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D:\AaronWork\狱侦科\上报\"/>
    </mc:Choice>
  </mc:AlternateContent>
  <xr:revisionPtr revIDLastSave="0" documentId="13_ncr:1_{7F49AE49-AA6A-48A7-BACD-4AAC6514E35E}" xr6:coauthVersionLast="40" xr6:coauthVersionMax="40" xr10:uidLastSave="{00000000-0000-0000-0000-000000000000}"/>
  <bookViews>
    <workbookView xWindow="28680" yWindow="-120" windowWidth="29040" windowHeight="15840" tabRatio="799" xr2:uid="{00000000-000D-0000-FFFF-FFFF00000000}"/>
  </bookViews>
  <sheets>
    <sheet name="目录" sheetId="17" r:id="rId1"/>
    <sheet name="情报收集统计" sheetId="3" r:id="rId2"/>
    <sheet name="重危罪犯排查" sheetId="16" r:id="rId3"/>
    <sheet name="安全隐患排查" sheetId="11" r:id="rId4"/>
    <sheet name="违规统计表" sheetId="8" r:id="rId5"/>
    <sheet name="安全风险评估" sheetId="14" r:id="rId6"/>
    <sheet name="监管安全评估表" sheetId="15" r:id="rId7"/>
    <sheet name="基本信息登记表" sheetId="2" r:id="rId8"/>
    <sheet name="花名册" sheetId="20" state="hidden" r:id="rId9"/>
  </sheets>
  <definedNames>
    <definedName name="_xlnm._FilterDatabase" localSheetId="8" hidden="1">花名册!$A$2:$AT$1973</definedName>
    <definedName name="_xlnm._FilterDatabase" localSheetId="4" hidden="1">违规统计表!$A$3:$Y$4</definedName>
  </definedNames>
  <calcPr calcId="181029"/>
</workbook>
</file>

<file path=xl/calcChain.xml><?xml version="1.0" encoding="utf-8"?>
<calcChain xmlns="http://schemas.openxmlformats.org/spreadsheetml/2006/main">
  <c r="V5" i="3" l="1"/>
  <c r="S5" i="3"/>
  <c r="T5" i="3"/>
  <c r="U5" i="3" l="1"/>
  <c r="W5" i="3"/>
  <c r="E66" i="2"/>
  <c r="E60" i="2"/>
  <c r="E54" i="2"/>
  <c r="I4" i="16"/>
  <c r="I5" i="16"/>
  <c r="I6" i="16"/>
  <c r="I7" i="16"/>
  <c r="I8" i="16"/>
  <c r="I9" i="16"/>
  <c r="I10" i="16"/>
  <c r="I11" i="16"/>
  <c r="I12" i="16"/>
  <c r="I13" i="16"/>
  <c r="I14" i="16"/>
  <c r="I15" i="16"/>
  <c r="I16" i="16"/>
  <c r="I17" i="16"/>
  <c r="I18" i="16"/>
  <c r="I19" i="16"/>
  <c r="I20" i="16"/>
  <c r="I21" i="16"/>
  <c r="I22" i="16"/>
  <c r="I23" i="16"/>
  <c r="I24" i="16"/>
  <c r="I25" i="16"/>
  <c r="I26" i="16"/>
  <c r="I27" i="16"/>
  <c r="I28" i="16"/>
  <c r="B66" i="2"/>
  <c r="B65" i="2"/>
  <c r="B64" i="2"/>
  <c r="D63" i="2"/>
  <c r="B63" i="2"/>
  <c r="F62" i="2"/>
  <c r="B60" i="2"/>
  <c r="B59" i="2"/>
  <c r="B58" i="2"/>
  <c r="D57" i="2"/>
  <c r="B57" i="2"/>
  <c r="B54" i="2"/>
  <c r="B53" i="2"/>
  <c r="B52" i="2"/>
  <c r="D51" i="2"/>
  <c r="B51" i="2"/>
  <c r="B48" i="2"/>
  <c r="B47" i="2"/>
  <c r="B46" i="2"/>
  <c r="D45" i="2"/>
  <c r="B45" i="2"/>
  <c r="B42" i="2"/>
  <c r="B41" i="2"/>
  <c r="B40" i="2"/>
  <c r="D39" i="2"/>
  <c r="B39" i="2"/>
  <c r="B36" i="2"/>
  <c r="B35" i="2"/>
  <c r="B34" i="2"/>
  <c r="D33" i="2"/>
  <c r="B33" i="2"/>
  <c r="B30" i="2"/>
  <c r="B29" i="2"/>
  <c r="B28" i="2"/>
  <c r="D27" i="2"/>
  <c r="B27" i="2"/>
  <c r="B24" i="2"/>
  <c r="B23" i="2"/>
  <c r="B22" i="2"/>
  <c r="D21" i="2"/>
  <c r="B21" i="2"/>
  <c r="B18" i="2"/>
  <c r="B17" i="2"/>
  <c r="B16" i="2"/>
  <c r="D15" i="2"/>
  <c r="B15" i="2"/>
  <c r="B12" i="2"/>
  <c r="B11" i="2"/>
  <c r="B10" i="2"/>
  <c r="D9" i="2"/>
  <c r="B9" i="2"/>
  <c r="B6" i="2"/>
  <c r="B5" i="2"/>
  <c r="E6" i="2" s="1"/>
  <c r="B4" i="2"/>
  <c r="D3" i="2"/>
  <c r="B3" i="2"/>
  <c r="D5" i="16"/>
  <c r="E5" i="16"/>
  <c r="F5" i="16"/>
  <c r="G5" i="16"/>
  <c r="H5" i="16"/>
  <c r="D6" i="16"/>
  <c r="E6" i="16"/>
  <c r="F6" i="16"/>
  <c r="G6" i="16"/>
  <c r="H6" i="16"/>
  <c r="D7" i="16"/>
  <c r="E7" i="16"/>
  <c r="F7" i="16"/>
  <c r="G7" i="16"/>
  <c r="H7" i="16"/>
  <c r="D8" i="16"/>
  <c r="E8" i="16"/>
  <c r="F8" i="16"/>
  <c r="G8" i="16"/>
  <c r="H8" i="16"/>
  <c r="D9" i="16"/>
  <c r="E9" i="16"/>
  <c r="F9" i="16"/>
  <c r="G9" i="16"/>
  <c r="H9" i="16"/>
  <c r="D10" i="16"/>
  <c r="E10" i="16"/>
  <c r="F10" i="16"/>
  <c r="G10" i="16"/>
  <c r="H10" i="16"/>
  <c r="D11" i="16"/>
  <c r="E11" i="16"/>
  <c r="F11" i="16"/>
  <c r="G11" i="16"/>
  <c r="H11" i="16"/>
  <c r="D12" i="16"/>
  <c r="E12" i="16"/>
  <c r="F12" i="16"/>
  <c r="G12" i="16"/>
  <c r="H12" i="16"/>
  <c r="D13" i="16"/>
  <c r="E13" i="16"/>
  <c r="F13" i="16"/>
  <c r="G13" i="16"/>
  <c r="H13" i="16"/>
  <c r="D14" i="16"/>
  <c r="E14" i="16"/>
  <c r="F14" i="16"/>
  <c r="G14" i="16"/>
  <c r="H14" i="16"/>
  <c r="D15" i="16"/>
  <c r="E15" i="16"/>
  <c r="F15" i="16"/>
  <c r="G15" i="16"/>
  <c r="H15" i="16"/>
  <c r="D16" i="16"/>
  <c r="E16" i="16"/>
  <c r="F16" i="16"/>
  <c r="G16" i="16"/>
  <c r="H16" i="16"/>
  <c r="D17" i="16"/>
  <c r="E17" i="16"/>
  <c r="F17" i="16"/>
  <c r="G17" i="16"/>
  <c r="H17" i="16"/>
  <c r="D18" i="16"/>
  <c r="E18" i="16"/>
  <c r="F18" i="16"/>
  <c r="G18" i="16"/>
  <c r="H18" i="16"/>
  <c r="D19" i="16"/>
  <c r="E19" i="16"/>
  <c r="F19" i="16"/>
  <c r="G19" i="16"/>
  <c r="H19" i="16"/>
  <c r="D20" i="16"/>
  <c r="E20" i="16"/>
  <c r="F20" i="16"/>
  <c r="G20" i="16"/>
  <c r="H20" i="16"/>
  <c r="D21" i="16"/>
  <c r="E21" i="16"/>
  <c r="F21" i="16"/>
  <c r="G21" i="16"/>
  <c r="H21" i="16"/>
  <c r="D22" i="16"/>
  <c r="E22" i="16"/>
  <c r="F22" i="16"/>
  <c r="G22" i="16"/>
  <c r="H22" i="16"/>
  <c r="D23" i="16"/>
  <c r="E23" i="16"/>
  <c r="F23" i="16"/>
  <c r="G23" i="16"/>
  <c r="H23" i="16"/>
  <c r="D24" i="16"/>
  <c r="E24" i="16"/>
  <c r="F24" i="16"/>
  <c r="G24" i="16"/>
  <c r="H24" i="16"/>
  <c r="D25" i="16"/>
  <c r="E25" i="16"/>
  <c r="F25" i="16"/>
  <c r="G25" i="16"/>
  <c r="H25" i="16"/>
  <c r="D26" i="16"/>
  <c r="E26" i="16"/>
  <c r="F26" i="16"/>
  <c r="G26" i="16"/>
  <c r="H26" i="16"/>
  <c r="D27" i="16"/>
  <c r="E27" i="16"/>
  <c r="F27" i="16"/>
  <c r="G27" i="16"/>
  <c r="H27" i="16"/>
  <c r="D28" i="16"/>
  <c r="E28" i="16"/>
  <c r="F28" i="16"/>
  <c r="G28" i="16"/>
  <c r="H28" i="16"/>
  <c r="H4" i="16"/>
  <c r="G4" i="16"/>
  <c r="F4" i="16"/>
  <c r="D4" i="16"/>
  <c r="E4" i="16"/>
  <c r="C4" i="16"/>
  <c r="C5" i="16"/>
  <c r="C6" i="16"/>
  <c r="C7" i="16"/>
  <c r="C8" i="16"/>
  <c r="C9" i="16"/>
  <c r="C10" i="16"/>
  <c r="C11" i="16"/>
  <c r="C12" i="16"/>
  <c r="C13" i="16"/>
  <c r="C14" i="16"/>
  <c r="C15" i="16"/>
  <c r="C16" i="16"/>
  <c r="C17" i="16"/>
  <c r="C18" i="16"/>
  <c r="C19" i="16"/>
  <c r="C20" i="16"/>
  <c r="C21" i="16"/>
  <c r="C22" i="16"/>
  <c r="C23" i="16"/>
  <c r="C24" i="16"/>
  <c r="C25" i="16"/>
  <c r="C26" i="16"/>
  <c r="C27" i="16"/>
  <c r="C28" i="16"/>
  <c r="W1973" i="20"/>
  <c r="Z1973" i="20" s="1"/>
  <c r="F1973" i="20"/>
  <c r="W1972" i="20"/>
  <c r="R1972" i="20" s="1"/>
  <c r="U1972" i="20" s="1"/>
  <c r="F1972" i="20"/>
  <c r="W1971" i="20"/>
  <c r="Z1971" i="20" s="1"/>
  <c r="F1971" i="20"/>
  <c r="W1970" i="20"/>
  <c r="F1970" i="20"/>
  <c r="W1969" i="20"/>
  <c r="Z1969" i="20" s="1"/>
  <c r="F1969" i="20"/>
  <c r="W1968" i="20"/>
  <c r="F1968" i="20"/>
  <c r="W1967" i="20"/>
  <c r="Z1967" i="20" s="1"/>
  <c r="F1967" i="20"/>
  <c r="W1966" i="20"/>
  <c r="S1966" i="20" s="1"/>
  <c r="F1966" i="20"/>
  <c r="W1965" i="20"/>
  <c r="Z1965" i="20" s="1"/>
  <c r="F1965" i="20"/>
  <c r="W1964" i="20"/>
  <c r="F1964" i="20"/>
  <c r="W1963" i="20"/>
  <c r="F1963" i="20"/>
  <c r="W1962" i="20"/>
  <c r="F1962" i="20"/>
  <c r="W1961" i="20"/>
  <c r="F1961" i="20"/>
  <c r="W1960" i="20"/>
  <c r="X1960" i="20" s="1"/>
  <c r="F1960" i="20"/>
  <c r="W1959" i="20"/>
  <c r="F1959" i="20"/>
  <c r="W1958" i="20"/>
  <c r="F1958" i="20"/>
  <c r="W1957" i="20"/>
  <c r="F1957" i="20"/>
  <c r="W1956" i="20"/>
  <c r="Y1956" i="20" s="1"/>
  <c r="F1956" i="20"/>
  <c r="W1955" i="20"/>
  <c r="F1955" i="20"/>
  <c r="W1954" i="20"/>
  <c r="F1954" i="20"/>
  <c r="W1953" i="20"/>
  <c r="F1953" i="20"/>
  <c r="W1952" i="20"/>
  <c r="X1952" i="20" s="1"/>
  <c r="F1952" i="20"/>
  <c r="W1951" i="20"/>
  <c r="F1951" i="20"/>
  <c r="W1950" i="20"/>
  <c r="S1950" i="20" s="1"/>
  <c r="F1950" i="20"/>
  <c r="W1949" i="20"/>
  <c r="F1949" i="20"/>
  <c r="W1948" i="20"/>
  <c r="S1948" i="20" s="1"/>
  <c r="F1948" i="20"/>
  <c r="W1947" i="20"/>
  <c r="F1947" i="20"/>
  <c r="W1946" i="20"/>
  <c r="F1946" i="20"/>
  <c r="W1945" i="20"/>
  <c r="F1945" i="20"/>
  <c r="W1944" i="20"/>
  <c r="X1944" i="20" s="1"/>
  <c r="F1944" i="20"/>
  <c r="W1943" i="20"/>
  <c r="F1943" i="20"/>
  <c r="W1942" i="20"/>
  <c r="F1942" i="20"/>
  <c r="W1941" i="20"/>
  <c r="F1941" i="20"/>
  <c r="W1940" i="20"/>
  <c r="Y1940" i="20" s="1"/>
  <c r="F1940" i="20"/>
  <c r="W1939" i="20"/>
  <c r="F1939" i="20"/>
  <c r="W1938" i="20"/>
  <c r="F1938" i="20"/>
  <c r="W1937" i="20"/>
  <c r="F1937" i="20"/>
  <c r="W1936" i="20"/>
  <c r="X1936" i="20" s="1"/>
  <c r="F1936" i="20"/>
  <c r="W1935" i="20"/>
  <c r="F1935" i="20"/>
  <c r="W1934" i="20"/>
  <c r="S1934" i="20" s="1"/>
  <c r="F1934" i="20"/>
  <c r="W1933" i="20"/>
  <c r="F1933" i="20"/>
  <c r="W1932" i="20"/>
  <c r="S1932" i="20" s="1"/>
  <c r="F1932" i="20"/>
  <c r="W1931" i="20"/>
  <c r="R1931" i="20" s="1"/>
  <c r="U1931" i="20" s="1"/>
  <c r="F1931" i="20"/>
  <c r="W1930" i="20"/>
  <c r="R1930" i="20" s="1"/>
  <c r="U1930" i="20" s="1"/>
  <c r="F1930" i="20"/>
  <c r="W1929" i="20"/>
  <c r="R1929" i="20" s="1"/>
  <c r="U1929" i="20" s="1"/>
  <c r="F1929" i="20"/>
  <c r="W1928" i="20"/>
  <c r="R1928" i="20" s="1"/>
  <c r="U1928" i="20" s="1"/>
  <c r="F1928" i="20"/>
  <c r="W1927" i="20"/>
  <c r="R1927" i="20" s="1"/>
  <c r="U1927" i="20" s="1"/>
  <c r="F1927" i="20"/>
  <c r="W1926" i="20"/>
  <c r="R1926" i="20" s="1"/>
  <c r="U1926" i="20" s="1"/>
  <c r="F1926" i="20"/>
  <c r="W1925" i="20"/>
  <c r="R1925" i="20" s="1"/>
  <c r="U1925" i="20" s="1"/>
  <c r="F1925" i="20"/>
  <c r="W1924" i="20"/>
  <c r="R1924" i="20" s="1"/>
  <c r="U1924" i="20" s="1"/>
  <c r="F1924" i="20"/>
  <c r="W1923" i="20"/>
  <c r="R1923" i="20" s="1"/>
  <c r="U1923" i="20" s="1"/>
  <c r="F1923" i="20"/>
  <c r="W1922" i="20"/>
  <c r="R1922" i="20" s="1"/>
  <c r="U1922" i="20" s="1"/>
  <c r="F1922" i="20"/>
  <c r="W1921" i="20"/>
  <c r="R1921" i="20" s="1"/>
  <c r="U1921" i="20" s="1"/>
  <c r="F1921" i="20"/>
  <c r="W1920" i="20"/>
  <c r="R1920" i="20" s="1"/>
  <c r="U1920" i="20" s="1"/>
  <c r="F1920" i="20"/>
  <c r="W1919" i="20"/>
  <c r="R1919" i="20" s="1"/>
  <c r="U1919" i="20" s="1"/>
  <c r="F1919" i="20"/>
  <c r="W1918" i="20"/>
  <c r="R1918" i="20" s="1"/>
  <c r="U1918" i="20" s="1"/>
  <c r="F1918" i="20"/>
  <c r="W1917" i="20"/>
  <c r="R1917" i="20" s="1"/>
  <c r="U1917" i="20" s="1"/>
  <c r="F1917" i="20"/>
  <c r="W1916" i="20"/>
  <c r="R1916" i="20" s="1"/>
  <c r="U1916" i="20" s="1"/>
  <c r="F1916" i="20"/>
  <c r="W1915" i="20"/>
  <c r="R1915" i="20" s="1"/>
  <c r="U1915" i="20" s="1"/>
  <c r="F1915" i="20"/>
  <c r="W1914" i="20"/>
  <c r="R1914" i="20" s="1"/>
  <c r="U1914" i="20" s="1"/>
  <c r="F1914" i="20"/>
  <c r="W1913" i="20"/>
  <c r="R1913" i="20" s="1"/>
  <c r="U1913" i="20" s="1"/>
  <c r="F1913" i="20"/>
  <c r="W1912" i="20"/>
  <c r="F1912" i="20"/>
  <c r="W1911" i="20"/>
  <c r="Y1911" i="20" s="1"/>
  <c r="F1911" i="20"/>
  <c r="W1910" i="20"/>
  <c r="F1910" i="20"/>
  <c r="W1909" i="20"/>
  <c r="Y1909" i="20" s="1"/>
  <c r="F1909" i="20"/>
  <c r="W1908" i="20"/>
  <c r="F1908" i="20"/>
  <c r="W1907" i="20"/>
  <c r="Y1907" i="20" s="1"/>
  <c r="F1907" i="20"/>
  <c r="W1906" i="20"/>
  <c r="F1906" i="20"/>
  <c r="W1905" i="20"/>
  <c r="Y1905" i="20" s="1"/>
  <c r="F1905" i="20"/>
  <c r="W1904" i="20"/>
  <c r="F1904" i="20"/>
  <c r="W1903" i="20"/>
  <c r="F1903" i="20"/>
  <c r="W1902" i="20"/>
  <c r="F1902" i="20"/>
  <c r="W1901" i="20"/>
  <c r="F1901" i="20"/>
  <c r="W1900" i="20"/>
  <c r="S1900" i="20" s="1"/>
  <c r="F1900" i="20"/>
  <c r="W1899" i="20"/>
  <c r="X1899" i="20" s="1"/>
  <c r="F1899" i="20"/>
  <c r="W1898" i="20"/>
  <c r="S1898" i="20" s="1"/>
  <c r="F1898" i="20"/>
  <c r="W1897" i="20"/>
  <c r="S1897" i="20" s="1"/>
  <c r="F1897" i="20"/>
  <c r="W1896" i="20"/>
  <c r="R1896" i="20" s="1"/>
  <c r="U1896" i="20" s="1"/>
  <c r="F1896" i="20"/>
  <c r="W1895" i="20"/>
  <c r="F1895" i="20"/>
  <c r="W1894" i="20"/>
  <c r="F1894" i="20"/>
  <c r="W1893" i="20"/>
  <c r="F1893" i="20"/>
  <c r="W1892" i="20"/>
  <c r="F1892" i="20"/>
  <c r="W1891" i="20"/>
  <c r="X1891" i="20" s="1"/>
  <c r="F1891" i="20"/>
  <c r="W1890" i="20"/>
  <c r="S1890" i="20" s="1"/>
  <c r="F1890" i="20"/>
  <c r="W1889" i="20"/>
  <c r="F1889" i="20"/>
  <c r="W1888" i="20"/>
  <c r="F1888" i="20"/>
  <c r="W1887" i="20"/>
  <c r="F1887" i="20"/>
  <c r="W1886" i="20"/>
  <c r="F1886" i="20"/>
  <c r="W1885" i="20"/>
  <c r="F1885" i="20"/>
  <c r="W1884" i="20"/>
  <c r="S1884" i="20" s="1"/>
  <c r="F1884" i="20"/>
  <c r="W1883" i="20"/>
  <c r="X1883" i="20" s="1"/>
  <c r="F1883" i="20"/>
  <c r="W1882" i="20"/>
  <c r="F1882" i="20"/>
  <c r="W1881" i="20"/>
  <c r="S1881" i="20" s="1"/>
  <c r="F1881" i="20"/>
  <c r="W1880" i="20"/>
  <c r="F1880" i="20"/>
  <c r="W1879" i="20"/>
  <c r="F1879" i="20"/>
  <c r="W1878" i="20"/>
  <c r="F1878" i="20"/>
  <c r="W1877" i="20"/>
  <c r="F1877" i="20"/>
  <c r="W1876" i="20"/>
  <c r="S1876" i="20" s="1"/>
  <c r="F1876" i="20"/>
  <c r="W1875" i="20"/>
  <c r="X1875" i="20" s="1"/>
  <c r="F1875" i="20"/>
  <c r="W1874" i="20"/>
  <c r="S1874" i="20" s="1"/>
  <c r="F1874" i="20"/>
  <c r="W1873" i="20"/>
  <c r="F1873" i="20"/>
  <c r="W1872" i="20"/>
  <c r="R1872" i="20" s="1"/>
  <c r="U1872" i="20" s="1"/>
  <c r="F1872" i="20"/>
  <c r="W1871" i="20"/>
  <c r="F1871" i="20"/>
  <c r="W1870" i="20"/>
  <c r="F1870" i="20"/>
  <c r="W1869" i="20"/>
  <c r="F1869" i="20"/>
  <c r="W1868" i="20"/>
  <c r="T1868" i="20" s="1"/>
  <c r="F1868" i="20"/>
  <c r="W1867" i="20"/>
  <c r="R1867" i="20" s="1"/>
  <c r="U1867" i="20" s="1"/>
  <c r="F1867" i="20"/>
  <c r="W1866" i="20"/>
  <c r="F1866" i="20"/>
  <c r="W1865" i="20"/>
  <c r="F1865" i="20"/>
  <c r="W1864" i="20"/>
  <c r="T1864" i="20" s="1"/>
  <c r="F1864" i="20"/>
  <c r="W1863" i="20"/>
  <c r="F1863" i="20"/>
  <c r="W1862" i="20"/>
  <c r="F1862" i="20"/>
  <c r="W1861" i="20"/>
  <c r="T1861" i="20" s="1"/>
  <c r="F1861" i="20"/>
  <c r="W1860" i="20"/>
  <c r="T1860" i="20" s="1"/>
  <c r="F1860" i="20"/>
  <c r="W1859" i="20"/>
  <c r="R1859" i="20" s="1"/>
  <c r="U1859" i="20" s="1"/>
  <c r="F1859" i="20"/>
  <c r="W1858" i="20"/>
  <c r="F1858" i="20"/>
  <c r="W1857" i="20"/>
  <c r="F1857" i="20"/>
  <c r="W1856" i="20"/>
  <c r="T1856" i="20" s="1"/>
  <c r="F1856" i="20"/>
  <c r="W1855" i="20"/>
  <c r="T1855" i="20" s="1"/>
  <c r="F1855" i="20"/>
  <c r="W1854" i="20"/>
  <c r="F1854" i="20"/>
  <c r="W1853" i="20"/>
  <c r="F1853" i="20"/>
  <c r="W1852" i="20"/>
  <c r="T1852" i="20" s="1"/>
  <c r="F1852" i="20"/>
  <c r="W1851" i="20"/>
  <c r="F1851" i="20"/>
  <c r="W1850" i="20"/>
  <c r="F1850" i="20"/>
  <c r="W1849" i="20"/>
  <c r="F1849" i="20"/>
  <c r="W1848" i="20"/>
  <c r="T1848" i="20" s="1"/>
  <c r="F1848" i="20"/>
  <c r="W1847" i="20"/>
  <c r="T1847" i="20" s="1"/>
  <c r="F1847" i="20"/>
  <c r="W1846" i="20"/>
  <c r="F1846" i="20"/>
  <c r="W1845" i="20"/>
  <c r="F1845" i="20"/>
  <c r="W1844" i="20"/>
  <c r="T1844" i="20" s="1"/>
  <c r="F1844" i="20"/>
  <c r="W1843" i="20"/>
  <c r="F1843" i="20"/>
  <c r="W1842" i="20"/>
  <c r="F1842" i="20"/>
  <c r="W1841" i="20"/>
  <c r="F1841" i="20"/>
  <c r="W1840" i="20"/>
  <c r="T1840" i="20" s="1"/>
  <c r="F1840" i="20"/>
  <c r="W1839" i="20"/>
  <c r="F1839" i="20"/>
  <c r="W1838" i="20"/>
  <c r="F1838" i="20"/>
  <c r="W1837" i="20"/>
  <c r="X1837" i="20" s="1"/>
  <c r="F1837" i="20"/>
  <c r="W1836" i="20"/>
  <c r="T1836" i="20" s="1"/>
  <c r="F1836" i="20"/>
  <c r="W1835" i="20"/>
  <c r="F1835" i="20"/>
  <c r="W1834" i="20"/>
  <c r="F1834" i="20"/>
  <c r="W1833" i="20"/>
  <c r="F1833" i="20"/>
  <c r="W1832" i="20"/>
  <c r="T1832" i="20" s="1"/>
  <c r="F1832" i="20"/>
  <c r="W1831" i="20"/>
  <c r="R1831" i="20" s="1"/>
  <c r="U1831" i="20" s="1"/>
  <c r="F1831" i="20"/>
  <c r="W1830" i="20"/>
  <c r="F1830" i="20"/>
  <c r="W1829" i="20"/>
  <c r="F1829" i="20"/>
  <c r="W1828" i="20"/>
  <c r="T1828" i="20" s="1"/>
  <c r="F1828" i="20"/>
  <c r="W1827" i="20"/>
  <c r="F1827" i="20"/>
  <c r="W1826" i="20"/>
  <c r="F1826" i="20"/>
  <c r="W1825" i="20"/>
  <c r="F1825" i="20"/>
  <c r="W1824" i="20"/>
  <c r="T1824" i="20" s="1"/>
  <c r="F1824" i="20"/>
  <c r="W1823" i="20"/>
  <c r="F1823" i="20"/>
  <c r="W1822" i="20"/>
  <c r="F1822" i="20"/>
  <c r="W1821" i="20"/>
  <c r="R1821" i="20" s="1"/>
  <c r="U1821" i="20" s="1"/>
  <c r="F1821" i="20"/>
  <c r="W1820" i="20"/>
  <c r="T1820" i="20" s="1"/>
  <c r="F1820" i="20"/>
  <c r="W1819" i="20"/>
  <c r="F1819" i="20"/>
  <c r="W1818" i="20"/>
  <c r="X1818" i="20" s="1"/>
  <c r="F1818" i="20"/>
  <c r="W1817" i="20"/>
  <c r="R1817" i="20" s="1"/>
  <c r="U1817" i="20" s="1"/>
  <c r="F1817" i="20"/>
  <c r="W1816" i="20"/>
  <c r="T1816" i="20" s="1"/>
  <c r="F1816" i="20"/>
  <c r="W1815" i="20"/>
  <c r="F1815" i="20"/>
  <c r="W1814" i="20"/>
  <c r="F1814" i="20"/>
  <c r="W1813" i="20"/>
  <c r="X1813" i="20" s="1"/>
  <c r="F1813" i="20"/>
  <c r="W1812" i="20"/>
  <c r="T1812" i="20" s="1"/>
  <c r="F1812" i="20"/>
  <c r="W1811" i="20"/>
  <c r="Z1811" i="20" s="1"/>
  <c r="F1811" i="20"/>
  <c r="W1810" i="20"/>
  <c r="F1810" i="20"/>
  <c r="W1809" i="20"/>
  <c r="F1809" i="20"/>
  <c r="W1808" i="20"/>
  <c r="F1808" i="20"/>
  <c r="W1807" i="20"/>
  <c r="S1807" i="20" s="1"/>
  <c r="F1807" i="20"/>
  <c r="W1806" i="20"/>
  <c r="X1806" i="20" s="1"/>
  <c r="F1806" i="20"/>
  <c r="W1805" i="20"/>
  <c r="Y1805" i="20" s="1"/>
  <c r="F1805" i="20"/>
  <c r="W1804" i="20"/>
  <c r="F1804" i="20"/>
  <c r="W1803" i="20"/>
  <c r="R1803" i="20" s="1"/>
  <c r="U1803" i="20" s="1"/>
  <c r="F1803" i="20"/>
  <c r="W1802" i="20"/>
  <c r="X1802" i="20" s="1"/>
  <c r="F1802" i="20"/>
  <c r="W1801" i="20"/>
  <c r="S1801" i="20" s="1"/>
  <c r="F1801" i="20"/>
  <c r="W1800" i="20"/>
  <c r="F1800" i="20"/>
  <c r="W1799" i="20"/>
  <c r="F1799" i="20"/>
  <c r="W1798" i="20"/>
  <c r="X1798" i="20" s="1"/>
  <c r="F1798" i="20"/>
  <c r="W1797" i="20"/>
  <c r="F1797" i="20"/>
  <c r="W1796" i="20"/>
  <c r="F1796" i="20"/>
  <c r="W1795" i="20"/>
  <c r="F1795" i="20"/>
  <c r="W1794" i="20"/>
  <c r="X1794" i="20" s="1"/>
  <c r="F1794" i="20"/>
  <c r="W1793" i="20"/>
  <c r="F1793" i="20"/>
  <c r="W1792" i="20"/>
  <c r="F1792" i="20"/>
  <c r="W1791" i="20"/>
  <c r="F1791" i="20"/>
  <c r="W1790" i="20"/>
  <c r="X1790" i="20" s="1"/>
  <c r="F1790" i="20"/>
  <c r="W1789" i="20"/>
  <c r="F1789" i="20"/>
  <c r="W1788" i="20"/>
  <c r="X1788" i="20" s="1"/>
  <c r="F1788" i="20"/>
  <c r="W1787" i="20"/>
  <c r="F1787" i="20"/>
  <c r="W1786" i="20"/>
  <c r="F1786" i="20"/>
  <c r="W1785" i="20"/>
  <c r="F1785" i="20"/>
  <c r="W1784" i="20"/>
  <c r="F1784" i="20"/>
  <c r="W1783" i="20"/>
  <c r="S1783" i="20" s="1"/>
  <c r="F1783" i="20"/>
  <c r="W1782" i="20"/>
  <c r="F1782" i="20"/>
  <c r="W1781" i="20"/>
  <c r="R1781" i="20" s="1"/>
  <c r="U1781" i="20" s="1"/>
  <c r="F1781" i="20"/>
  <c r="W1780" i="20"/>
  <c r="F1780" i="20"/>
  <c r="W1779" i="20"/>
  <c r="S1779" i="20" s="1"/>
  <c r="F1779" i="20"/>
  <c r="W1778" i="20"/>
  <c r="F1778" i="20"/>
  <c r="W1777" i="20"/>
  <c r="R1777" i="20" s="1"/>
  <c r="U1777" i="20" s="1"/>
  <c r="F1777" i="20"/>
  <c r="W1776" i="20"/>
  <c r="F1776" i="20"/>
  <c r="W1775" i="20"/>
  <c r="F1775" i="20"/>
  <c r="W1774" i="20"/>
  <c r="F1774" i="20"/>
  <c r="W1773" i="20"/>
  <c r="F1773" i="20"/>
  <c r="W1772" i="20"/>
  <c r="F1772" i="20"/>
  <c r="W1771" i="20"/>
  <c r="F1771" i="20"/>
  <c r="W1770" i="20"/>
  <c r="F1770" i="20"/>
  <c r="W1769" i="20"/>
  <c r="S1769" i="20" s="1"/>
  <c r="F1769" i="20"/>
  <c r="W1768" i="20"/>
  <c r="F1768" i="20"/>
  <c r="W1767" i="20"/>
  <c r="F1767" i="20"/>
  <c r="W1766" i="20"/>
  <c r="F1766" i="20"/>
  <c r="W1765" i="20"/>
  <c r="F1765" i="20"/>
  <c r="W1764" i="20"/>
  <c r="F1764" i="20"/>
  <c r="W1763" i="20"/>
  <c r="S1763" i="20" s="1"/>
  <c r="F1763" i="20"/>
  <c r="W1762" i="20"/>
  <c r="F1762" i="20"/>
  <c r="W1761" i="20"/>
  <c r="F1761" i="20"/>
  <c r="W1760" i="20"/>
  <c r="F1760" i="20"/>
  <c r="W1759" i="20"/>
  <c r="F1759" i="20"/>
  <c r="W1758" i="20"/>
  <c r="F1758" i="20"/>
  <c r="W1757" i="20"/>
  <c r="S1757" i="20" s="1"/>
  <c r="F1757" i="20"/>
  <c r="W1756" i="20"/>
  <c r="X1756" i="20" s="1"/>
  <c r="F1756" i="20"/>
  <c r="W1755" i="20"/>
  <c r="R1755" i="20" s="1"/>
  <c r="U1755" i="20" s="1"/>
  <c r="F1755" i="20"/>
  <c r="W1754" i="20"/>
  <c r="F1754" i="20"/>
  <c r="W1753" i="20"/>
  <c r="F1753" i="20"/>
  <c r="W1752" i="20"/>
  <c r="X1752" i="20" s="1"/>
  <c r="F1752" i="20"/>
  <c r="W1751" i="20"/>
  <c r="F1751" i="20"/>
  <c r="W1750" i="20"/>
  <c r="F1750" i="20"/>
  <c r="W1749" i="20"/>
  <c r="F1749" i="20"/>
  <c r="W1748" i="20"/>
  <c r="F1748" i="20"/>
  <c r="W1747" i="20"/>
  <c r="F1747" i="20"/>
  <c r="W1746" i="20"/>
  <c r="F1746" i="20"/>
  <c r="W1745" i="20"/>
  <c r="F1745" i="20"/>
  <c r="W1744" i="20"/>
  <c r="F1744" i="20"/>
  <c r="W1743" i="20"/>
  <c r="S1743" i="20" s="1"/>
  <c r="F1743" i="20"/>
  <c r="W1742" i="20"/>
  <c r="F1742" i="20"/>
  <c r="W1741" i="20"/>
  <c r="R1741" i="20" s="1"/>
  <c r="U1741" i="20" s="1"/>
  <c r="F1741" i="20"/>
  <c r="W1740" i="20"/>
  <c r="F1740" i="20"/>
  <c r="W1739" i="20"/>
  <c r="F1739" i="20"/>
  <c r="W1738" i="20"/>
  <c r="F1738" i="20"/>
  <c r="W1737" i="20"/>
  <c r="Y1737" i="20" s="1"/>
  <c r="F1737" i="20"/>
  <c r="W1736" i="20"/>
  <c r="F1736" i="20"/>
  <c r="W1735" i="20"/>
  <c r="S1735" i="20" s="1"/>
  <c r="F1735" i="20"/>
  <c r="W1734" i="20"/>
  <c r="F1734" i="20"/>
  <c r="W1733" i="20"/>
  <c r="S1733" i="20" s="1"/>
  <c r="F1733" i="20"/>
  <c r="W1732" i="20"/>
  <c r="F1732" i="20"/>
  <c r="W1731" i="20"/>
  <c r="S1731" i="20" s="1"/>
  <c r="F1731" i="20"/>
  <c r="W1730" i="20"/>
  <c r="F1730" i="20"/>
  <c r="W1729" i="20"/>
  <c r="F1729" i="20"/>
  <c r="W1728" i="20"/>
  <c r="X1728" i="20" s="1"/>
  <c r="F1728" i="20"/>
  <c r="W1727" i="20"/>
  <c r="F1727" i="20"/>
  <c r="W1726" i="20"/>
  <c r="F1726" i="20"/>
  <c r="W1725" i="20"/>
  <c r="F1725" i="20"/>
  <c r="W1724" i="20"/>
  <c r="F1724" i="20"/>
  <c r="W1723" i="20"/>
  <c r="F1723" i="20"/>
  <c r="W1722" i="20"/>
  <c r="X1722" i="20" s="1"/>
  <c r="F1722" i="20"/>
  <c r="W1721" i="20"/>
  <c r="Y1721" i="20" s="1"/>
  <c r="F1721" i="20"/>
  <c r="W1720" i="20"/>
  <c r="F1720" i="20"/>
  <c r="W1719" i="20"/>
  <c r="S1719" i="20" s="1"/>
  <c r="F1719" i="20"/>
  <c r="W1718" i="20"/>
  <c r="X1718" i="20" s="1"/>
  <c r="F1718" i="20"/>
  <c r="W1717" i="20"/>
  <c r="F1717" i="20"/>
  <c r="W1716" i="20"/>
  <c r="X1716" i="20" s="1"/>
  <c r="F1716" i="20"/>
  <c r="W1715" i="20"/>
  <c r="F1715" i="20"/>
  <c r="W1714" i="20"/>
  <c r="F1714" i="20"/>
  <c r="W1713" i="20"/>
  <c r="F1713" i="20"/>
  <c r="W1712" i="20"/>
  <c r="F1712" i="20"/>
  <c r="W1711" i="20"/>
  <c r="F1711" i="20"/>
  <c r="W1710" i="20"/>
  <c r="F1710" i="20"/>
  <c r="W1709" i="20"/>
  <c r="F1709" i="20"/>
  <c r="W1708" i="20"/>
  <c r="F1708" i="20"/>
  <c r="W1707" i="20"/>
  <c r="R1707" i="20" s="1"/>
  <c r="U1707" i="20" s="1"/>
  <c r="F1707" i="20"/>
  <c r="W1706" i="20"/>
  <c r="F1706" i="20"/>
  <c r="W1705" i="20"/>
  <c r="R1705" i="20" s="1"/>
  <c r="U1705" i="20" s="1"/>
  <c r="F1705" i="20"/>
  <c r="W1704" i="20"/>
  <c r="F1704" i="20"/>
  <c r="W1703" i="20"/>
  <c r="S1703" i="20" s="1"/>
  <c r="F1703" i="20"/>
  <c r="W1702" i="20"/>
  <c r="F1702" i="20"/>
  <c r="W1701" i="20"/>
  <c r="F1701" i="20"/>
  <c r="W1700" i="20"/>
  <c r="F1700" i="20"/>
  <c r="W1699" i="20"/>
  <c r="S1699" i="20" s="1"/>
  <c r="F1699" i="20"/>
  <c r="W1698" i="20"/>
  <c r="F1698" i="20"/>
  <c r="W1697" i="20"/>
  <c r="F1697" i="20"/>
  <c r="W1696" i="20"/>
  <c r="X1696" i="20" s="1"/>
  <c r="F1696" i="20"/>
  <c r="W1695" i="20"/>
  <c r="F1695" i="20"/>
  <c r="W1694" i="20"/>
  <c r="X1694" i="20" s="1"/>
  <c r="F1694" i="20"/>
  <c r="W1693" i="20"/>
  <c r="S1693" i="20" s="1"/>
  <c r="F1693" i="20"/>
  <c r="W1692" i="20"/>
  <c r="F1692" i="20"/>
  <c r="W1691" i="20"/>
  <c r="S1691" i="20" s="1"/>
  <c r="F1691" i="20"/>
  <c r="W1690" i="20"/>
  <c r="F1690" i="20"/>
  <c r="W1689" i="20"/>
  <c r="F1689" i="20"/>
  <c r="W1688" i="20"/>
  <c r="F1688" i="20"/>
  <c r="W1687" i="20"/>
  <c r="S1687" i="20" s="1"/>
  <c r="F1687" i="20"/>
  <c r="W1686" i="20"/>
  <c r="X1686" i="20" s="1"/>
  <c r="F1686" i="20"/>
  <c r="W1685" i="20"/>
  <c r="F1685" i="20"/>
  <c r="W1684" i="20"/>
  <c r="F1684" i="20"/>
  <c r="W1683" i="20"/>
  <c r="R1683" i="20" s="1"/>
  <c r="U1683" i="20" s="1"/>
  <c r="F1683" i="20"/>
  <c r="W1682" i="20"/>
  <c r="F1682" i="20"/>
  <c r="W1681" i="20"/>
  <c r="R1681" i="20" s="1"/>
  <c r="U1681" i="20" s="1"/>
  <c r="F1681" i="20"/>
  <c r="W1680" i="20"/>
  <c r="F1680" i="20"/>
  <c r="W1679" i="20"/>
  <c r="Y1679" i="20" s="1"/>
  <c r="F1679" i="20"/>
  <c r="W1678" i="20"/>
  <c r="F1678" i="20"/>
  <c r="W1677" i="20"/>
  <c r="Y1677" i="20" s="1"/>
  <c r="F1677" i="20"/>
  <c r="W1676" i="20"/>
  <c r="F1676" i="20"/>
  <c r="W1675" i="20"/>
  <c r="T1675" i="20" s="1"/>
  <c r="F1675" i="20"/>
  <c r="W1674" i="20"/>
  <c r="F1674" i="20"/>
  <c r="W1673" i="20"/>
  <c r="Y1673" i="20" s="1"/>
  <c r="F1673" i="20"/>
  <c r="W1672" i="20"/>
  <c r="F1672" i="20"/>
  <c r="W1671" i="20"/>
  <c r="F1671" i="20"/>
  <c r="W1670" i="20"/>
  <c r="F1670" i="20"/>
  <c r="W1669" i="20"/>
  <c r="F1669" i="20"/>
  <c r="W1668" i="20"/>
  <c r="F1668" i="20"/>
  <c r="W1667" i="20"/>
  <c r="F1667" i="20"/>
  <c r="W1666" i="20"/>
  <c r="F1666" i="20"/>
  <c r="W1665" i="20"/>
  <c r="F1665" i="20"/>
  <c r="W1664" i="20"/>
  <c r="F1664" i="20"/>
  <c r="W1663" i="20"/>
  <c r="F1663" i="20"/>
  <c r="W1662" i="20"/>
  <c r="F1662" i="20"/>
  <c r="W1661" i="20"/>
  <c r="R1661" i="20" s="1"/>
  <c r="U1661" i="20" s="1"/>
  <c r="F1661" i="20"/>
  <c r="W1660" i="20"/>
  <c r="X1660" i="20" s="1"/>
  <c r="F1660" i="20"/>
  <c r="W1659" i="20"/>
  <c r="F1659" i="20"/>
  <c r="W1658" i="20"/>
  <c r="F1658" i="20"/>
  <c r="W1657" i="20"/>
  <c r="F1657" i="20"/>
  <c r="W1656" i="20"/>
  <c r="X1656" i="20" s="1"/>
  <c r="F1656" i="20"/>
  <c r="W1655" i="20"/>
  <c r="F1655" i="20"/>
  <c r="W1654" i="20"/>
  <c r="F1654" i="20"/>
  <c r="W1653" i="20"/>
  <c r="S1653" i="20" s="1"/>
  <c r="F1653" i="20"/>
  <c r="W1652" i="20"/>
  <c r="F1652" i="20"/>
  <c r="W1651" i="20"/>
  <c r="X1651" i="20" s="1"/>
  <c r="F1651" i="20"/>
  <c r="W1650" i="20"/>
  <c r="F1650" i="20"/>
  <c r="W1649" i="20"/>
  <c r="F1649" i="20"/>
  <c r="W1648" i="20"/>
  <c r="F1648" i="20"/>
  <c r="W1647" i="20"/>
  <c r="X1647" i="20" s="1"/>
  <c r="F1647" i="20"/>
  <c r="W1646" i="20"/>
  <c r="F1646" i="20"/>
  <c r="W1645" i="20"/>
  <c r="T1645" i="20" s="1"/>
  <c r="F1645" i="20"/>
  <c r="W1644" i="20"/>
  <c r="Z1644" i="20" s="1"/>
  <c r="F1644" i="20"/>
  <c r="W1643" i="20"/>
  <c r="T1643" i="20" s="1"/>
  <c r="F1643" i="20"/>
  <c r="W1642" i="20"/>
  <c r="S1642" i="20" s="1"/>
  <c r="F1642" i="20"/>
  <c r="W1641" i="20"/>
  <c r="T1641" i="20" s="1"/>
  <c r="F1641" i="20"/>
  <c r="W1640" i="20"/>
  <c r="Z1640" i="20" s="1"/>
  <c r="F1640" i="20"/>
  <c r="W1639" i="20"/>
  <c r="T1639" i="20" s="1"/>
  <c r="F1639" i="20"/>
  <c r="W1638" i="20"/>
  <c r="F1638" i="20"/>
  <c r="W1637" i="20"/>
  <c r="T1637" i="20" s="1"/>
  <c r="F1637" i="20"/>
  <c r="W1636" i="20"/>
  <c r="F1636" i="20"/>
  <c r="W1635" i="20"/>
  <c r="T1635" i="20" s="1"/>
  <c r="F1635" i="20"/>
  <c r="W1634" i="20"/>
  <c r="F1634" i="20"/>
  <c r="W1633" i="20"/>
  <c r="T1633" i="20" s="1"/>
  <c r="F1633" i="20"/>
  <c r="W1632" i="20"/>
  <c r="F1632" i="20"/>
  <c r="W1631" i="20"/>
  <c r="T1631" i="20" s="1"/>
  <c r="F1631" i="20"/>
  <c r="W1630" i="20"/>
  <c r="F1630" i="20"/>
  <c r="W1629" i="20"/>
  <c r="T1629" i="20" s="1"/>
  <c r="F1629" i="20"/>
  <c r="W1628" i="20"/>
  <c r="F1628" i="20"/>
  <c r="W1627" i="20"/>
  <c r="T1627" i="20" s="1"/>
  <c r="F1627" i="20"/>
  <c r="W1626" i="20"/>
  <c r="F1626" i="20"/>
  <c r="W1625" i="20"/>
  <c r="T1625" i="20" s="1"/>
  <c r="F1625" i="20"/>
  <c r="W1624" i="20"/>
  <c r="F1624" i="20"/>
  <c r="W1623" i="20"/>
  <c r="T1623" i="20" s="1"/>
  <c r="F1623" i="20"/>
  <c r="W1622" i="20"/>
  <c r="S1622" i="20" s="1"/>
  <c r="F1622" i="20"/>
  <c r="W1621" i="20"/>
  <c r="T1621" i="20" s="1"/>
  <c r="F1621" i="20"/>
  <c r="W1620" i="20"/>
  <c r="Y1620" i="20" s="1"/>
  <c r="F1620" i="20"/>
  <c r="W1619" i="20"/>
  <c r="T1619" i="20" s="1"/>
  <c r="F1619" i="20"/>
  <c r="W1618" i="20"/>
  <c r="F1618" i="20"/>
  <c r="W1617" i="20"/>
  <c r="T1617" i="20" s="1"/>
  <c r="F1617" i="20"/>
  <c r="W1616" i="20"/>
  <c r="S1616" i="20" s="1"/>
  <c r="F1616" i="20"/>
  <c r="W1615" i="20"/>
  <c r="T1615" i="20" s="1"/>
  <c r="F1615" i="20"/>
  <c r="W1614" i="20"/>
  <c r="F1614" i="20"/>
  <c r="W1613" i="20"/>
  <c r="T1613" i="20" s="1"/>
  <c r="F1613" i="20"/>
  <c r="W1612" i="20"/>
  <c r="F1612" i="20"/>
  <c r="W1611" i="20"/>
  <c r="T1611" i="20" s="1"/>
  <c r="F1611" i="20"/>
  <c r="W1610" i="20"/>
  <c r="F1610" i="20"/>
  <c r="W1609" i="20"/>
  <c r="T1609" i="20" s="1"/>
  <c r="F1609" i="20"/>
  <c r="W1608" i="20"/>
  <c r="F1608" i="20"/>
  <c r="W1607" i="20"/>
  <c r="T1607" i="20" s="1"/>
  <c r="F1607" i="20"/>
  <c r="W1606" i="20"/>
  <c r="F1606" i="20"/>
  <c r="W1605" i="20"/>
  <c r="T1605" i="20" s="1"/>
  <c r="F1605" i="20"/>
  <c r="W1604" i="20"/>
  <c r="Y1604" i="20" s="1"/>
  <c r="F1604" i="20"/>
  <c r="W1603" i="20"/>
  <c r="T1603" i="20" s="1"/>
  <c r="F1603" i="20"/>
  <c r="W1602" i="20"/>
  <c r="F1602" i="20"/>
  <c r="W1601" i="20"/>
  <c r="T1601" i="20" s="1"/>
  <c r="F1601" i="20"/>
  <c r="W1600" i="20"/>
  <c r="F1600" i="20"/>
  <c r="W1599" i="20"/>
  <c r="T1599" i="20" s="1"/>
  <c r="F1599" i="20"/>
  <c r="W1598" i="20"/>
  <c r="F1598" i="20"/>
  <c r="W1597" i="20"/>
  <c r="T1597" i="20" s="1"/>
  <c r="F1597" i="20"/>
  <c r="W1596" i="20"/>
  <c r="Y1596" i="20" s="1"/>
  <c r="F1596" i="20"/>
  <c r="W1595" i="20"/>
  <c r="T1595" i="20" s="1"/>
  <c r="F1595" i="20"/>
  <c r="W1594" i="20"/>
  <c r="S1594" i="20" s="1"/>
  <c r="F1594" i="20"/>
  <c r="W1593" i="20"/>
  <c r="T1593" i="20" s="1"/>
  <c r="F1593" i="20"/>
  <c r="W1592" i="20"/>
  <c r="F1592" i="20"/>
  <c r="W1591" i="20"/>
  <c r="T1591" i="20" s="1"/>
  <c r="F1591" i="20"/>
  <c r="W1590" i="20"/>
  <c r="F1590" i="20"/>
  <c r="W1589" i="20"/>
  <c r="T1589" i="20" s="1"/>
  <c r="F1589" i="20"/>
  <c r="W1588" i="20"/>
  <c r="Y1588" i="20" s="1"/>
  <c r="F1588" i="20"/>
  <c r="W1587" i="20"/>
  <c r="T1587" i="20" s="1"/>
  <c r="F1587" i="20"/>
  <c r="W1586" i="20"/>
  <c r="F1586" i="20"/>
  <c r="W1585" i="20"/>
  <c r="T1585" i="20" s="1"/>
  <c r="F1585" i="20"/>
  <c r="W1584" i="20"/>
  <c r="S1584" i="20" s="1"/>
  <c r="F1584" i="20"/>
  <c r="W1583" i="20"/>
  <c r="T1583" i="20" s="1"/>
  <c r="F1583" i="20"/>
  <c r="W1582" i="20"/>
  <c r="F1582" i="20"/>
  <c r="W1581" i="20"/>
  <c r="T1581" i="20" s="1"/>
  <c r="F1581" i="20"/>
  <c r="W1580" i="20"/>
  <c r="F1580" i="20"/>
  <c r="W1579" i="20"/>
  <c r="R1579" i="20" s="1"/>
  <c r="U1579" i="20" s="1"/>
  <c r="F1579" i="20"/>
  <c r="W1578" i="20"/>
  <c r="R1578" i="20" s="1"/>
  <c r="U1578" i="20" s="1"/>
  <c r="F1578" i="20"/>
  <c r="W1577" i="20"/>
  <c r="R1577" i="20" s="1"/>
  <c r="U1577" i="20" s="1"/>
  <c r="F1577" i="20"/>
  <c r="W1576" i="20"/>
  <c r="R1576" i="20" s="1"/>
  <c r="U1576" i="20" s="1"/>
  <c r="F1576" i="20"/>
  <c r="W1575" i="20"/>
  <c r="R1575" i="20" s="1"/>
  <c r="U1575" i="20" s="1"/>
  <c r="F1575" i="20"/>
  <c r="W1574" i="20"/>
  <c r="R1574" i="20" s="1"/>
  <c r="U1574" i="20" s="1"/>
  <c r="F1574" i="20"/>
  <c r="W1573" i="20"/>
  <c r="R1573" i="20" s="1"/>
  <c r="U1573" i="20" s="1"/>
  <c r="F1573" i="20"/>
  <c r="W1572" i="20"/>
  <c r="R1572" i="20" s="1"/>
  <c r="U1572" i="20" s="1"/>
  <c r="F1572" i="20"/>
  <c r="W1571" i="20"/>
  <c r="R1571" i="20" s="1"/>
  <c r="U1571" i="20" s="1"/>
  <c r="F1571" i="20"/>
  <c r="W1570" i="20"/>
  <c r="R1570" i="20" s="1"/>
  <c r="U1570" i="20" s="1"/>
  <c r="F1570" i="20"/>
  <c r="W1569" i="20"/>
  <c r="R1569" i="20" s="1"/>
  <c r="U1569" i="20" s="1"/>
  <c r="F1569" i="20"/>
  <c r="W1568" i="20"/>
  <c r="R1568" i="20" s="1"/>
  <c r="U1568" i="20" s="1"/>
  <c r="F1568" i="20"/>
  <c r="W1567" i="20"/>
  <c r="R1567" i="20" s="1"/>
  <c r="U1567" i="20" s="1"/>
  <c r="F1567" i="20"/>
  <c r="W1566" i="20"/>
  <c r="R1566" i="20" s="1"/>
  <c r="U1566" i="20" s="1"/>
  <c r="F1566" i="20"/>
  <c r="W1565" i="20"/>
  <c r="R1565" i="20" s="1"/>
  <c r="U1565" i="20" s="1"/>
  <c r="F1565" i="20"/>
  <c r="W1564" i="20"/>
  <c r="R1564" i="20" s="1"/>
  <c r="U1564" i="20" s="1"/>
  <c r="F1564" i="20"/>
  <c r="W1563" i="20"/>
  <c r="R1563" i="20" s="1"/>
  <c r="U1563" i="20" s="1"/>
  <c r="F1563" i="20"/>
  <c r="W1562" i="20"/>
  <c r="R1562" i="20" s="1"/>
  <c r="U1562" i="20" s="1"/>
  <c r="F1562" i="20"/>
  <c r="W1561" i="20"/>
  <c r="R1561" i="20" s="1"/>
  <c r="U1561" i="20" s="1"/>
  <c r="F1561" i="20"/>
  <c r="W1560" i="20"/>
  <c r="R1560" i="20" s="1"/>
  <c r="U1560" i="20" s="1"/>
  <c r="F1560" i="20"/>
  <c r="W1559" i="20"/>
  <c r="R1559" i="20" s="1"/>
  <c r="U1559" i="20" s="1"/>
  <c r="F1559" i="20"/>
  <c r="W1558" i="20"/>
  <c r="R1558" i="20" s="1"/>
  <c r="U1558" i="20" s="1"/>
  <c r="F1558" i="20"/>
  <c r="W1557" i="20"/>
  <c r="R1557" i="20" s="1"/>
  <c r="U1557" i="20" s="1"/>
  <c r="F1557" i="20"/>
  <c r="W1556" i="20"/>
  <c r="R1556" i="20" s="1"/>
  <c r="U1556" i="20" s="1"/>
  <c r="F1556" i="20"/>
  <c r="W1555" i="20"/>
  <c r="R1555" i="20" s="1"/>
  <c r="U1555" i="20" s="1"/>
  <c r="F1555" i="20"/>
  <c r="W1554" i="20"/>
  <c r="R1554" i="20" s="1"/>
  <c r="U1554" i="20" s="1"/>
  <c r="F1554" i="20"/>
  <c r="W1553" i="20"/>
  <c r="R1553" i="20" s="1"/>
  <c r="U1553" i="20" s="1"/>
  <c r="F1553" i="20"/>
  <c r="W1552" i="20"/>
  <c r="R1552" i="20" s="1"/>
  <c r="U1552" i="20" s="1"/>
  <c r="F1552" i="20"/>
  <c r="W1551" i="20"/>
  <c r="R1551" i="20" s="1"/>
  <c r="U1551" i="20" s="1"/>
  <c r="F1551" i="20"/>
  <c r="W1550" i="20"/>
  <c r="R1550" i="20" s="1"/>
  <c r="U1550" i="20" s="1"/>
  <c r="F1550" i="20"/>
  <c r="W1549" i="20"/>
  <c r="R1549" i="20" s="1"/>
  <c r="U1549" i="20" s="1"/>
  <c r="F1549" i="20"/>
  <c r="W1548" i="20"/>
  <c r="R1548" i="20" s="1"/>
  <c r="U1548" i="20" s="1"/>
  <c r="F1548" i="20"/>
  <c r="W1547" i="20"/>
  <c r="R1547" i="20" s="1"/>
  <c r="U1547" i="20" s="1"/>
  <c r="F1547" i="20"/>
  <c r="W1546" i="20"/>
  <c r="R1546" i="20" s="1"/>
  <c r="U1546" i="20" s="1"/>
  <c r="F1546" i="20"/>
  <c r="W1545" i="20"/>
  <c r="R1545" i="20" s="1"/>
  <c r="U1545" i="20" s="1"/>
  <c r="F1545" i="20"/>
  <c r="W1544" i="20"/>
  <c r="R1544" i="20" s="1"/>
  <c r="U1544" i="20" s="1"/>
  <c r="F1544" i="20"/>
  <c r="W1543" i="20"/>
  <c r="R1543" i="20" s="1"/>
  <c r="U1543" i="20" s="1"/>
  <c r="F1543" i="20"/>
  <c r="W1542" i="20"/>
  <c r="R1542" i="20" s="1"/>
  <c r="U1542" i="20" s="1"/>
  <c r="F1542" i="20"/>
  <c r="W1541" i="20"/>
  <c r="R1541" i="20" s="1"/>
  <c r="U1541" i="20" s="1"/>
  <c r="F1541" i="20"/>
  <c r="W1540" i="20"/>
  <c r="R1540" i="20" s="1"/>
  <c r="U1540" i="20" s="1"/>
  <c r="F1540" i="20"/>
  <c r="W1539" i="20"/>
  <c r="R1539" i="20" s="1"/>
  <c r="U1539" i="20" s="1"/>
  <c r="F1539" i="20"/>
  <c r="W1538" i="20"/>
  <c r="R1538" i="20" s="1"/>
  <c r="U1538" i="20" s="1"/>
  <c r="F1538" i="20"/>
  <c r="W1537" i="20"/>
  <c r="R1537" i="20" s="1"/>
  <c r="U1537" i="20" s="1"/>
  <c r="F1537" i="20"/>
  <c r="W1536" i="20"/>
  <c r="R1536" i="20" s="1"/>
  <c r="U1536" i="20" s="1"/>
  <c r="F1536" i="20"/>
  <c r="W1535" i="20"/>
  <c r="R1535" i="20" s="1"/>
  <c r="U1535" i="20" s="1"/>
  <c r="F1535" i="20"/>
  <c r="W1534" i="20"/>
  <c r="R1534" i="20" s="1"/>
  <c r="U1534" i="20" s="1"/>
  <c r="F1534" i="20"/>
  <c r="W1533" i="20"/>
  <c r="R1533" i="20" s="1"/>
  <c r="U1533" i="20" s="1"/>
  <c r="F1533" i="20"/>
  <c r="W1532" i="20"/>
  <c r="R1532" i="20" s="1"/>
  <c r="U1532" i="20" s="1"/>
  <c r="F1532" i="20"/>
  <c r="W1531" i="20"/>
  <c r="S1531" i="20" s="1"/>
  <c r="F1531" i="20"/>
  <c r="W1530" i="20"/>
  <c r="F1530" i="20"/>
  <c r="W1529" i="20"/>
  <c r="F1529" i="20"/>
  <c r="W1528" i="20"/>
  <c r="F1528" i="20"/>
  <c r="W1527" i="20"/>
  <c r="F1527" i="20"/>
  <c r="W1526" i="20"/>
  <c r="F1526" i="20"/>
  <c r="W1525" i="20"/>
  <c r="R1525" i="20" s="1"/>
  <c r="U1525" i="20" s="1"/>
  <c r="F1525" i="20"/>
  <c r="W1524" i="20"/>
  <c r="F1524" i="20"/>
  <c r="W1523" i="20"/>
  <c r="F1523" i="20"/>
  <c r="W1522" i="20"/>
  <c r="F1522" i="20"/>
  <c r="W1521" i="20"/>
  <c r="F1521" i="20"/>
  <c r="W1520" i="20"/>
  <c r="R1520" i="20" s="1"/>
  <c r="U1520" i="20" s="1"/>
  <c r="F1520" i="20"/>
  <c r="W1519" i="20"/>
  <c r="X1519" i="20" s="1"/>
  <c r="F1519" i="20"/>
  <c r="W1518" i="20"/>
  <c r="F1518" i="20"/>
  <c r="W1517" i="20"/>
  <c r="F1517" i="20"/>
  <c r="W1516" i="20"/>
  <c r="F1516" i="20"/>
  <c r="W1515" i="20"/>
  <c r="F1515" i="20"/>
  <c r="W1514" i="20"/>
  <c r="X1514" i="20" s="1"/>
  <c r="F1514" i="20"/>
  <c r="W1513" i="20"/>
  <c r="S1513" i="20" s="1"/>
  <c r="F1513" i="20"/>
  <c r="W1512" i="20"/>
  <c r="F1512" i="20"/>
  <c r="W1511" i="20"/>
  <c r="F1511" i="20"/>
  <c r="W1510" i="20"/>
  <c r="F1510" i="20"/>
  <c r="W1509" i="20"/>
  <c r="F1509" i="20"/>
  <c r="W1508" i="20"/>
  <c r="F1508" i="20"/>
  <c r="W1507" i="20"/>
  <c r="Y1507" i="20" s="1"/>
  <c r="F1507" i="20"/>
  <c r="W1506" i="20"/>
  <c r="R1506" i="20" s="1"/>
  <c r="U1506" i="20" s="1"/>
  <c r="F1506" i="20"/>
  <c r="W1505" i="20"/>
  <c r="S1505" i="20" s="1"/>
  <c r="F1505" i="20"/>
  <c r="W1504" i="20"/>
  <c r="R1504" i="20" s="1"/>
  <c r="U1504" i="20" s="1"/>
  <c r="F1504" i="20"/>
  <c r="W1503" i="20"/>
  <c r="F1503" i="20"/>
  <c r="W1502" i="20"/>
  <c r="F1502" i="20"/>
  <c r="W1501" i="20"/>
  <c r="F1501" i="20"/>
  <c r="W1500" i="20"/>
  <c r="Y1500" i="20" s="1"/>
  <c r="F1500" i="20"/>
  <c r="W1499" i="20"/>
  <c r="R1499" i="20" s="1"/>
  <c r="U1499" i="20" s="1"/>
  <c r="F1499" i="20"/>
  <c r="W1498" i="20"/>
  <c r="F1498" i="20"/>
  <c r="W1497" i="20"/>
  <c r="S1497" i="20" s="1"/>
  <c r="F1497" i="20"/>
  <c r="W1496" i="20"/>
  <c r="Y1496" i="20" s="1"/>
  <c r="F1496" i="20"/>
  <c r="W1495" i="20"/>
  <c r="R1495" i="20" s="1"/>
  <c r="U1495" i="20" s="1"/>
  <c r="F1495" i="20"/>
  <c r="W1494" i="20"/>
  <c r="X1494" i="20" s="1"/>
  <c r="F1494" i="20"/>
  <c r="W1493" i="20"/>
  <c r="F1493" i="20"/>
  <c r="W1492" i="20"/>
  <c r="F1492" i="20"/>
  <c r="W1491" i="20"/>
  <c r="S1491" i="20" s="1"/>
  <c r="F1491" i="20"/>
  <c r="W1490" i="20"/>
  <c r="F1490" i="20"/>
  <c r="W1489" i="20"/>
  <c r="S1489" i="20" s="1"/>
  <c r="F1489" i="20"/>
  <c r="W1488" i="20"/>
  <c r="F1488" i="20"/>
  <c r="W1487" i="20"/>
  <c r="F1487" i="20"/>
  <c r="W1486" i="20"/>
  <c r="X1486" i="20" s="1"/>
  <c r="F1486" i="20"/>
  <c r="W1485" i="20"/>
  <c r="F1485" i="20"/>
  <c r="W1484" i="20"/>
  <c r="F1484" i="20"/>
  <c r="W1483" i="20"/>
  <c r="S1483" i="20" s="1"/>
  <c r="F1483" i="20"/>
  <c r="W1482" i="20"/>
  <c r="F1482" i="20"/>
  <c r="W1481" i="20"/>
  <c r="S1481" i="20" s="1"/>
  <c r="F1481" i="20"/>
  <c r="W1480" i="20"/>
  <c r="F1480" i="20"/>
  <c r="W1479" i="20"/>
  <c r="F1479" i="20"/>
  <c r="W1478" i="20"/>
  <c r="X1478" i="20" s="1"/>
  <c r="F1478" i="20"/>
  <c r="W1477" i="20"/>
  <c r="F1477" i="20"/>
  <c r="W1476" i="20"/>
  <c r="X1476" i="20" s="1"/>
  <c r="F1476" i="20"/>
  <c r="W1475" i="20"/>
  <c r="F1475" i="20"/>
  <c r="W1474" i="20"/>
  <c r="R1474" i="20" s="1"/>
  <c r="U1474" i="20" s="1"/>
  <c r="F1474" i="20"/>
  <c r="W1473" i="20"/>
  <c r="S1473" i="20" s="1"/>
  <c r="F1473" i="20"/>
  <c r="W1472" i="20"/>
  <c r="R1472" i="20" s="1"/>
  <c r="U1472" i="20" s="1"/>
  <c r="F1472" i="20"/>
  <c r="W1471" i="20"/>
  <c r="S1471" i="20" s="1"/>
  <c r="F1471" i="20"/>
  <c r="W1470" i="20"/>
  <c r="F1470" i="20"/>
  <c r="W1469" i="20"/>
  <c r="F1469" i="20"/>
  <c r="W1468" i="20"/>
  <c r="F1468" i="20"/>
  <c r="W1467" i="20"/>
  <c r="F1467" i="20"/>
  <c r="W1466" i="20"/>
  <c r="F1466" i="20"/>
  <c r="W1465" i="20"/>
  <c r="S1465" i="20" s="1"/>
  <c r="F1465" i="20"/>
  <c r="W1464" i="20"/>
  <c r="F1464" i="20"/>
  <c r="W1463" i="20"/>
  <c r="F1463" i="20"/>
  <c r="W1462" i="20"/>
  <c r="X1462" i="20" s="1"/>
  <c r="F1462" i="20"/>
  <c r="W1461" i="20"/>
  <c r="F1461" i="20"/>
  <c r="W1460" i="20"/>
  <c r="R1460" i="20" s="1"/>
  <c r="U1460" i="20" s="1"/>
  <c r="F1460" i="20"/>
  <c r="W1459" i="20"/>
  <c r="S1459" i="20" s="1"/>
  <c r="F1459" i="20"/>
  <c r="W1458" i="20"/>
  <c r="R1458" i="20" s="1"/>
  <c r="U1458" i="20" s="1"/>
  <c r="F1458" i="20"/>
  <c r="W1457" i="20"/>
  <c r="S1457" i="20" s="1"/>
  <c r="F1457" i="20"/>
  <c r="W1456" i="20"/>
  <c r="F1456" i="20"/>
  <c r="W1455" i="20"/>
  <c r="F1455" i="20"/>
  <c r="W1454" i="20"/>
  <c r="F1454" i="20"/>
  <c r="W1453" i="20"/>
  <c r="F1453" i="20"/>
  <c r="W1452" i="20"/>
  <c r="X1452" i="20" s="1"/>
  <c r="F1452" i="20"/>
  <c r="W1451" i="20"/>
  <c r="F1451" i="20"/>
  <c r="W1450" i="20"/>
  <c r="R1450" i="20" s="1"/>
  <c r="U1450" i="20" s="1"/>
  <c r="F1450" i="20"/>
  <c r="W1449" i="20"/>
  <c r="T1449" i="20" s="1"/>
  <c r="F1449" i="20"/>
  <c r="W1448" i="20"/>
  <c r="F1448" i="20"/>
  <c r="W1447" i="20"/>
  <c r="F1447" i="20"/>
  <c r="W1446" i="20"/>
  <c r="Y1446" i="20" s="1"/>
  <c r="F1446" i="20"/>
  <c r="W1445" i="20"/>
  <c r="F1445" i="20"/>
  <c r="W1444" i="20"/>
  <c r="F1444" i="20"/>
  <c r="W1443" i="20"/>
  <c r="Y1443" i="20" s="1"/>
  <c r="F1443" i="20"/>
  <c r="W1442" i="20"/>
  <c r="F1442" i="20"/>
  <c r="W1441" i="20"/>
  <c r="T1441" i="20" s="1"/>
  <c r="F1441" i="20"/>
  <c r="W1440" i="20"/>
  <c r="Z1440" i="20" s="1"/>
  <c r="F1440" i="20"/>
  <c r="W1439" i="20"/>
  <c r="F1439" i="20"/>
  <c r="W1438" i="20"/>
  <c r="F1438" i="20"/>
  <c r="W1437" i="20"/>
  <c r="T1437" i="20" s="1"/>
  <c r="F1437" i="20"/>
  <c r="W1436" i="20"/>
  <c r="F1436" i="20"/>
  <c r="W1435" i="20"/>
  <c r="Y1435" i="20" s="1"/>
  <c r="F1435" i="20"/>
  <c r="W1434" i="20"/>
  <c r="F1434" i="20"/>
  <c r="W1433" i="20"/>
  <c r="T1433" i="20" s="1"/>
  <c r="F1433" i="20"/>
  <c r="W1432" i="20"/>
  <c r="F1432" i="20"/>
  <c r="W1431" i="20"/>
  <c r="F1431" i="20"/>
  <c r="W1430" i="20"/>
  <c r="F1430" i="20"/>
  <c r="W1429" i="20"/>
  <c r="F1429" i="20"/>
  <c r="W1428" i="20"/>
  <c r="F1428" i="20"/>
  <c r="W1427" i="20"/>
  <c r="Y1427" i="20" s="1"/>
  <c r="F1427" i="20"/>
  <c r="W1426" i="20"/>
  <c r="F1426" i="20"/>
  <c r="W1425" i="20"/>
  <c r="T1425" i="20" s="1"/>
  <c r="F1425" i="20"/>
  <c r="W1424" i="20"/>
  <c r="F1424" i="20"/>
  <c r="W1423" i="20"/>
  <c r="F1423" i="20"/>
  <c r="W1422" i="20"/>
  <c r="T1422" i="20" s="1"/>
  <c r="F1422" i="20"/>
  <c r="W1421" i="20"/>
  <c r="T1421" i="20" s="1"/>
  <c r="F1421" i="20"/>
  <c r="W1420" i="20"/>
  <c r="Z1420" i="20" s="1"/>
  <c r="F1420" i="20"/>
  <c r="W1419" i="20"/>
  <c r="Y1419" i="20" s="1"/>
  <c r="F1419" i="20"/>
  <c r="W1418" i="20"/>
  <c r="F1418" i="20"/>
  <c r="W1417" i="20"/>
  <c r="T1417" i="20" s="1"/>
  <c r="F1417" i="20"/>
  <c r="W1416" i="20"/>
  <c r="F1416" i="20"/>
  <c r="W1415" i="20"/>
  <c r="F1415" i="20"/>
  <c r="W1414" i="20"/>
  <c r="S1414" i="20" s="1"/>
  <c r="F1414" i="20"/>
  <c r="W1413" i="20"/>
  <c r="F1413" i="20"/>
  <c r="W1412" i="20"/>
  <c r="F1412" i="20"/>
  <c r="W1411" i="20"/>
  <c r="Y1411" i="20" s="1"/>
  <c r="F1411" i="20"/>
  <c r="W1410" i="20"/>
  <c r="Y1410" i="20" s="1"/>
  <c r="F1410" i="20"/>
  <c r="W1409" i="20"/>
  <c r="T1409" i="20" s="1"/>
  <c r="F1409" i="20"/>
  <c r="W1408" i="20"/>
  <c r="Z1408" i="20" s="1"/>
  <c r="F1408" i="20"/>
  <c r="W1407" i="20"/>
  <c r="F1407" i="20"/>
  <c r="W1406" i="20"/>
  <c r="Y1406" i="20" s="1"/>
  <c r="F1406" i="20"/>
  <c r="W1405" i="20"/>
  <c r="T1405" i="20" s="1"/>
  <c r="F1405" i="20"/>
  <c r="W1404" i="20"/>
  <c r="Y1404" i="20" s="1"/>
  <c r="F1404" i="20"/>
  <c r="W1403" i="20"/>
  <c r="F1403" i="20"/>
  <c r="W1402" i="20"/>
  <c r="F1402" i="20"/>
  <c r="W1401" i="20"/>
  <c r="X1401" i="20" s="1"/>
  <c r="F1401" i="20"/>
  <c r="W1400" i="20"/>
  <c r="F1400" i="20"/>
  <c r="W1399" i="20"/>
  <c r="F1399" i="20"/>
  <c r="W1398" i="20"/>
  <c r="S1398" i="20" s="1"/>
  <c r="F1398" i="20"/>
  <c r="W1397" i="20"/>
  <c r="F1397" i="20"/>
  <c r="W1396" i="20"/>
  <c r="X1396" i="20" s="1"/>
  <c r="F1396" i="20"/>
  <c r="W1395" i="20"/>
  <c r="R1395" i="20" s="1"/>
  <c r="U1395" i="20" s="1"/>
  <c r="F1395" i="20"/>
  <c r="W1394" i="20"/>
  <c r="F1394" i="20"/>
  <c r="W1393" i="20"/>
  <c r="F1393" i="20"/>
  <c r="W1392" i="20"/>
  <c r="F1392" i="20"/>
  <c r="W1391" i="20"/>
  <c r="R1391" i="20" s="1"/>
  <c r="U1391" i="20" s="1"/>
  <c r="F1391" i="20"/>
  <c r="W1390" i="20"/>
  <c r="S1390" i="20" s="1"/>
  <c r="F1390" i="20"/>
  <c r="W1389" i="20"/>
  <c r="F1389" i="20"/>
  <c r="W1388" i="20"/>
  <c r="F1388" i="20"/>
  <c r="W1387" i="20"/>
  <c r="F1387" i="20"/>
  <c r="W1386" i="20"/>
  <c r="F1386" i="20"/>
  <c r="W1385" i="20"/>
  <c r="S1385" i="20" s="1"/>
  <c r="F1385" i="20"/>
  <c r="W1384" i="20"/>
  <c r="X1384" i="20" s="1"/>
  <c r="F1384" i="20"/>
  <c r="W1383" i="20"/>
  <c r="S1383" i="20" s="1"/>
  <c r="F1383" i="20"/>
  <c r="W1382" i="20"/>
  <c r="S1382" i="20" s="1"/>
  <c r="F1382" i="20"/>
  <c r="W1381" i="20"/>
  <c r="Y1381" i="20" s="1"/>
  <c r="F1381" i="20"/>
  <c r="W1380" i="20"/>
  <c r="S1380" i="20" s="1"/>
  <c r="F1380" i="20"/>
  <c r="W1379" i="20"/>
  <c r="S1379" i="20" s="1"/>
  <c r="F1379" i="20"/>
  <c r="W1378" i="20"/>
  <c r="F1378" i="20"/>
  <c r="W1377" i="20"/>
  <c r="F1377" i="20"/>
  <c r="W1376" i="20"/>
  <c r="F1376" i="20"/>
  <c r="W1375" i="20"/>
  <c r="R1375" i="20" s="1"/>
  <c r="U1375" i="20" s="1"/>
  <c r="F1375" i="20"/>
  <c r="W1374" i="20"/>
  <c r="S1374" i="20" s="1"/>
  <c r="F1374" i="20"/>
  <c r="W1373" i="20"/>
  <c r="X1373" i="20" s="1"/>
  <c r="F1373" i="20"/>
  <c r="W1372" i="20"/>
  <c r="X1372" i="20" s="1"/>
  <c r="F1372" i="20"/>
  <c r="W1371" i="20"/>
  <c r="F1371" i="20"/>
  <c r="W1370" i="20"/>
  <c r="F1370" i="20"/>
  <c r="W1369" i="20"/>
  <c r="F1369" i="20"/>
  <c r="W1368" i="20"/>
  <c r="F1368" i="20"/>
  <c r="W1367" i="20"/>
  <c r="F1367" i="20"/>
  <c r="W1366" i="20"/>
  <c r="S1366" i="20" s="1"/>
  <c r="F1366" i="20"/>
  <c r="W1365" i="20"/>
  <c r="R1365" i="20" s="1"/>
  <c r="U1365" i="20" s="1"/>
  <c r="F1365" i="20"/>
  <c r="W1364" i="20"/>
  <c r="F1364" i="20"/>
  <c r="W1363" i="20"/>
  <c r="F1363" i="20"/>
  <c r="W1362" i="20"/>
  <c r="F1362" i="20"/>
  <c r="W1361" i="20"/>
  <c r="F1361" i="20"/>
  <c r="W1360" i="20"/>
  <c r="S1360" i="20" s="1"/>
  <c r="F1360" i="20"/>
  <c r="W1359" i="20"/>
  <c r="F1359" i="20"/>
  <c r="W1358" i="20"/>
  <c r="S1358" i="20" s="1"/>
  <c r="F1358" i="20"/>
  <c r="W1357" i="20"/>
  <c r="F1357" i="20"/>
  <c r="W1356" i="20"/>
  <c r="F1356" i="20"/>
  <c r="W1355" i="20"/>
  <c r="F1355" i="20"/>
  <c r="W1354" i="20"/>
  <c r="F1354" i="20"/>
  <c r="W1353" i="20"/>
  <c r="F1353" i="20"/>
  <c r="W1352" i="20"/>
  <c r="F1352" i="20"/>
  <c r="W1351" i="20"/>
  <c r="F1351" i="20"/>
  <c r="W1350" i="20"/>
  <c r="S1350" i="20" s="1"/>
  <c r="F1350" i="20"/>
  <c r="W1349" i="20"/>
  <c r="F1349" i="20"/>
  <c r="W1348" i="20"/>
  <c r="F1348" i="20"/>
  <c r="W1347" i="20"/>
  <c r="F1347" i="20"/>
  <c r="W1346" i="20"/>
  <c r="F1346" i="20"/>
  <c r="W1345" i="20"/>
  <c r="F1345" i="20"/>
  <c r="W1344" i="20"/>
  <c r="X1344" i="20" s="1"/>
  <c r="F1344" i="20"/>
  <c r="W1343" i="20"/>
  <c r="R1343" i="20" s="1"/>
  <c r="U1343" i="20" s="1"/>
  <c r="F1343" i="20"/>
  <c r="W1342" i="20"/>
  <c r="S1342" i="20" s="1"/>
  <c r="F1342" i="20"/>
  <c r="W1341" i="20"/>
  <c r="F1341" i="20"/>
  <c r="W1340" i="20"/>
  <c r="X1340" i="20" s="1"/>
  <c r="F1340" i="20"/>
  <c r="W1339" i="20"/>
  <c r="X1339" i="20" s="1"/>
  <c r="F1339" i="20"/>
  <c r="W1338" i="20"/>
  <c r="F1338" i="20"/>
  <c r="W1337" i="20"/>
  <c r="X1337" i="20" s="1"/>
  <c r="F1337" i="20"/>
  <c r="W1336" i="20"/>
  <c r="F1336" i="20"/>
  <c r="W1335" i="20"/>
  <c r="F1335" i="20"/>
  <c r="W1334" i="20"/>
  <c r="S1334" i="20" s="1"/>
  <c r="F1334" i="20"/>
  <c r="W1333" i="20"/>
  <c r="Y1333" i="20" s="1"/>
  <c r="F1333" i="20"/>
  <c r="W1332" i="20"/>
  <c r="F1332" i="20"/>
  <c r="W1331" i="20"/>
  <c r="Y1331" i="20" s="1"/>
  <c r="F1331" i="20"/>
  <c r="W1330" i="20"/>
  <c r="F1330" i="20"/>
  <c r="W1329" i="20"/>
  <c r="F1329" i="20"/>
  <c r="W1328" i="20"/>
  <c r="F1328" i="20"/>
  <c r="W1327" i="20"/>
  <c r="F1327" i="20"/>
  <c r="W1326" i="20"/>
  <c r="S1326" i="20" s="1"/>
  <c r="F1326" i="20"/>
  <c r="W1325" i="20"/>
  <c r="F1325" i="20"/>
  <c r="W1324" i="20"/>
  <c r="F1324" i="20"/>
  <c r="W1323" i="20"/>
  <c r="X1323" i="20" s="1"/>
  <c r="F1323" i="20"/>
  <c r="W1322" i="20"/>
  <c r="F1322" i="20"/>
  <c r="W1321" i="20"/>
  <c r="F1321" i="20"/>
  <c r="W1320" i="20"/>
  <c r="F1320" i="20"/>
  <c r="W1319" i="20"/>
  <c r="X1319" i="20" s="1"/>
  <c r="F1319" i="20"/>
  <c r="W1318" i="20"/>
  <c r="S1318" i="20" s="1"/>
  <c r="F1318" i="20"/>
  <c r="W1317" i="20"/>
  <c r="F1317" i="20"/>
  <c r="W1316" i="20"/>
  <c r="F1316" i="20"/>
  <c r="W1315" i="20"/>
  <c r="R1315" i="20" s="1"/>
  <c r="U1315" i="20" s="1"/>
  <c r="F1315" i="20"/>
  <c r="W1314" i="20"/>
  <c r="F1314" i="20"/>
  <c r="W1313" i="20"/>
  <c r="F1313" i="20"/>
  <c r="W1312" i="20"/>
  <c r="F1312" i="20"/>
  <c r="W1311" i="20"/>
  <c r="S1311" i="20" s="1"/>
  <c r="F1311" i="20"/>
  <c r="W1310" i="20"/>
  <c r="S1310" i="20" s="1"/>
  <c r="F1310" i="20"/>
  <c r="W1309" i="20"/>
  <c r="F1309" i="20"/>
  <c r="W1308" i="20"/>
  <c r="F1308" i="20"/>
  <c r="W1307" i="20"/>
  <c r="F1307" i="20"/>
  <c r="W1306" i="20"/>
  <c r="F1306" i="20"/>
  <c r="W1305" i="20"/>
  <c r="S1305" i="20" s="1"/>
  <c r="F1305" i="20"/>
  <c r="W1304" i="20"/>
  <c r="F1304" i="20"/>
  <c r="W1303" i="20"/>
  <c r="F1303" i="20"/>
  <c r="W1302" i="20"/>
  <c r="S1302" i="20" s="1"/>
  <c r="F1302" i="20"/>
  <c r="W1301" i="20"/>
  <c r="F1301" i="20"/>
  <c r="W1300" i="20"/>
  <c r="F1300" i="20"/>
  <c r="W1299" i="20"/>
  <c r="X1299" i="20" s="1"/>
  <c r="F1299" i="20"/>
  <c r="W1298" i="20"/>
  <c r="F1298" i="20"/>
  <c r="W1297" i="20"/>
  <c r="X1297" i="20" s="1"/>
  <c r="F1297" i="20"/>
  <c r="W1296" i="20"/>
  <c r="F1296" i="20"/>
  <c r="W1295" i="20"/>
  <c r="Y1295" i="20" s="1"/>
  <c r="F1295" i="20"/>
  <c r="W1294" i="20"/>
  <c r="S1294" i="20" s="1"/>
  <c r="F1294" i="20"/>
  <c r="W1293" i="20"/>
  <c r="S1293" i="20" s="1"/>
  <c r="F1293" i="20"/>
  <c r="W1292" i="20"/>
  <c r="S1292" i="20" s="1"/>
  <c r="F1292" i="20"/>
  <c r="W1291" i="20"/>
  <c r="X1291" i="20" s="1"/>
  <c r="F1291" i="20"/>
  <c r="W1290" i="20"/>
  <c r="F1290" i="20"/>
  <c r="W1289" i="20"/>
  <c r="S1289" i="20" s="1"/>
  <c r="F1289" i="20"/>
  <c r="W1288" i="20"/>
  <c r="X1288" i="20" s="1"/>
  <c r="F1288" i="20"/>
  <c r="W1287" i="20"/>
  <c r="S1287" i="20" s="1"/>
  <c r="F1287" i="20"/>
  <c r="W1286" i="20"/>
  <c r="T1286" i="20" s="1"/>
  <c r="F1286" i="20"/>
  <c r="W1285" i="20"/>
  <c r="F1285" i="20"/>
  <c r="W1284" i="20"/>
  <c r="X1284" i="20" s="1"/>
  <c r="F1284" i="20"/>
  <c r="W1283" i="20"/>
  <c r="T1283" i="20" s="1"/>
  <c r="F1283" i="20"/>
  <c r="W1282" i="20"/>
  <c r="F1282" i="20"/>
  <c r="W1281" i="20"/>
  <c r="F1281" i="20"/>
  <c r="W1280" i="20"/>
  <c r="F1280" i="20"/>
  <c r="W1279" i="20"/>
  <c r="F1279" i="20"/>
  <c r="W1278" i="20"/>
  <c r="T1278" i="20" s="1"/>
  <c r="F1278" i="20"/>
  <c r="W1277" i="20"/>
  <c r="X1277" i="20" s="1"/>
  <c r="F1277" i="20"/>
  <c r="W1276" i="20"/>
  <c r="F1276" i="20"/>
  <c r="W1275" i="20"/>
  <c r="T1275" i="20" s="1"/>
  <c r="F1275" i="20"/>
  <c r="W1274" i="20"/>
  <c r="F1274" i="20"/>
  <c r="W1273" i="20"/>
  <c r="F1273" i="20"/>
  <c r="W1272" i="20"/>
  <c r="F1272" i="20"/>
  <c r="W1271" i="20"/>
  <c r="X1271" i="20" s="1"/>
  <c r="F1271" i="20"/>
  <c r="W1270" i="20"/>
  <c r="T1270" i="20" s="1"/>
  <c r="F1270" i="20"/>
  <c r="W1269" i="20"/>
  <c r="F1269" i="20"/>
  <c r="W1268" i="20"/>
  <c r="F1268" i="20"/>
  <c r="W1267" i="20"/>
  <c r="F1267" i="20"/>
  <c r="W1266" i="20"/>
  <c r="F1266" i="20"/>
  <c r="W1265" i="20"/>
  <c r="R1265" i="20" s="1"/>
  <c r="U1265" i="20" s="1"/>
  <c r="F1265" i="20"/>
  <c r="W1264" i="20"/>
  <c r="F1264" i="20"/>
  <c r="W1263" i="20"/>
  <c r="F1263" i="20"/>
  <c r="W1262" i="20"/>
  <c r="T1262" i="20" s="1"/>
  <c r="F1262" i="20"/>
  <c r="W1261" i="20"/>
  <c r="T1261" i="20" s="1"/>
  <c r="F1261" i="20"/>
  <c r="W1260" i="20"/>
  <c r="F1260" i="20"/>
  <c r="W1259" i="20"/>
  <c r="X1259" i="20" s="1"/>
  <c r="F1259" i="20"/>
  <c r="W1258" i="20"/>
  <c r="F1258" i="20"/>
  <c r="W1257" i="20"/>
  <c r="R1257" i="20" s="1"/>
  <c r="U1257" i="20" s="1"/>
  <c r="F1257" i="20"/>
  <c r="W1256" i="20"/>
  <c r="T1256" i="20" s="1"/>
  <c r="F1256" i="20"/>
  <c r="W1255" i="20"/>
  <c r="F1255" i="20"/>
  <c r="W1254" i="20"/>
  <c r="T1254" i="20" s="1"/>
  <c r="F1254" i="20"/>
  <c r="W1253" i="20"/>
  <c r="F1253" i="20"/>
  <c r="W1252" i="20"/>
  <c r="F1252" i="20"/>
  <c r="W1251" i="20"/>
  <c r="Z1251" i="20" s="1"/>
  <c r="F1251" i="20"/>
  <c r="W1250" i="20"/>
  <c r="F1250" i="20"/>
  <c r="W1249" i="20"/>
  <c r="T1249" i="20" s="1"/>
  <c r="F1249" i="20"/>
  <c r="W1248" i="20"/>
  <c r="F1248" i="20"/>
  <c r="W1247" i="20"/>
  <c r="T1247" i="20" s="1"/>
  <c r="F1247" i="20"/>
  <c r="W1246" i="20"/>
  <c r="T1246" i="20" s="1"/>
  <c r="F1246" i="20"/>
  <c r="W1245" i="20"/>
  <c r="F1245" i="20"/>
  <c r="W1244" i="20"/>
  <c r="F1244" i="20"/>
  <c r="W1243" i="20"/>
  <c r="F1243" i="20"/>
  <c r="W1242" i="20"/>
  <c r="F1242" i="20"/>
  <c r="W1241" i="20"/>
  <c r="R1241" i="20" s="1"/>
  <c r="U1241" i="20" s="1"/>
  <c r="F1241" i="20"/>
  <c r="W1240" i="20"/>
  <c r="X1240" i="20" s="1"/>
  <c r="F1240" i="20"/>
  <c r="W1239" i="20"/>
  <c r="R1239" i="20" s="1"/>
  <c r="U1239" i="20" s="1"/>
  <c r="F1239" i="20"/>
  <c r="W1238" i="20"/>
  <c r="T1238" i="20" s="1"/>
  <c r="F1238" i="20"/>
  <c r="W1237" i="20"/>
  <c r="X1237" i="20" s="1"/>
  <c r="F1237" i="20"/>
  <c r="W1236" i="20"/>
  <c r="F1236" i="20"/>
  <c r="W1235" i="20"/>
  <c r="T1235" i="20" s="1"/>
  <c r="F1235" i="20"/>
  <c r="W1234" i="20"/>
  <c r="F1234" i="20"/>
  <c r="W1233" i="20"/>
  <c r="F1233" i="20"/>
  <c r="W1232" i="20"/>
  <c r="T1232" i="20" s="1"/>
  <c r="F1232" i="20"/>
  <c r="W1231" i="20"/>
  <c r="X1231" i="20" s="1"/>
  <c r="F1231" i="20"/>
  <c r="W1230" i="20"/>
  <c r="T1230" i="20" s="1"/>
  <c r="F1230" i="20"/>
  <c r="W1229" i="20"/>
  <c r="R1229" i="20" s="1"/>
  <c r="U1229" i="20" s="1"/>
  <c r="F1229" i="20"/>
  <c r="W1228" i="20"/>
  <c r="F1228" i="20"/>
  <c r="W1227" i="20"/>
  <c r="R1227" i="20" s="1"/>
  <c r="U1227" i="20" s="1"/>
  <c r="F1227" i="20"/>
  <c r="W1226" i="20"/>
  <c r="F1226" i="20"/>
  <c r="W1225" i="20"/>
  <c r="F1225" i="20"/>
  <c r="W1224" i="20"/>
  <c r="X1224" i="20" s="1"/>
  <c r="F1224" i="20"/>
  <c r="W1223" i="20"/>
  <c r="T1223" i="20" s="1"/>
  <c r="F1223" i="20"/>
  <c r="W1222" i="20"/>
  <c r="T1222" i="20" s="1"/>
  <c r="F1222" i="20"/>
  <c r="W1221" i="20"/>
  <c r="X1221" i="20" s="1"/>
  <c r="F1221" i="20"/>
  <c r="W1220" i="20"/>
  <c r="F1220" i="20"/>
  <c r="W1219" i="20"/>
  <c r="F1219" i="20"/>
  <c r="W1218" i="20"/>
  <c r="F1218" i="20"/>
  <c r="W1217" i="20"/>
  <c r="T1217" i="20" s="1"/>
  <c r="F1217" i="20"/>
  <c r="W1216" i="20"/>
  <c r="F1216" i="20"/>
  <c r="W1215" i="20"/>
  <c r="X1215" i="20" s="1"/>
  <c r="F1215" i="20"/>
  <c r="W1214" i="20"/>
  <c r="T1214" i="20" s="1"/>
  <c r="F1214" i="20"/>
  <c r="W1213" i="20"/>
  <c r="F1213" i="20"/>
  <c r="W1212" i="20"/>
  <c r="T1212" i="20" s="1"/>
  <c r="F1212" i="20"/>
  <c r="W1211" i="20"/>
  <c r="F1211" i="20"/>
  <c r="W1210" i="20"/>
  <c r="Z1210" i="20" s="1"/>
  <c r="F1210" i="20"/>
  <c r="W1209" i="20"/>
  <c r="F1209" i="20"/>
  <c r="W1208" i="20"/>
  <c r="T1208" i="20" s="1"/>
  <c r="F1208" i="20"/>
  <c r="W1207" i="20"/>
  <c r="Z1207" i="20" s="1"/>
  <c r="F1207" i="20"/>
  <c r="W1206" i="20"/>
  <c r="T1206" i="20" s="1"/>
  <c r="F1206" i="20"/>
  <c r="W1205" i="20"/>
  <c r="S1205" i="20" s="1"/>
  <c r="F1205" i="20"/>
  <c r="W1204" i="20"/>
  <c r="T1204" i="20" s="1"/>
  <c r="F1204" i="20"/>
  <c r="W1203" i="20"/>
  <c r="Y1203" i="20" s="1"/>
  <c r="F1203" i="20"/>
  <c r="W1202" i="20"/>
  <c r="Z1202" i="20" s="1"/>
  <c r="F1202" i="20"/>
  <c r="W1201" i="20"/>
  <c r="F1201" i="20"/>
  <c r="W1200" i="20"/>
  <c r="F1200" i="20"/>
  <c r="W1199" i="20"/>
  <c r="F1199" i="20"/>
  <c r="W1198" i="20"/>
  <c r="T1198" i="20" s="1"/>
  <c r="F1198" i="20"/>
  <c r="W1197" i="20"/>
  <c r="F1197" i="20"/>
  <c r="W1196" i="20"/>
  <c r="T1196" i="20" s="1"/>
  <c r="F1196" i="20"/>
  <c r="W1195" i="20"/>
  <c r="Z1195" i="20" s="1"/>
  <c r="F1195" i="20"/>
  <c r="W1194" i="20"/>
  <c r="F1194" i="20"/>
  <c r="W1193" i="20"/>
  <c r="F1193" i="20"/>
  <c r="W1192" i="20"/>
  <c r="F1192" i="20"/>
  <c r="W1191" i="20"/>
  <c r="F1191" i="20"/>
  <c r="W1190" i="20"/>
  <c r="F1190" i="20"/>
  <c r="W1189" i="20"/>
  <c r="F1189" i="20"/>
  <c r="W1188" i="20"/>
  <c r="F1188" i="20"/>
  <c r="W1187" i="20"/>
  <c r="Y1187" i="20" s="1"/>
  <c r="F1187" i="20"/>
  <c r="W1186" i="20"/>
  <c r="F1186" i="20"/>
  <c r="W1185" i="20"/>
  <c r="F1185" i="20"/>
  <c r="W1184" i="20"/>
  <c r="F1184" i="20"/>
  <c r="W1183" i="20"/>
  <c r="Z1183" i="20" s="1"/>
  <c r="F1183" i="20"/>
  <c r="W1182" i="20"/>
  <c r="T1182" i="20" s="1"/>
  <c r="F1182" i="20"/>
  <c r="W1181" i="20"/>
  <c r="F1181" i="20"/>
  <c r="W1180" i="20"/>
  <c r="T1180" i="20" s="1"/>
  <c r="F1180" i="20"/>
  <c r="W1179" i="20"/>
  <c r="F1179" i="20"/>
  <c r="W1178" i="20"/>
  <c r="Z1178" i="20" s="1"/>
  <c r="F1178" i="20"/>
  <c r="W1177" i="20"/>
  <c r="S1177" i="20" s="1"/>
  <c r="F1177" i="20"/>
  <c r="W1176" i="20"/>
  <c r="F1176" i="20"/>
  <c r="W1175" i="20"/>
  <c r="Z1175" i="20" s="1"/>
  <c r="F1175" i="20"/>
  <c r="W1174" i="20"/>
  <c r="T1174" i="20" s="1"/>
  <c r="F1174" i="20"/>
  <c r="W1173" i="20"/>
  <c r="S1173" i="20" s="1"/>
  <c r="F1173" i="20"/>
  <c r="W1172" i="20"/>
  <c r="F1172" i="20"/>
  <c r="W1171" i="20"/>
  <c r="Y1171" i="20" s="1"/>
  <c r="F1171" i="20"/>
  <c r="W1170" i="20"/>
  <c r="F1170" i="20"/>
  <c r="W1169" i="20"/>
  <c r="Y1169" i="20" s="1"/>
  <c r="F1169" i="20"/>
  <c r="W1168" i="20"/>
  <c r="F1168" i="20"/>
  <c r="W1167" i="20"/>
  <c r="F1167" i="20"/>
  <c r="W1166" i="20"/>
  <c r="T1166" i="20" s="1"/>
  <c r="F1166" i="20"/>
  <c r="W1165" i="20"/>
  <c r="S1165" i="20" s="1"/>
  <c r="F1165" i="20"/>
  <c r="W1164" i="20"/>
  <c r="T1164" i="20" s="1"/>
  <c r="F1164" i="20"/>
  <c r="W1163" i="20"/>
  <c r="Y1163" i="20" s="1"/>
  <c r="F1163" i="20"/>
  <c r="W1162" i="20"/>
  <c r="F1162" i="20"/>
  <c r="W1161" i="20"/>
  <c r="F1161" i="20"/>
  <c r="W1160" i="20"/>
  <c r="Z1160" i="20" s="1"/>
  <c r="F1160" i="20"/>
  <c r="W1159" i="20"/>
  <c r="F1159" i="20"/>
  <c r="W1158" i="20"/>
  <c r="F1158" i="20"/>
  <c r="W1157" i="20"/>
  <c r="S1157" i="20" s="1"/>
  <c r="F1157" i="20"/>
  <c r="W1156" i="20"/>
  <c r="F1156" i="20"/>
  <c r="W1155" i="20"/>
  <c r="F1155" i="20"/>
  <c r="W1154" i="20"/>
  <c r="F1154" i="20"/>
  <c r="W1153" i="20"/>
  <c r="S1153" i="20" s="1"/>
  <c r="F1153" i="20"/>
  <c r="W1152" i="20"/>
  <c r="F1152" i="20"/>
  <c r="W1151" i="20"/>
  <c r="Z1151" i="20" s="1"/>
  <c r="F1151" i="20"/>
  <c r="W1150" i="20"/>
  <c r="T1150" i="20" s="1"/>
  <c r="F1150" i="20"/>
  <c r="W1149" i="20"/>
  <c r="F1149" i="20"/>
  <c r="W1148" i="20"/>
  <c r="T1148" i="20" s="1"/>
  <c r="F1148" i="20"/>
  <c r="W1147" i="20"/>
  <c r="F1147" i="20"/>
  <c r="W1146" i="20"/>
  <c r="Z1146" i="20" s="1"/>
  <c r="F1146" i="20"/>
  <c r="W1145" i="20"/>
  <c r="F1145" i="20"/>
  <c r="W1144" i="20"/>
  <c r="T1144" i="20" s="1"/>
  <c r="F1144" i="20"/>
  <c r="W1143" i="20"/>
  <c r="F1143" i="20"/>
  <c r="W1142" i="20"/>
  <c r="T1142" i="20" s="1"/>
  <c r="F1142" i="20"/>
  <c r="W1141" i="20"/>
  <c r="S1141" i="20" s="1"/>
  <c r="F1141" i="20"/>
  <c r="W1140" i="20"/>
  <c r="F1140" i="20"/>
  <c r="W1139" i="20"/>
  <c r="F1139" i="20"/>
  <c r="W1138" i="20"/>
  <c r="F1138" i="20"/>
  <c r="W1137" i="20"/>
  <c r="S1137" i="20" s="1"/>
  <c r="F1137" i="20"/>
  <c r="W1136" i="20"/>
  <c r="F1136" i="20"/>
  <c r="W1135" i="20"/>
  <c r="F1135" i="20"/>
  <c r="W1134" i="20"/>
  <c r="T1134" i="20" s="1"/>
  <c r="F1134" i="20"/>
  <c r="W1133" i="20"/>
  <c r="S1133" i="20" s="1"/>
  <c r="F1133" i="20"/>
  <c r="W1132" i="20"/>
  <c r="F1132" i="20"/>
  <c r="W1131" i="20"/>
  <c r="Y1131" i="20" s="1"/>
  <c r="F1131" i="20"/>
  <c r="W1130" i="20"/>
  <c r="F1130" i="20"/>
  <c r="W1129" i="20"/>
  <c r="F1129" i="20"/>
  <c r="W1128" i="20"/>
  <c r="T1128" i="20" s="1"/>
  <c r="F1128" i="20"/>
  <c r="W1127" i="20"/>
  <c r="F1127" i="20"/>
  <c r="W1126" i="20"/>
  <c r="F1126" i="20"/>
  <c r="W1125" i="20"/>
  <c r="S1125" i="20" s="1"/>
  <c r="F1125" i="20"/>
  <c r="W1124" i="20"/>
  <c r="F1124" i="20"/>
  <c r="W1123" i="20"/>
  <c r="F1123" i="20"/>
  <c r="W1122" i="20"/>
  <c r="F1122" i="20"/>
  <c r="W1121" i="20"/>
  <c r="F1121" i="20"/>
  <c r="W1120" i="20"/>
  <c r="T1120" i="20" s="1"/>
  <c r="F1120" i="20"/>
  <c r="W1119" i="20"/>
  <c r="Z1119" i="20" s="1"/>
  <c r="F1119" i="20"/>
  <c r="W1118" i="20"/>
  <c r="F1118" i="20"/>
  <c r="W1117" i="20"/>
  <c r="F1117" i="20"/>
  <c r="W1116" i="20"/>
  <c r="T1116" i="20" s="1"/>
  <c r="F1116" i="20"/>
  <c r="W1115" i="20"/>
  <c r="S1115" i="20" s="1"/>
  <c r="F1115" i="20"/>
  <c r="W1114" i="20"/>
  <c r="Z1114" i="20" s="1"/>
  <c r="F1114" i="20"/>
  <c r="W1113" i="20"/>
  <c r="S1113" i="20" s="1"/>
  <c r="F1113" i="20"/>
  <c r="W1112" i="20"/>
  <c r="F1112" i="20"/>
  <c r="W1111" i="20"/>
  <c r="F1111" i="20"/>
  <c r="W1110" i="20"/>
  <c r="T1110" i="20" s="1"/>
  <c r="F1110" i="20"/>
  <c r="W1109" i="20"/>
  <c r="S1109" i="20" s="1"/>
  <c r="F1109" i="20"/>
  <c r="W1108" i="20"/>
  <c r="F1108" i="20"/>
  <c r="W1107" i="20"/>
  <c r="F1107" i="20"/>
  <c r="W1106" i="20"/>
  <c r="Z1106" i="20" s="1"/>
  <c r="F1106" i="20"/>
  <c r="W1105" i="20"/>
  <c r="S1105" i="20" s="1"/>
  <c r="F1105" i="20"/>
  <c r="W1104" i="20"/>
  <c r="F1104" i="20"/>
  <c r="W1103" i="20"/>
  <c r="F1103" i="20"/>
  <c r="W1102" i="20"/>
  <c r="T1102" i="20" s="1"/>
  <c r="F1102" i="20"/>
  <c r="W1101" i="20"/>
  <c r="F1101" i="20"/>
  <c r="W1100" i="20"/>
  <c r="F1100" i="20"/>
  <c r="W1099" i="20"/>
  <c r="F1099" i="20"/>
  <c r="W1098" i="20"/>
  <c r="F1098" i="20"/>
  <c r="W1097" i="20"/>
  <c r="Y1097" i="20" s="1"/>
  <c r="F1097" i="20"/>
  <c r="W1096" i="20"/>
  <c r="Z1096" i="20" s="1"/>
  <c r="F1096" i="20"/>
  <c r="W1095" i="20"/>
  <c r="F1095" i="20"/>
  <c r="W1094" i="20"/>
  <c r="F1094" i="20"/>
  <c r="W1093" i="20"/>
  <c r="F1093" i="20"/>
  <c r="W1092" i="20"/>
  <c r="F1092" i="20"/>
  <c r="W1091" i="20"/>
  <c r="Y1091" i="20" s="1"/>
  <c r="F1091" i="20"/>
  <c r="W1090" i="20"/>
  <c r="F1090" i="20"/>
  <c r="W1089" i="20"/>
  <c r="S1089" i="20" s="1"/>
  <c r="F1089" i="20"/>
  <c r="W1088" i="20"/>
  <c r="F1088" i="20"/>
  <c r="W1087" i="20"/>
  <c r="Z1087" i="20" s="1"/>
  <c r="F1087" i="20"/>
  <c r="W1086" i="20"/>
  <c r="T1086" i="20" s="1"/>
  <c r="F1086" i="20"/>
  <c r="W1085" i="20"/>
  <c r="F1085" i="20"/>
  <c r="W1084" i="20"/>
  <c r="T1084" i="20" s="1"/>
  <c r="F1084" i="20"/>
  <c r="W1083" i="20"/>
  <c r="Y1083" i="20" s="1"/>
  <c r="F1083" i="20"/>
  <c r="W1082" i="20"/>
  <c r="Z1082" i="20" s="1"/>
  <c r="F1082" i="20"/>
  <c r="W1081" i="20"/>
  <c r="Y1081" i="20" s="1"/>
  <c r="F1081" i="20"/>
  <c r="W1080" i="20"/>
  <c r="Z1080" i="20" s="1"/>
  <c r="F1080" i="20"/>
  <c r="W1079" i="20"/>
  <c r="Z1079" i="20" s="1"/>
  <c r="F1079" i="20"/>
  <c r="W1078" i="20"/>
  <c r="T1078" i="20" s="1"/>
  <c r="F1078" i="20"/>
  <c r="W1077" i="20"/>
  <c r="S1077" i="20" s="1"/>
  <c r="F1077" i="20"/>
  <c r="W1076" i="20"/>
  <c r="F1076" i="20"/>
  <c r="W1075" i="20"/>
  <c r="Z1075" i="20" s="1"/>
  <c r="F1075" i="20"/>
  <c r="W1074" i="20"/>
  <c r="Z1074" i="20" s="1"/>
  <c r="F1074" i="20"/>
  <c r="W1073" i="20"/>
  <c r="F1073" i="20"/>
  <c r="W1072" i="20"/>
  <c r="T1072" i="20" s="1"/>
  <c r="F1072" i="20"/>
  <c r="W1071" i="20"/>
  <c r="F1071" i="20"/>
  <c r="W1070" i="20"/>
  <c r="T1070" i="20" s="1"/>
  <c r="F1070" i="20"/>
  <c r="W1069" i="20"/>
  <c r="F1069" i="20"/>
  <c r="W1068" i="20"/>
  <c r="T1068" i="20" s="1"/>
  <c r="F1068" i="20"/>
  <c r="W1067" i="20"/>
  <c r="F1067" i="20"/>
  <c r="W1066" i="20"/>
  <c r="F1066" i="20"/>
  <c r="W1065" i="20"/>
  <c r="S1065" i="20" s="1"/>
  <c r="F1065" i="20"/>
  <c r="W1064" i="20"/>
  <c r="T1064" i="20" s="1"/>
  <c r="F1064" i="20"/>
  <c r="W1063" i="20"/>
  <c r="F1063" i="20"/>
  <c r="W1062" i="20"/>
  <c r="F1062" i="20"/>
  <c r="W1061" i="20"/>
  <c r="F1061" i="20"/>
  <c r="W1060" i="20"/>
  <c r="F1060" i="20"/>
  <c r="W1059" i="20"/>
  <c r="Z1059" i="20" s="1"/>
  <c r="F1059" i="20"/>
  <c r="W1058" i="20"/>
  <c r="F1058" i="20"/>
  <c r="W1057" i="20"/>
  <c r="Y1057" i="20" s="1"/>
  <c r="F1057" i="20"/>
  <c r="W1056" i="20"/>
  <c r="F1056" i="20"/>
  <c r="W1055" i="20"/>
  <c r="Z1055" i="20" s="1"/>
  <c r="F1055" i="20"/>
  <c r="W1054" i="20"/>
  <c r="T1054" i="20" s="1"/>
  <c r="F1054" i="20"/>
  <c r="W1053" i="20"/>
  <c r="F1053" i="20"/>
  <c r="W1052" i="20"/>
  <c r="T1052" i="20" s="1"/>
  <c r="F1052" i="20"/>
  <c r="W1051" i="20"/>
  <c r="S1051" i="20" s="1"/>
  <c r="F1051" i="20"/>
  <c r="W1050" i="20"/>
  <c r="Z1050" i="20" s="1"/>
  <c r="F1050" i="20"/>
  <c r="W1049" i="20"/>
  <c r="F1049" i="20"/>
  <c r="W1048" i="20"/>
  <c r="F1048" i="20"/>
  <c r="W1047" i="20"/>
  <c r="Z1047" i="20" s="1"/>
  <c r="F1047" i="20"/>
  <c r="W1046" i="20"/>
  <c r="T1046" i="20" s="1"/>
  <c r="F1046" i="20"/>
  <c r="W1045" i="20"/>
  <c r="S1045" i="20" s="1"/>
  <c r="F1045" i="20"/>
  <c r="W1044" i="20"/>
  <c r="T1044" i="20" s="1"/>
  <c r="F1044" i="20"/>
  <c r="W1043" i="20"/>
  <c r="Y1043" i="20" s="1"/>
  <c r="F1043" i="20"/>
  <c r="W1042" i="20"/>
  <c r="F1042" i="20"/>
  <c r="W1041" i="20"/>
  <c r="S1041" i="20" s="1"/>
  <c r="F1041" i="20"/>
  <c r="W1040" i="20"/>
  <c r="F1040" i="20"/>
  <c r="W1039" i="20"/>
  <c r="F1039" i="20"/>
  <c r="W1038" i="20"/>
  <c r="T1038" i="20" s="1"/>
  <c r="F1038" i="20"/>
  <c r="W1037" i="20"/>
  <c r="S1037" i="20" s="1"/>
  <c r="F1037" i="20"/>
  <c r="W1036" i="20"/>
  <c r="T1036" i="20" s="1"/>
  <c r="F1036" i="20"/>
  <c r="W1035" i="20"/>
  <c r="F1035" i="20"/>
  <c r="W1034" i="20"/>
  <c r="F1034" i="20"/>
  <c r="W1033" i="20"/>
  <c r="F1033" i="20"/>
  <c r="W1032" i="20"/>
  <c r="T1032" i="20" s="1"/>
  <c r="F1032" i="20"/>
  <c r="W1031" i="20"/>
  <c r="F1031" i="20"/>
  <c r="W1030" i="20"/>
  <c r="F1030" i="20"/>
  <c r="W1029" i="20"/>
  <c r="S1029" i="20" s="1"/>
  <c r="F1029" i="20"/>
  <c r="W1028" i="20"/>
  <c r="F1028" i="20"/>
  <c r="W1027" i="20"/>
  <c r="S1027" i="20" s="1"/>
  <c r="F1027" i="20"/>
  <c r="W1026" i="20"/>
  <c r="F1026" i="20"/>
  <c r="W1025" i="20"/>
  <c r="F1025" i="20"/>
  <c r="W1024" i="20"/>
  <c r="Z1024" i="20" s="1"/>
  <c r="F1024" i="20"/>
  <c r="W1023" i="20"/>
  <c r="Z1023" i="20" s="1"/>
  <c r="F1023" i="20"/>
  <c r="W1022" i="20"/>
  <c r="T1022" i="20" s="1"/>
  <c r="F1022" i="20"/>
  <c r="W1021" i="20"/>
  <c r="F1021" i="20"/>
  <c r="W1020" i="20"/>
  <c r="T1020" i="20" s="1"/>
  <c r="F1020" i="20"/>
  <c r="W1019" i="20"/>
  <c r="Z1019" i="20" s="1"/>
  <c r="F1019" i="20"/>
  <c r="W1018" i="20"/>
  <c r="Z1018" i="20" s="1"/>
  <c r="F1018" i="20"/>
  <c r="W1017" i="20"/>
  <c r="F1017" i="20"/>
  <c r="W1016" i="20"/>
  <c r="F1016" i="20"/>
  <c r="W1015" i="20"/>
  <c r="F1015" i="20"/>
  <c r="W1014" i="20"/>
  <c r="T1014" i="20" s="1"/>
  <c r="F1014" i="20"/>
  <c r="W1013" i="20"/>
  <c r="S1013" i="20" s="1"/>
  <c r="F1013" i="20"/>
  <c r="W1012" i="20"/>
  <c r="F1012" i="20"/>
  <c r="W1011" i="20"/>
  <c r="Z1011" i="20" s="1"/>
  <c r="F1011" i="20"/>
  <c r="W1010" i="20"/>
  <c r="F1010" i="20"/>
  <c r="W1009" i="20"/>
  <c r="F1009" i="20"/>
  <c r="W1008" i="20"/>
  <c r="F1008" i="20"/>
  <c r="W1007" i="20"/>
  <c r="F1007" i="20"/>
  <c r="W1006" i="20"/>
  <c r="T1006" i="20" s="1"/>
  <c r="F1006" i="20"/>
  <c r="W1005" i="20"/>
  <c r="F1005" i="20"/>
  <c r="W1004" i="20"/>
  <c r="F1004" i="20"/>
  <c r="W1003" i="20"/>
  <c r="F1003" i="20"/>
  <c r="W1002" i="20"/>
  <c r="F1002" i="20"/>
  <c r="W1001" i="20"/>
  <c r="F1001" i="20"/>
  <c r="W1000" i="20"/>
  <c r="F1000" i="20"/>
  <c r="W999" i="20"/>
  <c r="F999" i="20"/>
  <c r="W998" i="20"/>
  <c r="F998" i="20"/>
  <c r="W997" i="20"/>
  <c r="S997" i="20" s="1"/>
  <c r="F997" i="20"/>
  <c r="W996" i="20"/>
  <c r="F996" i="20"/>
  <c r="W995" i="20"/>
  <c r="F995" i="20"/>
  <c r="W994" i="20"/>
  <c r="F994" i="20"/>
  <c r="W993" i="20"/>
  <c r="S993" i="20" s="1"/>
  <c r="F993" i="20"/>
  <c r="W992" i="20"/>
  <c r="T992" i="20" s="1"/>
  <c r="F992" i="20"/>
  <c r="W991" i="20"/>
  <c r="Z991" i="20" s="1"/>
  <c r="F991" i="20"/>
  <c r="W990" i="20"/>
  <c r="F990" i="20"/>
  <c r="W989" i="20"/>
  <c r="F989" i="20"/>
  <c r="W988" i="20"/>
  <c r="T988" i="20" s="1"/>
  <c r="F988" i="20"/>
  <c r="W987" i="20"/>
  <c r="Y987" i="20" s="1"/>
  <c r="F987" i="20"/>
  <c r="W986" i="20"/>
  <c r="Z986" i="20" s="1"/>
  <c r="F986" i="20"/>
  <c r="W985" i="20"/>
  <c r="Y985" i="20" s="1"/>
  <c r="F985" i="20"/>
  <c r="W984" i="20"/>
  <c r="F984" i="20"/>
  <c r="W983" i="20"/>
  <c r="Z983" i="20" s="1"/>
  <c r="F983" i="20"/>
  <c r="W982" i="20"/>
  <c r="T982" i="20" s="1"/>
  <c r="F982" i="20"/>
  <c r="W981" i="20"/>
  <c r="S981" i="20" s="1"/>
  <c r="F981" i="20"/>
  <c r="W980" i="20"/>
  <c r="F980" i="20"/>
  <c r="W979" i="20"/>
  <c r="Z979" i="20" s="1"/>
  <c r="F979" i="20"/>
  <c r="W978" i="20"/>
  <c r="Z978" i="20" s="1"/>
  <c r="F978" i="20"/>
  <c r="W977" i="20"/>
  <c r="Y977" i="20" s="1"/>
  <c r="F977" i="20"/>
  <c r="W976" i="20"/>
  <c r="F976" i="20"/>
  <c r="W975" i="20"/>
  <c r="F975" i="20"/>
  <c r="W974" i="20"/>
  <c r="T974" i="20" s="1"/>
  <c r="F974" i="20"/>
  <c r="W973" i="20"/>
  <c r="S973" i="20" s="1"/>
  <c r="F973" i="20"/>
  <c r="W972" i="20"/>
  <c r="F972" i="20"/>
  <c r="W971" i="20"/>
  <c r="F971" i="20"/>
  <c r="W970" i="20"/>
  <c r="F970" i="20"/>
  <c r="W969" i="20"/>
  <c r="S969" i="20" s="1"/>
  <c r="F969" i="20"/>
  <c r="W968" i="20"/>
  <c r="T968" i="20" s="1"/>
  <c r="F968" i="20"/>
  <c r="W967" i="20"/>
  <c r="F967" i="20"/>
  <c r="W966" i="20"/>
  <c r="F966" i="20"/>
  <c r="W965" i="20"/>
  <c r="S965" i="20" s="1"/>
  <c r="F965" i="20"/>
  <c r="W964" i="20"/>
  <c r="F964" i="20"/>
  <c r="W963" i="20"/>
  <c r="F963" i="20"/>
  <c r="W962" i="20"/>
  <c r="F962" i="20"/>
  <c r="W961" i="20"/>
  <c r="F961" i="20"/>
  <c r="W960" i="20"/>
  <c r="Z960" i="20" s="1"/>
  <c r="F960" i="20"/>
  <c r="W959" i="20"/>
  <c r="Z959" i="20" s="1"/>
  <c r="F959" i="20"/>
  <c r="W958" i="20"/>
  <c r="T958" i="20" s="1"/>
  <c r="F958" i="20"/>
  <c r="W957" i="20"/>
  <c r="F957" i="20"/>
  <c r="W956" i="20"/>
  <c r="T956" i="20" s="1"/>
  <c r="F956" i="20"/>
  <c r="W955" i="20"/>
  <c r="Z955" i="20" s="1"/>
  <c r="F955" i="20"/>
  <c r="W954" i="20"/>
  <c r="Z954" i="20" s="1"/>
  <c r="F954" i="20"/>
  <c r="W953" i="20"/>
  <c r="S953" i="20" s="1"/>
  <c r="F953" i="20"/>
  <c r="W952" i="20"/>
  <c r="F952" i="20"/>
  <c r="W951" i="20"/>
  <c r="Z951" i="20" s="1"/>
  <c r="F951" i="20"/>
  <c r="W950" i="20"/>
  <c r="T950" i="20" s="1"/>
  <c r="F950" i="20"/>
  <c r="W949" i="20"/>
  <c r="S949" i="20" s="1"/>
  <c r="F949" i="20"/>
  <c r="W948" i="20"/>
  <c r="T948" i="20" s="1"/>
  <c r="F948" i="20"/>
  <c r="W947" i="20"/>
  <c r="Y947" i="20" s="1"/>
  <c r="F947" i="20"/>
  <c r="W946" i="20"/>
  <c r="Z946" i="20" s="1"/>
  <c r="F946" i="20"/>
  <c r="W945" i="20"/>
  <c r="Y945" i="20" s="1"/>
  <c r="F945" i="20"/>
  <c r="W944" i="20"/>
  <c r="Z944" i="20" s="1"/>
  <c r="F944" i="20"/>
  <c r="W943" i="20"/>
  <c r="F943" i="20"/>
  <c r="W942" i="20"/>
  <c r="T942" i="20" s="1"/>
  <c r="F942" i="20"/>
  <c r="W941" i="20"/>
  <c r="F941" i="20"/>
  <c r="W940" i="20"/>
  <c r="T940" i="20" s="1"/>
  <c r="F940" i="20"/>
  <c r="W939" i="20"/>
  <c r="Y939" i="20" s="1"/>
  <c r="F939" i="20"/>
  <c r="W938" i="20"/>
  <c r="F938" i="20"/>
  <c r="W937" i="20"/>
  <c r="F937" i="20"/>
  <c r="W936" i="20"/>
  <c r="Z936" i="20" s="1"/>
  <c r="F936" i="20"/>
  <c r="W935" i="20"/>
  <c r="F935" i="20"/>
  <c r="W934" i="20"/>
  <c r="F934" i="20"/>
  <c r="W933" i="20"/>
  <c r="F933" i="20"/>
  <c r="W932" i="20"/>
  <c r="F932" i="20"/>
  <c r="W931" i="20"/>
  <c r="F931" i="20"/>
  <c r="W930" i="20"/>
  <c r="F930" i="20"/>
  <c r="W929" i="20"/>
  <c r="S929" i="20" s="1"/>
  <c r="F929" i="20"/>
  <c r="W928" i="20"/>
  <c r="F928" i="20"/>
  <c r="W927" i="20"/>
  <c r="F927" i="20"/>
  <c r="W926" i="20"/>
  <c r="T926" i="20" s="1"/>
  <c r="F926" i="20"/>
  <c r="W925" i="20"/>
  <c r="F925" i="20"/>
  <c r="W924" i="20"/>
  <c r="F924" i="20"/>
  <c r="W923" i="20"/>
  <c r="F923" i="20"/>
  <c r="W922" i="20"/>
  <c r="F922" i="20"/>
  <c r="W921" i="20"/>
  <c r="Z921" i="20" s="1"/>
  <c r="F921" i="20"/>
  <c r="W920" i="20"/>
  <c r="F920" i="20"/>
  <c r="W919" i="20"/>
  <c r="S919" i="20" s="1"/>
  <c r="F919" i="20"/>
  <c r="W918" i="20"/>
  <c r="F918" i="20"/>
  <c r="W917" i="20"/>
  <c r="F917" i="20"/>
  <c r="W916" i="20"/>
  <c r="F916" i="20"/>
  <c r="W915" i="20"/>
  <c r="F915" i="20"/>
  <c r="W914" i="20"/>
  <c r="T914" i="20" s="1"/>
  <c r="F914" i="20"/>
  <c r="W913" i="20"/>
  <c r="Z913" i="20" s="1"/>
  <c r="F913" i="20"/>
  <c r="W912" i="20"/>
  <c r="F912" i="20"/>
  <c r="W911" i="20"/>
  <c r="Z911" i="20" s="1"/>
  <c r="F911" i="20"/>
  <c r="W910" i="20"/>
  <c r="F910" i="20"/>
  <c r="W909" i="20"/>
  <c r="F909" i="20"/>
  <c r="W908" i="20"/>
  <c r="Y908" i="20" s="1"/>
  <c r="F908" i="20"/>
  <c r="W907" i="20"/>
  <c r="F907" i="20"/>
  <c r="W906" i="20"/>
  <c r="F906" i="20"/>
  <c r="W905" i="20"/>
  <c r="Z905" i="20" s="1"/>
  <c r="F905" i="20"/>
  <c r="W904" i="20"/>
  <c r="F904" i="20"/>
  <c r="W903" i="20"/>
  <c r="S903" i="20" s="1"/>
  <c r="F903" i="20"/>
  <c r="W902" i="20"/>
  <c r="F902" i="20"/>
  <c r="W901" i="20"/>
  <c r="F901" i="20"/>
  <c r="W900" i="20"/>
  <c r="F900" i="20"/>
  <c r="W899" i="20"/>
  <c r="F899" i="20"/>
  <c r="W898" i="20"/>
  <c r="F898" i="20"/>
  <c r="W897" i="20"/>
  <c r="Z897" i="20" s="1"/>
  <c r="F897" i="20"/>
  <c r="W896" i="20"/>
  <c r="T896" i="20" s="1"/>
  <c r="F896" i="20"/>
  <c r="W895" i="20"/>
  <c r="F895" i="20"/>
  <c r="W894" i="20"/>
  <c r="F894" i="20"/>
  <c r="W893" i="20"/>
  <c r="F893" i="20"/>
  <c r="W892" i="20"/>
  <c r="T892" i="20" s="1"/>
  <c r="F892" i="20"/>
  <c r="W891" i="20"/>
  <c r="F891" i="20"/>
  <c r="W890" i="20"/>
  <c r="Y890" i="20" s="1"/>
  <c r="F890" i="20"/>
  <c r="W889" i="20"/>
  <c r="Z889" i="20" s="1"/>
  <c r="F889" i="20"/>
  <c r="W888" i="20"/>
  <c r="F888" i="20"/>
  <c r="W887" i="20"/>
  <c r="F887" i="20"/>
  <c r="W886" i="20"/>
  <c r="F886" i="20"/>
  <c r="W885" i="20"/>
  <c r="F885" i="20"/>
  <c r="W884" i="20"/>
  <c r="T884" i="20" s="1"/>
  <c r="F884" i="20"/>
  <c r="W883" i="20"/>
  <c r="F883" i="20"/>
  <c r="W882" i="20"/>
  <c r="F882" i="20"/>
  <c r="W881" i="20"/>
  <c r="Z881" i="20" s="1"/>
  <c r="F881" i="20"/>
  <c r="W880" i="20"/>
  <c r="F880" i="20"/>
  <c r="W879" i="20"/>
  <c r="Z879" i="20" s="1"/>
  <c r="F879" i="20"/>
  <c r="W878" i="20"/>
  <c r="F878" i="20"/>
  <c r="W877" i="20"/>
  <c r="F877" i="20"/>
  <c r="W876" i="20"/>
  <c r="F876" i="20"/>
  <c r="W875" i="20"/>
  <c r="F875" i="20"/>
  <c r="W874" i="20"/>
  <c r="F874" i="20"/>
  <c r="W873" i="20"/>
  <c r="Z873" i="20" s="1"/>
  <c r="F873" i="20"/>
  <c r="W872" i="20"/>
  <c r="T872" i="20" s="1"/>
  <c r="F872" i="20"/>
  <c r="W871" i="20"/>
  <c r="F871" i="20"/>
  <c r="W870" i="20"/>
  <c r="T870" i="20" s="1"/>
  <c r="F870" i="20"/>
  <c r="W869" i="20"/>
  <c r="S869" i="20" s="1"/>
  <c r="F869" i="20"/>
  <c r="W868" i="20"/>
  <c r="T868" i="20" s="1"/>
  <c r="F868" i="20"/>
  <c r="W867" i="20"/>
  <c r="F867" i="20"/>
  <c r="W866" i="20"/>
  <c r="Y866" i="20" s="1"/>
  <c r="F866" i="20"/>
  <c r="W865" i="20"/>
  <c r="Z865" i="20" s="1"/>
  <c r="F865" i="20"/>
  <c r="W864" i="20"/>
  <c r="T864" i="20" s="1"/>
  <c r="F864" i="20"/>
  <c r="W863" i="20"/>
  <c r="F863" i="20"/>
  <c r="W862" i="20"/>
  <c r="F862" i="20"/>
  <c r="W861" i="20"/>
  <c r="F861" i="20"/>
  <c r="W860" i="20"/>
  <c r="T860" i="20" s="1"/>
  <c r="F860" i="20"/>
  <c r="W859" i="20"/>
  <c r="F859" i="20"/>
  <c r="W858" i="20"/>
  <c r="F858" i="20"/>
  <c r="W857" i="20"/>
  <c r="Z857" i="20" s="1"/>
  <c r="F857" i="20"/>
  <c r="W856" i="20"/>
  <c r="F856" i="20"/>
  <c r="W855" i="20"/>
  <c r="Z855" i="20" s="1"/>
  <c r="F855" i="20"/>
  <c r="W854" i="20"/>
  <c r="F854" i="20"/>
  <c r="W853" i="20"/>
  <c r="Z853" i="20" s="1"/>
  <c r="F853" i="20"/>
  <c r="W852" i="20"/>
  <c r="F852" i="20"/>
  <c r="W851" i="20"/>
  <c r="F851" i="20"/>
  <c r="W850" i="20"/>
  <c r="F850" i="20"/>
  <c r="W849" i="20"/>
  <c r="Z849" i="20" s="1"/>
  <c r="F849" i="20"/>
  <c r="W848" i="20"/>
  <c r="F848" i="20"/>
  <c r="W847" i="20"/>
  <c r="F847" i="20"/>
  <c r="W846" i="20"/>
  <c r="Y846" i="20" s="1"/>
  <c r="F846" i="20"/>
  <c r="W845" i="20"/>
  <c r="F845" i="20"/>
  <c r="W844" i="20"/>
  <c r="Y844" i="20" s="1"/>
  <c r="F844" i="20"/>
  <c r="W843" i="20"/>
  <c r="F843" i="20"/>
  <c r="W842" i="20"/>
  <c r="T842" i="20" s="1"/>
  <c r="F842" i="20"/>
  <c r="W841" i="20"/>
  <c r="Z841" i="20" s="1"/>
  <c r="F841" i="20"/>
  <c r="W840" i="20"/>
  <c r="F840" i="20"/>
  <c r="W839" i="20"/>
  <c r="F839" i="20"/>
  <c r="W838" i="20"/>
  <c r="F838" i="20"/>
  <c r="W837" i="20"/>
  <c r="S837" i="20" s="1"/>
  <c r="F837" i="20"/>
  <c r="W836" i="20"/>
  <c r="F836" i="20"/>
  <c r="W835" i="20"/>
  <c r="F835" i="20"/>
  <c r="W834" i="20"/>
  <c r="T834" i="20" s="1"/>
  <c r="F834" i="20"/>
  <c r="W833" i="20"/>
  <c r="Z833" i="20" s="1"/>
  <c r="F833" i="20"/>
  <c r="W832" i="20"/>
  <c r="F832" i="20"/>
  <c r="W831" i="20"/>
  <c r="F831" i="20"/>
  <c r="W830" i="20"/>
  <c r="F830" i="20"/>
  <c r="W829" i="20"/>
  <c r="S829" i="20" s="1"/>
  <c r="F829" i="20"/>
  <c r="W828" i="20"/>
  <c r="F828" i="20"/>
  <c r="W827" i="20"/>
  <c r="F827" i="20"/>
  <c r="W826" i="20"/>
  <c r="F826" i="20"/>
  <c r="W825" i="20"/>
  <c r="Z825" i="20" s="1"/>
  <c r="F825" i="20"/>
  <c r="W824" i="20"/>
  <c r="Y824" i="20" s="1"/>
  <c r="F824" i="20"/>
  <c r="W823" i="20"/>
  <c r="F823" i="20"/>
  <c r="W822" i="20"/>
  <c r="Y822" i="20" s="1"/>
  <c r="F822" i="20"/>
  <c r="W821" i="20"/>
  <c r="F821" i="20"/>
  <c r="W820" i="20"/>
  <c r="F820" i="20"/>
  <c r="W819" i="20"/>
  <c r="F819" i="20"/>
  <c r="W818" i="20"/>
  <c r="F818" i="20"/>
  <c r="W817" i="20"/>
  <c r="Z817" i="20" s="1"/>
  <c r="F817" i="20"/>
  <c r="W816" i="20"/>
  <c r="Y816" i="20" s="1"/>
  <c r="F816" i="20"/>
  <c r="W815" i="20"/>
  <c r="F815" i="20"/>
  <c r="W814" i="20"/>
  <c r="F814" i="20"/>
  <c r="W813" i="20"/>
  <c r="Z813" i="20" s="1"/>
  <c r="F813" i="20"/>
  <c r="W812" i="20"/>
  <c r="F812" i="20"/>
  <c r="W811" i="20"/>
  <c r="F811" i="20"/>
  <c r="W810" i="20"/>
  <c r="F810" i="20"/>
  <c r="W809" i="20"/>
  <c r="Z809" i="20" s="1"/>
  <c r="F809" i="20"/>
  <c r="W808" i="20"/>
  <c r="T808" i="20" s="1"/>
  <c r="F808" i="20"/>
  <c r="W807" i="20"/>
  <c r="F807" i="20"/>
  <c r="W806" i="20"/>
  <c r="F806" i="20"/>
  <c r="W805" i="20"/>
  <c r="F805" i="20"/>
  <c r="W804" i="20"/>
  <c r="T804" i="20" s="1"/>
  <c r="F804" i="20"/>
  <c r="W803" i="20"/>
  <c r="F803" i="20"/>
  <c r="W802" i="20"/>
  <c r="F802" i="20"/>
  <c r="W801" i="20"/>
  <c r="Z801" i="20" s="1"/>
  <c r="F801" i="20"/>
  <c r="W800" i="20"/>
  <c r="T800" i="20" s="1"/>
  <c r="F800" i="20"/>
  <c r="W799" i="20"/>
  <c r="F799" i="20"/>
  <c r="W798" i="20"/>
  <c r="F798" i="20"/>
  <c r="W797" i="20"/>
  <c r="F797" i="20"/>
  <c r="W796" i="20"/>
  <c r="T796" i="20" s="1"/>
  <c r="F796" i="20"/>
  <c r="W795" i="20"/>
  <c r="F795" i="20"/>
  <c r="W794" i="20"/>
  <c r="Y794" i="20" s="1"/>
  <c r="F794" i="20"/>
  <c r="W793" i="20"/>
  <c r="Z793" i="20" s="1"/>
  <c r="F793" i="20"/>
  <c r="W792" i="20"/>
  <c r="T792" i="20" s="1"/>
  <c r="F792" i="20"/>
  <c r="W791" i="20"/>
  <c r="S791" i="20" s="1"/>
  <c r="F791" i="20"/>
  <c r="W790" i="20"/>
  <c r="T790" i="20" s="1"/>
  <c r="F790" i="20"/>
  <c r="W789" i="20"/>
  <c r="S789" i="20" s="1"/>
  <c r="F789" i="20"/>
  <c r="W788" i="20"/>
  <c r="T788" i="20" s="1"/>
  <c r="F788" i="20"/>
  <c r="W787" i="20"/>
  <c r="F787" i="20"/>
  <c r="W786" i="20"/>
  <c r="T786" i="20" s="1"/>
  <c r="F786" i="20"/>
  <c r="W785" i="20"/>
  <c r="Z785" i="20" s="1"/>
  <c r="F785" i="20"/>
  <c r="W784" i="20"/>
  <c r="T784" i="20" s="1"/>
  <c r="F784" i="20"/>
  <c r="W783" i="20"/>
  <c r="T783" i="20" s="1"/>
  <c r="F783" i="20"/>
  <c r="W782" i="20"/>
  <c r="F782" i="20"/>
  <c r="W781" i="20"/>
  <c r="Y781" i="20" s="1"/>
  <c r="F781" i="20"/>
  <c r="W780" i="20"/>
  <c r="F780" i="20"/>
  <c r="W779" i="20"/>
  <c r="Z779" i="20" s="1"/>
  <c r="F779" i="20"/>
  <c r="W778" i="20"/>
  <c r="F778" i="20"/>
  <c r="W777" i="20"/>
  <c r="F777" i="20"/>
  <c r="W776" i="20"/>
  <c r="T776" i="20" s="1"/>
  <c r="F776" i="20"/>
  <c r="W775" i="20"/>
  <c r="F775" i="20"/>
  <c r="W774" i="20"/>
  <c r="F774" i="20"/>
  <c r="W773" i="20"/>
  <c r="Y773" i="20" s="1"/>
  <c r="F773" i="20"/>
  <c r="W772" i="20"/>
  <c r="F772" i="20"/>
  <c r="W771" i="20"/>
  <c r="Z771" i="20" s="1"/>
  <c r="F771" i="20"/>
  <c r="W770" i="20"/>
  <c r="F770" i="20"/>
  <c r="W769" i="20"/>
  <c r="F769" i="20"/>
  <c r="W768" i="20"/>
  <c r="T768" i="20" s="1"/>
  <c r="F768" i="20"/>
  <c r="W767" i="20"/>
  <c r="F767" i="20"/>
  <c r="W766" i="20"/>
  <c r="Y766" i="20" s="1"/>
  <c r="F766" i="20"/>
  <c r="W765" i="20"/>
  <c r="F765" i="20"/>
  <c r="W764" i="20"/>
  <c r="F764" i="20"/>
  <c r="W763" i="20"/>
  <c r="F763" i="20"/>
  <c r="W762" i="20"/>
  <c r="F762" i="20"/>
  <c r="W761" i="20"/>
  <c r="F761" i="20"/>
  <c r="W760" i="20"/>
  <c r="Y760" i="20" s="1"/>
  <c r="F760" i="20"/>
  <c r="W759" i="20"/>
  <c r="T759" i="20" s="1"/>
  <c r="F759" i="20"/>
  <c r="W758" i="20"/>
  <c r="T758" i="20" s="1"/>
  <c r="F758" i="20"/>
  <c r="W757" i="20"/>
  <c r="Y757" i="20" s="1"/>
  <c r="F757" i="20"/>
  <c r="W756" i="20"/>
  <c r="T756" i="20" s="1"/>
  <c r="F756" i="20"/>
  <c r="W755" i="20"/>
  <c r="F755" i="20"/>
  <c r="W754" i="20"/>
  <c r="F754" i="20"/>
  <c r="W753" i="20"/>
  <c r="Z753" i="20" s="1"/>
  <c r="F753" i="20"/>
  <c r="W752" i="20"/>
  <c r="T752" i="20" s="1"/>
  <c r="F752" i="20"/>
  <c r="W751" i="20"/>
  <c r="T751" i="20" s="1"/>
  <c r="F751" i="20"/>
  <c r="W750" i="20"/>
  <c r="T750" i="20" s="1"/>
  <c r="F750" i="20"/>
  <c r="W749" i="20"/>
  <c r="Z749" i="20" s="1"/>
  <c r="F749" i="20"/>
  <c r="W748" i="20"/>
  <c r="T748" i="20" s="1"/>
  <c r="F748" i="20"/>
  <c r="W747" i="20"/>
  <c r="F747" i="20"/>
  <c r="W746" i="20"/>
  <c r="F746" i="20"/>
  <c r="W745" i="20"/>
  <c r="F745" i="20"/>
  <c r="W744" i="20"/>
  <c r="F744" i="20"/>
  <c r="W743" i="20"/>
  <c r="T743" i="20" s="1"/>
  <c r="F743" i="20"/>
  <c r="W742" i="20"/>
  <c r="T742" i="20" s="1"/>
  <c r="F742" i="20"/>
  <c r="W741" i="20"/>
  <c r="F741" i="20"/>
  <c r="W740" i="20"/>
  <c r="F740" i="20"/>
  <c r="W739" i="20"/>
  <c r="F739" i="20"/>
  <c r="W738" i="20"/>
  <c r="T738" i="20" s="1"/>
  <c r="F738" i="20"/>
  <c r="W737" i="20"/>
  <c r="Z737" i="20" s="1"/>
  <c r="F737" i="20"/>
  <c r="W736" i="20"/>
  <c r="T736" i="20" s="1"/>
  <c r="F736" i="20"/>
  <c r="W735" i="20"/>
  <c r="X735" i="20" s="1"/>
  <c r="F735" i="20"/>
  <c r="W734" i="20"/>
  <c r="T734" i="20" s="1"/>
  <c r="F734" i="20"/>
  <c r="W733" i="20"/>
  <c r="F733" i="20"/>
  <c r="W732" i="20"/>
  <c r="T732" i="20" s="1"/>
  <c r="F732" i="20"/>
  <c r="W731" i="20"/>
  <c r="F731" i="20"/>
  <c r="W730" i="20"/>
  <c r="T730" i="20" s="1"/>
  <c r="F730" i="20"/>
  <c r="W729" i="20"/>
  <c r="F729" i="20"/>
  <c r="W728" i="20"/>
  <c r="X728" i="20" s="1"/>
  <c r="F728" i="20"/>
  <c r="W727" i="20"/>
  <c r="X727" i="20" s="1"/>
  <c r="F727" i="20"/>
  <c r="W726" i="20"/>
  <c r="T726" i="20" s="1"/>
  <c r="F726" i="20"/>
  <c r="W725" i="20"/>
  <c r="F725" i="20"/>
  <c r="W724" i="20"/>
  <c r="T724" i="20" s="1"/>
  <c r="F724" i="20"/>
  <c r="W723" i="20"/>
  <c r="F723" i="20"/>
  <c r="W722" i="20"/>
  <c r="T722" i="20" s="1"/>
  <c r="F722" i="20"/>
  <c r="W721" i="20"/>
  <c r="F721" i="20"/>
  <c r="W720" i="20"/>
  <c r="Z720" i="20" s="1"/>
  <c r="F720" i="20"/>
  <c r="W719" i="20"/>
  <c r="X719" i="20" s="1"/>
  <c r="F719" i="20"/>
  <c r="W718" i="20"/>
  <c r="T718" i="20" s="1"/>
  <c r="F718" i="20"/>
  <c r="W717" i="20"/>
  <c r="F717" i="20"/>
  <c r="W716" i="20"/>
  <c r="T716" i="20" s="1"/>
  <c r="F716" i="20"/>
  <c r="W715" i="20"/>
  <c r="F715" i="20"/>
  <c r="W714" i="20"/>
  <c r="T714" i="20" s="1"/>
  <c r="F714" i="20"/>
  <c r="W713" i="20"/>
  <c r="F713" i="20"/>
  <c r="W712" i="20"/>
  <c r="X712" i="20" s="1"/>
  <c r="F712" i="20"/>
  <c r="W711" i="20"/>
  <c r="X711" i="20" s="1"/>
  <c r="F711" i="20"/>
  <c r="W710" i="20"/>
  <c r="T710" i="20" s="1"/>
  <c r="F710" i="20"/>
  <c r="W709" i="20"/>
  <c r="F709" i="20"/>
  <c r="W708" i="20"/>
  <c r="T708" i="20" s="1"/>
  <c r="F708" i="20"/>
  <c r="W707" i="20"/>
  <c r="X707" i="20" s="1"/>
  <c r="F707" i="20"/>
  <c r="W706" i="20"/>
  <c r="T706" i="20" s="1"/>
  <c r="F706" i="20"/>
  <c r="W705" i="20"/>
  <c r="F705" i="20"/>
  <c r="W704" i="20"/>
  <c r="R704" i="20" s="1"/>
  <c r="U704" i="20" s="1"/>
  <c r="F704" i="20"/>
  <c r="W703" i="20"/>
  <c r="X703" i="20" s="1"/>
  <c r="F703" i="20"/>
  <c r="W702" i="20"/>
  <c r="T702" i="20" s="1"/>
  <c r="F702" i="20"/>
  <c r="W701" i="20"/>
  <c r="F701" i="20"/>
  <c r="W700" i="20"/>
  <c r="T700" i="20" s="1"/>
  <c r="F700" i="20"/>
  <c r="W699" i="20"/>
  <c r="F699" i="20"/>
  <c r="W698" i="20"/>
  <c r="T698" i="20" s="1"/>
  <c r="F698" i="20"/>
  <c r="W697" i="20"/>
  <c r="F697" i="20"/>
  <c r="W696" i="20"/>
  <c r="X696" i="20" s="1"/>
  <c r="F696" i="20"/>
  <c r="W695" i="20"/>
  <c r="X695" i="20" s="1"/>
  <c r="F695" i="20"/>
  <c r="W694" i="20"/>
  <c r="T694" i="20" s="1"/>
  <c r="F694" i="20"/>
  <c r="W693" i="20"/>
  <c r="F693" i="20"/>
  <c r="W692" i="20"/>
  <c r="Z692" i="20" s="1"/>
  <c r="F692" i="20"/>
  <c r="W691" i="20"/>
  <c r="F691" i="20"/>
  <c r="W690" i="20"/>
  <c r="T690" i="20" s="1"/>
  <c r="F690" i="20"/>
  <c r="W689" i="20"/>
  <c r="F689" i="20"/>
  <c r="W688" i="20"/>
  <c r="F688" i="20"/>
  <c r="W687" i="20"/>
  <c r="X687" i="20" s="1"/>
  <c r="F687" i="20"/>
  <c r="W686" i="20"/>
  <c r="T686" i="20" s="1"/>
  <c r="F686" i="20"/>
  <c r="W685" i="20"/>
  <c r="F685" i="20"/>
  <c r="W684" i="20"/>
  <c r="T684" i="20" s="1"/>
  <c r="F684" i="20"/>
  <c r="W683" i="20"/>
  <c r="F683" i="20"/>
  <c r="W682" i="20"/>
  <c r="T682" i="20" s="1"/>
  <c r="F682" i="20"/>
  <c r="W681" i="20"/>
  <c r="F681" i="20"/>
  <c r="W680" i="20"/>
  <c r="R680" i="20" s="1"/>
  <c r="U680" i="20" s="1"/>
  <c r="F680" i="20"/>
  <c r="W679" i="20"/>
  <c r="X679" i="20" s="1"/>
  <c r="F679" i="20"/>
  <c r="W678" i="20"/>
  <c r="T678" i="20" s="1"/>
  <c r="F678" i="20"/>
  <c r="W677" i="20"/>
  <c r="F677" i="20"/>
  <c r="W676" i="20"/>
  <c r="R676" i="20" s="1"/>
  <c r="U676" i="20" s="1"/>
  <c r="F676" i="20"/>
  <c r="W675" i="20"/>
  <c r="F675" i="20"/>
  <c r="W674" i="20"/>
  <c r="T674" i="20" s="1"/>
  <c r="F674" i="20"/>
  <c r="W673" i="20"/>
  <c r="F673" i="20"/>
  <c r="W672" i="20"/>
  <c r="T672" i="20" s="1"/>
  <c r="F672" i="20"/>
  <c r="W671" i="20"/>
  <c r="X671" i="20" s="1"/>
  <c r="F671" i="20"/>
  <c r="W670" i="20"/>
  <c r="T670" i="20" s="1"/>
  <c r="F670" i="20"/>
  <c r="W669" i="20"/>
  <c r="F669" i="20"/>
  <c r="W668" i="20"/>
  <c r="F668" i="20"/>
  <c r="W667" i="20"/>
  <c r="F667" i="20"/>
  <c r="W666" i="20"/>
  <c r="T666" i="20" s="1"/>
  <c r="F666" i="20"/>
  <c r="W665" i="20"/>
  <c r="F665" i="20"/>
  <c r="W664" i="20"/>
  <c r="X664" i="20" s="1"/>
  <c r="F664" i="20"/>
  <c r="W663" i="20"/>
  <c r="X663" i="20" s="1"/>
  <c r="F663" i="20"/>
  <c r="W662" i="20"/>
  <c r="T662" i="20" s="1"/>
  <c r="F662" i="20"/>
  <c r="W661" i="20"/>
  <c r="F661" i="20"/>
  <c r="W660" i="20"/>
  <c r="F660" i="20"/>
  <c r="W659" i="20"/>
  <c r="F659" i="20"/>
  <c r="W658" i="20"/>
  <c r="T658" i="20" s="1"/>
  <c r="F658" i="20"/>
  <c r="W657" i="20"/>
  <c r="F657" i="20"/>
  <c r="W656" i="20"/>
  <c r="T656" i="20" s="1"/>
  <c r="F656" i="20"/>
  <c r="W655" i="20"/>
  <c r="X655" i="20" s="1"/>
  <c r="F655" i="20"/>
  <c r="W654" i="20"/>
  <c r="T654" i="20" s="1"/>
  <c r="F654" i="20"/>
  <c r="W653" i="20"/>
  <c r="F653" i="20"/>
  <c r="W652" i="20"/>
  <c r="X652" i="20" s="1"/>
  <c r="F652" i="20"/>
  <c r="W651" i="20"/>
  <c r="F651" i="20"/>
  <c r="W650" i="20"/>
  <c r="T650" i="20" s="1"/>
  <c r="F650" i="20"/>
  <c r="W649" i="20"/>
  <c r="F649" i="20"/>
  <c r="W648" i="20"/>
  <c r="R648" i="20" s="1"/>
  <c r="U648" i="20" s="1"/>
  <c r="F648" i="20"/>
  <c r="W647" i="20"/>
  <c r="X647" i="20" s="1"/>
  <c r="F647" i="20"/>
  <c r="W646" i="20"/>
  <c r="T646" i="20" s="1"/>
  <c r="F646" i="20"/>
  <c r="W645" i="20"/>
  <c r="F645" i="20"/>
  <c r="W644" i="20"/>
  <c r="T644" i="20" s="1"/>
  <c r="F644" i="20"/>
  <c r="W643" i="20"/>
  <c r="F643" i="20"/>
  <c r="W642" i="20"/>
  <c r="T642" i="20" s="1"/>
  <c r="F642" i="20"/>
  <c r="W641" i="20"/>
  <c r="F641" i="20"/>
  <c r="W640" i="20"/>
  <c r="Z640" i="20" s="1"/>
  <c r="F640" i="20"/>
  <c r="W639" i="20"/>
  <c r="X639" i="20" s="1"/>
  <c r="F639" i="20"/>
  <c r="W638" i="20"/>
  <c r="T638" i="20" s="1"/>
  <c r="F638" i="20"/>
  <c r="W637" i="20"/>
  <c r="F637" i="20"/>
  <c r="W636" i="20"/>
  <c r="R636" i="20" s="1"/>
  <c r="U636" i="20" s="1"/>
  <c r="F636" i="20"/>
  <c r="W635" i="20"/>
  <c r="F635" i="20"/>
  <c r="W634" i="20"/>
  <c r="T634" i="20" s="1"/>
  <c r="F634" i="20"/>
  <c r="W633" i="20"/>
  <c r="F633" i="20"/>
  <c r="W632" i="20"/>
  <c r="X632" i="20" s="1"/>
  <c r="F632" i="20"/>
  <c r="W631" i="20"/>
  <c r="X631" i="20" s="1"/>
  <c r="F631" i="20"/>
  <c r="W630" i="20"/>
  <c r="T630" i="20" s="1"/>
  <c r="F630" i="20"/>
  <c r="W629" i="20"/>
  <c r="F629" i="20"/>
  <c r="W628" i="20"/>
  <c r="F628" i="20"/>
  <c r="W627" i="20"/>
  <c r="X627" i="20" s="1"/>
  <c r="F627" i="20"/>
  <c r="W626" i="20"/>
  <c r="T626" i="20" s="1"/>
  <c r="F626" i="20"/>
  <c r="W625" i="20"/>
  <c r="F625" i="20"/>
  <c r="W624" i="20"/>
  <c r="T624" i="20" s="1"/>
  <c r="F624" i="20"/>
  <c r="W623" i="20"/>
  <c r="X623" i="20" s="1"/>
  <c r="F623" i="20"/>
  <c r="W622" i="20"/>
  <c r="T622" i="20" s="1"/>
  <c r="F622" i="20"/>
  <c r="W621" i="20"/>
  <c r="F621" i="20"/>
  <c r="W620" i="20"/>
  <c r="X620" i="20" s="1"/>
  <c r="F620" i="20"/>
  <c r="W619" i="20"/>
  <c r="F619" i="20"/>
  <c r="W618" i="20"/>
  <c r="T618" i="20" s="1"/>
  <c r="F618" i="20"/>
  <c r="W617" i="20"/>
  <c r="T617" i="20" s="1"/>
  <c r="F617" i="20"/>
  <c r="W616" i="20"/>
  <c r="F616" i="20"/>
  <c r="W615" i="20"/>
  <c r="F615" i="20"/>
  <c r="W614" i="20"/>
  <c r="R614" i="20" s="1"/>
  <c r="U614" i="20" s="1"/>
  <c r="F614" i="20"/>
  <c r="W613" i="20"/>
  <c r="T613" i="20" s="1"/>
  <c r="F613" i="20"/>
  <c r="W612" i="20"/>
  <c r="F612" i="20"/>
  <c r="W611" i="20"/>
  <c r="X611" i="20" s="1"/>
  <c r="F611" i="20"/>
  <c r="W610" i="20"/>
  <c r="Z610" i="20" s="1"/>
  <c r="F610" i="20"/>
  <c r="W609" i="20"/>
  <c r="T609" i="20" s="1"/>
  <c r="F609" i="20"/>
  <c r="W608" i="20"/>
  <c r="X608" i="20" s="1"/>
  <c r="F608" i="20"/>
  <c r="W607" i="20"/>
  <c r="F607" i="20"/>
  <c r="W606" i="20"/>
  <c r="F606" i="20"/>
  <c r="W605" i="20"/>
  <c r="T605" i="20" s="1"/>
  <c r="F605" i="20"/>
  <c r="W604" i="20"/>
  <c r="F604" i="20"/>
  <c r="W603" i="20"/>
  <c r="X603" i="20" s="1"/>
  <c r="F603" i="20"/>
  <c r="W602" i="20"/>
  <c r="F602" i="20"/>
  <c r="W601" i="20"/>
  <c r="T601" i="20" s="1"/>
  <c r="F601" i="20"/>
  <c r="W600" i="20"/>
  <c r="T600" i="20" s="1"/>
  <c r="F600" i="20"/>
  <c r="W599" i="20"/>
  <c r="F599" i="20"/>
  <c r="W598" i="20"/>
  <c r="F598" i="20"/>
  <c r="W597" i="20"/>
  <c r="T597" i="20" s="1"/>
  <c r="F597" i="20"/>
  <c r="W596" i="20"/>
  <c r="T596" i="20" s="1"/>
  <c r="F596" i="20"/>
  <c r="W595" i="20"/>
  <c r="X595" i="20" s="1"/>
  <c r="F595" i="20"/>
  <c r="W594" i="20"/>
  <c r="F594" i="20"/>
  <c r="W593" i="20"/>
  <c r="T593" i="20" s="1"/>
  <c r="F593" i="20"/>
  <c r="W592" i="20"/>
  <c r="F592" i="20"/>
  <c r="W591" i="20"/>
  <c r="F591" i="20"/>
  <c r="W590" i="20"/>
  <c r="R590" i="20" s="1"/>
  <c r="U590" i="20" s="1"/>
  <c r="F590" i="20"/>
  <c r="W589" i="20"/>
  <c r="T589" i="20" s="1"/>
  <c r="F589" i="20"/>
  <c r="W588" i="20"/>
  <c r="Z588" i="20" s="1"/>
  <c r="F588" i="20"/>
  <c r="W587" i="20"/>
  <c r="X587" i="20" s="1"/>
  <c r="F587" i="20"/>
  <c r="W586" i="20"/>
  <c r="F586" i="20"/>
  <c r="W585" i="20"/>
  <c r="T585" i="20" s="1"/>
  <c r="F585" i="20"/>
  <c r="W584" i="20"/>
  <c r="F584" i="20"/>
  <c r="W583" i="20"/>
  <c r="F583" i="20"/>
  <c r="W582" i="20"/>
  <c r="T582" i="20" s="1"/>
  <c r="F582" i="20"/>
  <c r="W581" i="20"/>
  <c r="T581" i="20" s="1"/>
  <c r="F581" i="20"/>
  <c r="W580" i="20"/>
  <c r="Z580" i="20" s="1"/>
  <c r="F580" i="20"/>
  <c r="W579" i="20"/>
  <c r="X579" i="20" s="1"/>
  <c r="F579" i="20"/>
  <c r="W578" i="20"/>
  <c r="T578" i="20" s="1"/>
  <c r="F578" i="20"/>
  <c r="W577" i="20"/>
  <c r="T577" i="20" s="1"/>
  <c r="F577" i="20"/>
  <c r="W576" i="20"/>
  <c r="F576" i="20"/>
  <c r="W575" i="20"/>
  <c r="F575" i="20"/>
  <c r="W574" i="20"/>
  <c r="T574" i="20" s="1"/>
  <c r="F574" i="20"/>
  <c r="W573" i="20"/>
  <c r="T573" i="20" s="1"/>
  <c r="F573" i="20"/>
  <c r="W572" i="20"/>
  <c r="F572" i="20"/>
  <c r="W571" i="20"/>
  <c r="X571" i="20" s="1"/>
  <c r="F571" i="20"/>
  <c r="W570" i="20"/>
  <c r="R570" i="20" s="1"/>
  <c r="U570" i="20" s="1"/>
  <c r="F570" i="20"/>
  <c r="W569" i="20"/>
  <c r="T569" i="20" s="1"/>
  <c r="F569" i="20"/>
  <c r="W568" i="20"/>
  <c r="Z568" i="20" s="1"/>
  <c r="F568" i="20"/>
  <c r="W567" i="20"/>
  <c r="F567" i="20"/>
  <c r="W566" i="20"/>
  <c r="R566" i="20" s="1"/>
  <c r="U566" i="20" s="1"/>
  <c r="F566" i="20"/>
  <c r="W565" i="20"/>
  <c r="F565" i="20"/>
  <c r="W564" i="20"/>
  <c r="Z564" i="20" s="1"/>
  <c r="F564" i="20"/>
  <c r="W563" i="20"/>
  <c r="X563" i="20" s="1"/>
  <c r="F563" i="20"/>
  <c r="W562" i="20"/>
  <c r="F562" i="20"/>
  <c r="W561" i="20"/>
  <c r="T561" i="20" s="1"/>
  <c r="F561" i="20"/>
  <c r="W560" i="20"/>
  <c r="F560" i="20"/>
  <c r="W559" i="20"/>
  <c r="F559" i="20"/>
  <c r="W558" i="20"/>
  <c r="X558" i="20" s="1"/>
  <c r="F558" i="20"/>
  <c r="W557" i="20"/>
  <c r="T557" i="20" s="1"/>
  <c r="F557" i="20"/>
  <c r="W556" i="20"/>
  <c r="F556" i="20"/>
  <c r="W555" i="20"/>
  <c r="X555" i="20" s="1"/>
  <c r="F555" i="20"/>
  <c r="W554" i="20"/>
  <c r="F554" i="20"/>
  <c r="W553" i="20"/>
  <c r="T553" i="20" s="1"/>
  <c r="F553" i="20"/>
  <c r="W552" i="20"/>
  <c r="T552" i="20" s="1"/>
  <c r="F552" i="20"/>
  <c r="W551" i="20"/>
  <c r="F551" i="20"/>
  <c r="W550" i="20"/>
  <c r="F550" i="20"/>
  <c r="W549" i="20"/>
  <c r="T549" i="20" s="1"/>
  <c r="F549" i="20"/>
  <c r="W548" i="20"/>
  <c r="F548" i="20"/>
  <c r="W547" i="20"/>
  <c r="X547" i="20" s="1"/>
  <c r="F547" i="20"/>
  <c r="W546" i="20"/>
  <c r="F546" i="20"/>
  <c r="W545" i="20"/>
  <c r="T545" i="20" s="1"/>
  <c r="F545" i="20"/>
  <c r="W544" i="20"/>
  <c r="T544" i="20" s="1"/>
  <c r="F544" i="20"/>
  <c r="W543" i="20"/>
  <c r="F543" i="20"/>
  <c r="W542" i="20"/>
  <c r="X542" i="20" s="1"/>
  <c r="F542" i="20"/>
  <c r="W541" i="20"/>
  <c r="T541" i="20" s="1"/>
  <c r="F541" i="20"/>
  <c r="W540" i="20"/>
  <c r="F540" i="20"/>
  <c r="W539" i="20"/>
  <c r="X539" i="20" s="1"/>
  <c r="F539" i="20"/>
  <c r="W538" i="20"/>
  <c r="T538" i="20" s="1"/>
  <c r="F538" i="20"/>
  <c r="W537" i="20"/>
  <c r="T537" i="20" s="1"/>
  <c r="F537" i="20"/>
  <c r="W536" i="20"/>
  <c r="R536" i="20" s="1"/>
  <c r="U536" i="20" s="1"/>
  <c r="F536" i="20"/>
  <c r="W535" i="20"/>
  <c r="F535" i="20"/>
  <c r="W534" i="20"/>
  <c r="F534" i="20"/>
  <c r="W533" i="20"/>
  <c r="F533" i="20"/>
  <c r="W532" i="20"/>
  <c r="F532" i="20"/>
  <c r="W531" i="20"/>
  <c r="X531" i="20" s="1"/>
  <c r="F531" i="20"/>
  <c r="W530" i="20"/>
  <c r="F530" i="20"/>
  <c r="W529" i="20"/>
  <c r="T529" i="20" s="1"/>
  <c r="F529" i="20"/>
  <c r="W528" i="20"/>
  <c r="Z528" i="20" s="1"/>
  <c r="F528" i="20"/>
  <c r="W527" i="20"/>
  <c r="F527" i="20"/>
  <c r="W526" i="20"/>
  <c r="F526" i="20"/>
  <c r="W525" i="20"/>
  <c r="T525" i="20" s="1"/>
  <c r="F525" i="20"/>
  <c r="W524" i="20"/>
  <c r="F524" i="20"/>
  <c r="W523" i="20"/>
  <c r="X523" i="20" s="1"/>
  <c r="F523" i="20"/>
  <c r="W522" i="20"/>
  <c r="Z522" i="20" s="1"/>
  <c r="F522" i="20"/>
  <c r="W521" i="20"/>
  <c r="T521" i="20" s="1"/>
  <c r="F521" i="20"/>
  <c r="W520" i="20"/>
  <c r="T520" i="20" s="1"/>
  <c r="F520" i="20"/>
  <c r="W519" i="20"/>
  <c r="F519" i="20"/>
  <c r="W518" i="20"/>
  <c r="T518" i="20" s="1"/>
  <c r="F518" i="20"/>
  <c r="W517" i="20"/>
  <c r="T517" i="20" s="1"/>
  <c r="F517" i="20"/>
  <c r="W516" i="20"/>
  <c r="F516" i="20"/>
  <c r="W515" i="20"/>
  <c r="X515" i="20" s="1"/>
  <c r="F515" i="20"/>
  <c r="W514" i="20"/>
  <c r="T514" i="20" s="1"/>
  <c r="F514" i="20"/>
  <c r="W513" i="20"/>
  <c r="T513" i="20" s="1"/>
  <c r="F513" i="20"/>
  <c r="W512" i="20"/>
  <c r="R512" i="20" s="1"/>
  <c r="U512" i="20" s="1"/>
  <c r="F512" i="20"/>
  <c r="W511" i="20"/>
  <c r="F511" i="20"/>
  <c r="W510" i="20"/>
  <c r="F510" i="20"/>
  <c r="W509" i="20"/>
  <c r="T509" i="20" s="1"/>
  <c r="F509" i="20"/>
  <c r="W508" i="20"/>
  <c r="T508" i="20" s="1"/>
  <c r="F508" i="20"/>
  <c r="W507" i="20"/>
  <c r="X507" i="20" s="1"/>
  <c r="F507" i="20"/>
  <c r="W506" i="20"/>
  <c r="R506" i="20" s="1"/>
  <c r="U506" i="20" s="1"/>
  <c r="F506" i="20"/>
  <c r="W505" i="20"/>
  <c r="T505" i="20" s="1"/>
  <c r="F505" i="20"/>
  <c r="W504" i="20"/>
  <c r="F504" i="20"/>
  <c r="W503" i="20"/>
  <c r="F503" i="20"/>
  <c r="W502" i="20"/>
  <c r="F502" i="20"/>
  <c r="W501" i="20"/>
  <c r="T501" i="20" s="1"/>
  <c r="F501" i="20"/>
  <c r="W500" i="20"/>
  <c r="F500" i="20"/>
  <c r="W499" i="20"/>
  <c r="X499" i="20" s="1"/>
  <c r="F499" i="20"/>
  <c r="W498" i="20"/>
  <c r="X498" i="20" s="1"/>
  <c r="F498" i="20"/>
  <c r="W497" i="20"/>
  <c r="T497" i="20" s="1"/>
  <c r="F497" i="20"/>
  <c r="W496" i="20"/>
  <c r="T496" i="20" s="1"/>
  <c r="F496" i="20"/>
  <c r="W495" i="20"/>
  <c r="F495" i="20"/>
  <c r="W494" i="20"/>
  <c r="F494" i="20"/>
  <c r="W493" i="20"/>
  <c r="T493" i="20" s="1"/>
  <c r="F493" i="20"/>
  <c r="W492" i="20"/>
  <c r="T492" i="20" s="1"/>
  <c r="F492" i="20"/>
  <c r="W491" i="20"/>
  <c r="X491" i="20" s="1"/>
  <c r="F491" i="20"/>
  <c r="W490" i="20"/>
  <c r="T490" i="20" s="1"/>
  <c r="F490" i="20"/>
  <c r="W489" i="20"/>
  <c r="T489" i="20" s="1"/>
  <c r="F489" i="20"/>
  <c r="W488" i="20"/>
  <c r="X488" i="20" s="1"/>
  <c r="F488" i="20"/>
  <c r="W487" i="20"/>
  <c r="F487" i="20"/>
  <c r="W486" i="20"/>
  <c r="Z486" i="20" s="1"/>
  <c r="F486" i="20"/>
  <c r="W485" i="20"/>
  <c r="T485" i="20" s="1"/>
  <c r="F485" i="20"/>
  <c r="W484" i="20"/>
  <c r="F484" i="20"/>
  <c r="W483" i="20"/>
  <c r="X483" i="20" s="1"/>
  <c r="F483" i="20"/>
  <c r="W482" i="20"/>
  <c r="Z482" i="20" s="1"/>
  <c r="F482" i="20"/>
  <c r="W481" i="20"/>
  <c r="T481" i="20" s="1"/>
  <c r="F481" i="20"/>
  <c r="W480" i="20"/>
  <c r="X480" i="20" s="1"/>
  <c r="F480" i="20"/>
  <c r="W479" i="20"/>
  <c r="F479" i="20"/>
  <c r="W478" i="20"/>
  <c r="T478" i="20" s="1"/>
  <c r="F478" i="20"/>
  <c r="W477" i="20"/>
  <c r="T477" i="20" s="1"/>
  <c r="F477" i="20"/>
  <c r="W476" i="20"/>
  <c r="R476" i="20" s="1"/>
  <c r="U476" i="20" s="1"/>
  <c r="F476" i="20"/>
  <c r="W475" i="20"/>
  <c r="X475" i="20" s="1"/>
  <c r="F475" i="20"/>
  <c r="W474" i="20"/>
  <c r="F474" i="20"/>
  <c r="W473" i="20"/>
  <c r="T473" i="20" s="1"/>
  <c r="F473" i="20"/>
  <c r="W472" i="20"/>
  <c r="R472" i="20" s="1"/>
  <c r="U472" i="20" s="1"/>
  <c r="F472" i="20"/>
  <c r="W471" i="20"/>
  <c r="F471" i="20"/>
  <c r="W470" i="20"/>
  <c r="F470" i="20"/>
  <c r="W469" i="20"/>
  <c r="F469" i="20"/>
  <c r="W468" i="20"/>
  <c r="R468" i="20" s="1"/>
  <c r="U468" i="20" s="1"/>
  <c r="F468" i="20"/>
  <c r="W467" i="20"/>
  <c r="X467" i="20" s="1"/>
  <c r="F467" i="20"/>
  <c r="W466" i="20"/>
  <c r="F466" i="20"/>
  <c r="W465" i="20"/>
  <c r="T465" i="20" s="1"/>
  <c r="F465" i="20"/>
  <c r="W464" i="20"/>
  <c r="Z464" i="20" s="1"/>
  <c r="F464" i="20"/>
  <c r="W463" i="20"/>
  <c r="F463" i="20"/>
  <c r="W462" i="20"/>
  <c r="R462" i="20" s="1"/>
  <c r="U462" i="20" s="1"/>
  <c r="F462" i="20"/>
  <c r="W461" i="20"/>
  <c r="T461" i="20" s="1"/>
  <c r="F461" i="20"/>
  <c r="W460" i="20"/>
  <c r="T460" i="20" s="1"/>
  <c r="F460" i="20"/>
  <c r="W459" i="20"/>
  <c r="X459" i="20" s="1"/>
  <c r="F459" i="20"/>
  <c r="W458" i="20"/>
  <c r="X458" i="20" s="1"/>
  <c r="F458" i="20"/>
  <c r="W457" i="20"/>
  <c r="T457" i="20" s="1"/>
  <c r="F457" i="20"/>
  <c r="W456" i="20"/>
  <c r="X456" i="20" s="1"/>
  <c r="F456" i="20"/>
  <c r="W455" i="20"/>
  <c r="F455" i="20"/>
  <c r="W454" i="20"/>
  <c r="T454" i="20" s="1"/>
  <c r="F454" i="20"/>
  <c r="W453" i="20"/>
  <c r="T453" i="20" s="1"/>
  <c r="F453" i="20"/>
  <c r="W452" i="20"/>
  <c r="X452" i="20" s="1"/>
  <c r="F452" i="20"/>
  <c r="W451" i="20"/>
  <c r="X451" i="20" s="1"/>
  <c r="F451" i="20"/>
  <c r="W450" i="20"/>
  <c r="X450" i="20" s="1"/>
  <c r="F450" i="20"/>
  <c r="W449" i="20"/>
  <c r="T449" i="20" s="1"/>
  <c r="F449" i="20"/>
  <c r="W448" i="20"/>
  <c r="F448" i="20"/>
  <c r="W447" i="20"/>
  <c r="F447" i="20"/>
  <c r="W446" i="20"/>
  <c r="R446" i="20" s="1"/>
  <c r="U446" i="20" s="1"/>
  <c r="F446" i="20"/>
  <c r="W445" i="20"/>
  <c r="T445" i="20" s="1"/>
  <c r="F445" i="20"/>
  <c r="W444" i="20"/>
  <c r="T444" i="20" s="1"/>
  <c r="F444" i="20"/>
  <c r="W443" i="20"/>
  <c r="X443" i="20" s="1"/>
  <c r="F443" i="20"/>
  <c r="W442" i="20"/>
  <c r="R442" i="20" s="1"/>
  <c r="U442" i="20" s="1"/>
  <c r="F442" i="20"/>
  <c r="W441" i="20"/>
  <c r="T441" i="20" s="1"/>
  <c r="F441" i="20"/>
  <c r="W440" i="20"/>
  <c r="X440" i="20" s="1"/>
  <c r="F440" i="20"/>
  <c r="W439" i="20"/>
  <c r="F439" i="20"/>
  <c r="W438" i="20"/>
  <c r="Z438" i="20" s="1"/>
  <c r="F438" i="20"/>
  <c r="W437" i="20"/>
  <c r="T437" i="20" s="1"/>
  <c r="F437" i="20"/>
  <c r="W436" i="20"/>
  <c r="Z436" i="20" s="1"/>
  <c r="F436" i="20"/>
  <c r="W435" i="20"/>
  <c r="X435" i="20" s="1"/>
  <c r="F435" i="20"/>
  <c r="W434" i="20"/>
  <c r="F434" i="20"/>
  <c r="W433" i="20"/>
  <c r="T433" i="20" s="1"/>
  <c r="F433" i="20"/>
  <c r="W432" i="20"/>
  <c r="X432" i="20" s="1"/>
  <c r="F432" i="20"/>
  <c r="W431" i="20"/>
  <c r="F431" i="20"/>
  <c r="W430" i="20"/>
  <c r="T430" i="20" s="1"/>
  <c r="F430" i="20"/>
  <c r="W429" i="20"/>
  <c r="T429" i="20" s="1"/>
  <c r="F429" i="20"/>
  <c r="W428" i="20"/>
  <c r="R428" i="20" s="1"/>
  <c r="U428" i="20" s="1"/>
  <c r="F428" i="20"/>
  <c r="W427" i="20"/>
  <c r="X427" i="20" s="1"/>
  <c r="F427" i="20"/>
  <c r="W426" i="20"/>
  <c r="X426" i="20" s="1"/>
  <c r="F426" i="20"/>
  <c r="W425" i="20"/>
  <c r="T425" i="20" s="1"/>
  <c r="F425" i="20"/>
  <c r="W424" i="20"/>
  <c r="R424" i="20" s="1"/>
  <c r="U424" i="20" s="1"/>
  <c r="F424" i="20"/>
  <c r="W423" i="20"/>
  <c r="F423" i="20"/>
  <c r="W422" i="20"/>
  <c r="F422" i="20"/>
  <c r="W421" i="20"/>
  <c r="T421" i="20" s="1"/>
  <c r="F421" i="20"/>
  <c r="W420" i="20"/>
  <c r="F420" i="20"/>
  <c r="W419" i="20"/>
  <c r="X419" i="20" s="1"/>
  <c r="F419" i="20"/>
  <c r="W418" i="20"/>
  <c r="F418" i="20"/>
  <c r="W417" i="20"/>
  <c r="T417" i="20" s="1"/>
  <c r="F417" i="20"/>
  <c r="W416" i="20"/>
  <c r="T416" i="20" s="1"/>
  <c r="F416" i="20"/>
  <c r="W415" i="20"/>
  <c r="F415" i="20"/>
  <c r="W414" i="20"/>
  <c r="Z414" i="20" s="1"/>
  <c r="F414" i="20"/>
  <c r="W413" i="20"/>
  <c r="T413" i="20" s="1"/>
  <c r="F413" i="20"/>
  <c r="W412" i="20"/>
  <c r="R412" i="20" s="1"/>
  <c r="U412" i="20" s="1"/>
  <c r="F412" i="20"/>
  <c r="W411" i="20"/>
  <c r="X411" i="20" s="1"/>
  <c r="F411" i="20"/>
  <c r="W410" i="20"/>
  <c r="F410" i="20"/>
  <c r="W409" i="20"/>
  <c r="T409" i="20" s="1"/>
  <c r="F409" i="20"/>
  <c r="W408" i="20"/>
  <c r="Z408" i="20" s="1"/>
  <c r="F408" i="20"/>
  <c r="W407" i="20"/>
  <c r="F407" i="20"/>
  <c r="W406" i="20"/>
  <c r="R406" i="20" s="1"/>
  <c r="U406" i="20" s="1"/>
  <c r="F406" i="20"/>
  <c r="W405" i="20"/>
  <c r="T405" i="20" s="1"/>
  <c r="F405" i="20"/>
  <c r="W404" i="20"/>
  <c r="F404" i="20"/>
  <c r="W403" i="20"/>
  <c r="X403" i="20" s="1"/>
  <c r="F403" i="20"/>
  <c r="W402" i="20"/>
  <c r="X402" i="20" s="1"/>
  <c r="F402" i="20"/>
  <c r="W401" i="20"/>
  <c r="T401" i="20" s="1"/>
  <c r="F401" i="20"/>
  <c r="W400" i="20"/>
  <c r="T400" i="20" s="1"/>
  <c r="F400" i="20"/>
  <c r="W399" i="20"/>
  <c r="F399" i="20"/>
  <c r="W398" i="20"/>
  <c r="R398" i="20" s="1"/>
  <c r="U398" i="20" s="1"/>
  <c r="F398" i="20"/>
  <c r="W397" i="20"/>
  <c r="T397" i="20" s="1"/>
  <c r="F397" i="20"/>
  <c r="W396" i="20"/>
  <c r="F396" i="20"/>
  <c r="W395" i="20"/>
  <c r="X395" i="20" s="1"/>
  <c r="F395" i="20"/>
  <c r="W394" i="20"/>
  <c r="Z394" i="20" s="1"/>
  <c r="F394" i="20"/>
  <c r="W393" i="20"/>
  <c r="T393" i="20" s="1"/>
  <c r="F393" i="20"/>
  <c r="W392" i="20"/>
  <c r="X392" i="20" s="1"/>
  <c r="F392" i="20"/>
  <c r="W391" i="20"/>
  <c r="F391" i="20"/>
  <c r="W390" i="20"/>
  <c r="F390" i="20"/>
  <c r="W389" i="20"/>
  <c r="T389" i="20" s="1"/>
  <c r="F389" i="20"/>
  <c r="W388" i="20"/>
  <c r="R388" i="20" s="1"/>
  <c r="U388" i="20" s="1"/>
  <c r="F388" i="20"/>
  <c r="W387" i="20"/>
  <c r="X387" i="20" s="1"/>
  <c r="F387" i="20"/>
  <c r="W386" i="20"/>
  <c r="F386" i="20"/>
  <c r="W385" i="20"/>
  <c r="T385" i="20" s="1"/>
  <c r="F385" i="20"/>
  <c r="W384" i="20"/>
  <c r="X384" i="20" s="1"/>
  <c r="F384" i="20"/>
  <c r="W383" i="20"/>
  <c r="F383" i="20"/>
  <c r="W382" i="20"/>
  <c r="F382" i="20"/>
  <c r="W381" i="20"/>
  <c r="T381" i="20" s="1"/>
  <c r="F381" i="20"/>
  <c r="W380" i="20"/>
  <c r="F380" i="20"/>
  <c r="W379" i="20"/>
  <c r="X379" i="20" s="1"/>
  <c r="F379" i="20"/>
  <c r="W378" i="20"/>
  <c r="Z378" i="20" s="1"/>
  <c r="F378" i="20"/>
  <c r="W377" i="20"/>
  <c r="T377" i="20" s="1"/>
  <c r="F377" i="20"/>
  <c r="W376" i="20"/>
  <c r="T376" i="20" s="1"/>
  <c r="F376" i="20"/>
  <c r="W375" i="20"/>
  <c r="F375" i="20"/>
  <c r="W374" i="20"/>
  <c r="F374" i="20"/>
  <c r="W373" i="20"/>
  <c r="T373" i="20" s="1"/>
  <c r="F373" i="20"/>
  <c r="W372" i="20"/>
  <c r="F372" i="20"/>
  <c r="W371" i="20"/>
  <c r="X371" i="20" s="1"/>
  <c r="F371" i="20"/>
  <c r="W370" i="20"/>
  <c r="F370" i="20"/>
  <c r="W369" i="20"/>
  <c r="T369" i="20" s="1"/>
  <c r="F369" i="20"/>
  <c r="W368" i="20"/>
  <c r="Z368" i="20" s="1"/>
  <c r="F368" i="20"/>
  <c r="W367" i="20"/>
  <c r="F367" i="20"/>
  <c r="W366" i="20"/>
  <c r="Z366" i="20" s="1"/>
  <c r="F366" i="20"/>
  <c r="W365" i="20"/>
  <c r="T365" i="20" s="1"/>
  <c r="F365" i="20"/>
  <c r="W364" i="20"/>
  <c r="Z364" i="20" s="1"/>
  <c r="F364" i="20"/>
  <c r="W363" i="20"/>
  <c r="X363" i="20" s="1"/>
  <c r="F363" i="20"/>
  <c r="W362" i="20"/>
  <c r="F362" i="20"/>
  <c r="W361" i="20"/>
  <c r="T361" i="20" s="1"/>
  <c r="F361" i="20"/>
  <c r="W360" i="20"/>
  <c r="F360" i="20"/>
  <c r="W359" i="20"/>
  <c r="F359" i="20"/>
  <c r="W358" i="20"/>
  <c r="F358" i="20"/>
  <c r="W357" i="20"/>
  <c r="T357" i="20" s="1"/>
  <c r="F357" i="20"/>
  <c r="W356" i="20"/>
  <c r="X356" i="20" s="1"/>
  <c r="F356" i="20"/>
  <c r="W355" i="20"/>
  <c r="X355" i="20" s="1"/>
  <c r="F355" i="20"/>
  <c r="W354" i="20"/>
  <c r="R354" i="20" s="1"/>
  <c r="U354" i="20" s="1"/>
  <c r="F354" i="20"/>
  <c r="W353" i="20"/>
  <c r="T353" i="20" s="1"/>
  <c r="F353" i="20"/>
  <c r="W352" i="20"/>
  <c r="F352" i="20"/>
  <c r="W351" i="20"/>
  <c r="F351" i="20"/>
  <c r="W350" i="20"/>
  <c r="F350" i="20"/>
  <c r="W349" i="20"/>
  <c r="T349" i="20" s="1"/>
  <c r="F349" i="20"/>
  <c r="W348" i="20"/>
  <c r="R348" i="20" s="1"/>
  <c r="U348" i="20" s="1"/>
  <c r="F348" i="20"/>
  <c r="W347" i="20"/>
  <c r="X347" i="20" s="1"/>
  <c r="F347" i="20"/>
  <c r="W346" i="20"/>
  <c r="T346" i="20" s="1"/>
  <c r="F346" i="20"/>
  <c r="W345" i="20"/>
  <c r="T345" i="20" s="1"/>
  <c r="F345" i="20"/>
  <c r="W344" i="20"/>
  <c r="Z344" i="20" s="1"/>
  <c r="F344" i="20"/>
  <c r="W343" i="20"/>
  <c r="F343" i="20"/>
  <c r="W342" i="20"/>
  <c r="F342" i="20"/>
  <c r="W341" i="20"/>
  <c r="F341" i="20"/>
  <c r="W340" i="20"/>
  <c r="F340" i="20"/>
  <c r="W339" i="20"/>
  <c r="X339" i="20" s="1"/>
  <c r="F339" i="20"/>
  <c r="W338" i="20"/>
  <c r="X338" i="20" s="1"/>
  <c r="F338" i="20"/>
  <c r="W337" i="20"/>
  <c r="T337" i="20" s="1"/>
  <c r="F337" i="20"/>
  <c r="W336" i="20"/>
  <c r="T336" i="20" s="1"/>
  <c r="F336" i="20"/>
  <c r="W335" i="20"/>
  <c r="F335" i="20"/>
  <c r="W334" i="20"/>
  <c r="F334" i="20"/>
  <c r="W333" i="20"/>
  <c r="T333" i="20" s="1"/>
  <c r="F333" i="20"/>
  <c r="W332" i="20"/>
  <c r="R332" i="20" s="1"/>
  <c r="U332" i="20" s="1"/>
  <c r="F332" i="20"/>
  <c r="W331" i="20"/>
  <c r="X331" i="20" s="1"/>
  <c r="F331" i="20"/>
  <c r="W330" i="20"/>
  <c r="F330" i="20"/>
  <c r="W329" i="20"/>
  <c r="T329" i="20" s="1"/>
  <c r="F329" i="20"/>
  <c r="W328" i="20"/>
  <c r="T328" i="20" s="1"/>
  <c r="F328" i="20"/>
  <c r="W327" i="20"/>
  <c r="F327" i="20"/>
  <c r="W326" i="20"/>
  <c r="X326" i="20" s="1"/>
  <c r="F326" i="20"/>
  <c r="W325" i="20"/>
  <c r="T325" i="20" s="1"/>
  <c r="F325" i="20"/>
  <c r="W324" i="20"/>
  <c r="F324" i="20"/>
  <c r="W323" i="20"/>
  <c r="X323" i="20" s="1"/>
  <c r="F323" i="20"/>
  <c r="W322" i="20"/>
  <c r="Z322" i="20" s="1"/>
  <c r="F322" i="20"/>
  <c r="W321" i="20"/>
  <c r="T321" i="20" s="1"/>
  <c r="F321" i="20"/>
  <c r="W320" i="20"/>
  <c r="F320" i="20"/>
  <c r="W319" i="20"/>
  <c r="F319" i="20"/>
  <c r="W318" i="20"/>
  <c r="Z318" i="20" s="1"/>
  <c r="F318" i="20"/>
  <c r="W317" i="20"/>
  <c r="T317" i="20" s="1"/>
  <c r="F317" i="20"/>
  <c r="W316" i="20"/>
  <c r="F316" i="20"/>
  <c r="W315" i="20"/>
  <c r="X315" i="20" s="1"/>
  <c r="F315" i="20"/>
  <c r="W314" i="20"/>
  <c r="F314" i="20"/>
  <c r="W313" i="20"/>
  <c r="T313" i="20" s="1"/>
  <c r="F313" i="20"/>
  <c r="W312" i="20"/>
  <c r="R312" i="20" s="1"/>
  <c r="U312" i="20" s="1"/>
  <c r="F312" i="20"/>
  <c r="W311" i="20"/>
  <c r="F311" i="20"/>
  <c r="W310" i="20"/>
  <c r="Z310" i="20" s="1"/>
  <c r="F310" i="20"/>
  <c r="W309" i="20"/>
  <c r="T309" i="20" s="1"/>
  <c r="F309" i="20"/>
  <c r="W308" i="20"/>
  <c r="R308" i="20" s="1"/>
  <c r="U308" i="20" s="1"/>
  <c r="F308" i="20"/>
  <c r="W307" i="20"/>
  <c r="X307" i="20" s="1"/>
  <c r="F307" i="20"/>
  <c r="W306" i="20"/>
  <c r="F306" i="20"/>
  <c r="W305" i="20"/>
  <c r="T305" i="20" s="1"/>
  <c r="F305" i="20"/>
  <c r="W304" i="20"/>
  <c r="X304" i="20" s="1"/>
  <c r="F304" i="20"/>
  <c r="W303" i="20"/>
  <c r="F303" i="20"/>
  <c r="W302" i="20"/>
  <c r="T302" i="20" s="1"/>
  <c r="F302" i="20"/>
  <c r="W301" i="20"/>
  <c r="T301" i="20" s="1"/>
  <c r="F301" i="20"/>
  <c r="W300" i="20"/>
  <c r="R300" i="20" s="1"/>
  <c r="U300" i="20" s="1"/>
  <c r="F300" i="20"/>
  <c r="W299" i="20"/>
  <c r="X299" i="20" s="1"/>
  <c r="F299" i="20"/>
  <c r="W298" i="20"/>
  <c r="X298" i="20" s="1"/>
  <c r="F298" i="20"/>
  <c r="W297" i="20"/>
  <c r="T297" i="20" s="1"/>
  <c r="F297" i="20"/>
  <c r="W296" i="20"/>
  <c r="T296" i="20" s="1"/>
  <c r="F296" i="20"/>
  <c r="W295" i="20"/>
  <c r="F295" i="20"/>
  <c r="W294" i="20"/>
  <c r="T294" i="20" s="1"/>
  <c r="F294" i="20"/>
  <c r="W293" i="20"/>
  <c r="T293" i="20" s="1"/>
  <c r="F293" i="20"/>
  <c r="W292" i="20"/>
  <c r="T292" i="20" s="1"/>
  <c r="F292" i="20"/>
  <c r="W291" i="20"/>
  <c r="X291" i="20" s="1"/>
  <c r="F291" i="20"/>
  <c r="W290" i="20"/>
  <c r="F290" i="20"/>
  <c r="W289" i="20"/>
  <c r="S289" i="20" s="1"/>
  <c r="F289" i="20"/>
  <c r="W288" i="20"/>
  <c r="X288" i="20" s="1"/>
  <c r="F288" i="20"/>
  <c r="W287" i="20"/>
  <c r="F287" i="20"/>
  <c r="W286" i="20"/>
  <c r="X286" i="20" s="1"/>
  <c r="F286" i="20"/>
  <c r="W285" i="20"/>
  <c r="F285" i="20"/>
  <c r="W284" i="20"/>
  <c r="X284" i="20" s="1"/>
  <c r="F284" i="20"/>
  <c r="W283" i="20"/>
  <c r="R283" i="20" s="1"/>
  <c r="U283" i="20" s="1"/>
  <c r="F283" i="20"/>
  <c r="W282" i="20"/>
  <c r="X282" i="20" s="1"/>
  <c r="F282" i="20"/>
  <c r="W281" i="20"/>
  <c r="Y281" i="20" s="1"/>
  <c r="F281" i="20"/>
  <c r="W280" i="20"/>
  <c r="X280" i="20" s="1"/>
  <c r="F280" i="20"/>
  <c r="W279" i="20"/>
  <c r="F279" i="20"/>
  <c r="W278" i="20"/>
  <c r="X278" i="20" s="1"/>
  <c r="F278" i="20"/>
  <c r="W277" i="20"/>
  <c r="R277" i="20" s="1"/>
  <c r="U277" i="20" s="1"/>
  <c r="F277" i="20"/>
  <c r="W276" i="20"/>
  <c r="X276" i="20" s="1"/>
  <c r="F276" i="20"/>
  <c r="W275" i="20"/>
  <c r="F275" i="20"/>
  <c r="W274" i="20"/>
  <c r="X274" i="20" s="1"/>
  <c r="F274" i="20"/>
  <c r="W273" i="20"/>
  <c r="R273" i="20" s="1"/>
  <c r="U273" i="20" s="1"/>
  <c r="F273" i="20"/>
  <c r="W272" i="20"/>
  <c r="X272" i="20" s="1"/>
  <c r="F272" i="20"/>
  <c r="W271" i="20"/>
  <c r="F271" i="20"/>
  <c r="W270" i="20"/>
  <c r="X270" i="20" s="1"/>
  <c r="F270" i="20"/>
  <c r="W269" i="20"/>
  <c r="F269" i="20"/>
  <c r="W268" i="20"/>
  <c r="X268" i="20" s="1"/>
  <c r="F268" i="20"/>
  <c r="W267" i="20"/>
  <c r="R267" i="20" s="1"/>
  <c r="U267" i="20" s="1"/>
  <c r="F267" i="20"/>
  <c r="W266" i="20"/>
  <c r="X266" i="20" s="1"/>
  <c r="F266" i="20"/>
  <c r="W265" i="20"/>
  <c r="F265" i="20"/>
  <c r="W264" i="20"/>
  <c r="X264" i="20" s="1"/>
  <c r="F264" i="20"/>
  <c r="W263" i="20"/>
  <c r="F263" i="20"/>
  <c r="W262" i="20"/>
  <c r="X262" i="20" s="1"/>
  <c r="F262" i="20"/>
  <c r="W261" i="20"/>
  <c r="S261" i="20" s="1"/>
  <c r="F261" i="20"/>
  <c r="W260" i="20"/>
  <c r="R260" i="20" s="1"/>
  <c r="U260" i="20" s="1"/>
  <c r="F260" i="20"/>
  <c r="W259" i="20"/>
  <c r="S259" i="20" s="1"/>
  <c r="F259" i="20"/>
  <c r="W258" i="20"/>
  <c r="X258" i="20" s="1"/>
  <c r="F258" i="20"/>
  <c r="W257" i="20"/>
  <c r="R257" i="20" s="1"/>
  <c r="U257" i="20" s="1"/>
  <c r="F257" i="20"/>
  <c r="W256" i="20"/>
  <c r="F256" i="20"/>
  <c r="W255" i="20"/>
  <c r="F255" i="20"/>
  <c r="W254" i="20"/>
  <c r="Y254" i="20" s="1"/>
  <c r="F254" i="20"/>
  <c r="W253" i="20"/>
  <c r="F253" i="20"/>
  <c r="W252" i="20"/>
  <c r="R252" i="20" s="1"/>
  <c r="U252" i="20" s="1"/>
  <c r="F252" i="20"/>
  <c r="W251" i="20"/>
  <c r="S251" i="20" s="1"/>
  <c r="F251" i="20"/>
  <c r="W250" i="20"/>
  <c r="F250" i="20"/>
  <c r="W249" i="20"/>
  <c r="Y249" i="20" s="1"/>
  <c r="F249" i="20"/>
  <c r="W248" i="20"/>
  <c r="F248" i="20"/>
  <c r="W247" i="20"/>
  <c r="F247" i="20"/>
  <c r="W246" i="20"/>
  <c r="R246" i="20" s="1"/>
  <c r="U246" i="20" s="1"/>
  <c r="F246" i="20"/>
  <c r="W245" i="20"/>
  <c r="F245" i="20"/>
  <c r="W244" i="20"/>
  <c r="R244" i="20" s="1"/>
  <c r="U244" i="20" s="1"/>
  <c r="F244" i="20"/>
  <c r="W243" i="20"/>
  <c r="S243" i="20" s="1"/>
  <c r="F243" i="20"/>
  <c r="W242" i="20"/>
  <c r="Y242" i="20" s="1"/>
  <c r="F242" i="20"/>
  <c r="W241" i="20"/>
  <c r="Y241" i="20" s="1"/>
  <c r="F241" i="20"/>
  <c r="W240" i="20"/>
  <c r="Y240" i="20" s="1"/>
  <c r="F240" i="20"/>
  <c r="W239" i="20"/>
  <c r="F239" i="20"/>
  <c r="W238" i="20"/>
  <c r="Y238" i="20" s="1"/>
  <c r="F238" i="20"/>
  <c r="W237" i="20"/>
  <c r="R237" i="20" s="1"/>
  <c r="U237" i="20" s="1"/>
  <c r="F237" i="20"/>
  <c r="W236" i="20"/>
  <c r="R236" i="20" s="1"/>
  <c r="U236" i="20" s="1"/>
  <c r="F236" i="20"/>
  <c r="W235" i="20"/>
  <c r="S235" i="20" s="1"/>
  <c r="F235" i="20"/>
  <c r="W234" i="20"/>
  <c r="R234" i="20" s="1"/>
  <c r="U234" i="20" s="1"/>
  <c r="F234" i="20"/>
  <c r="W233" i="20"/>
  <c r="F233" i="20"/>
  <c r="W232" i="20"/>
  <c r="F232" i="20"/>
  <c r="W231" i="20"/>
  <c r="F231" i="20"/>
  <c r="W230" i="20"/>
  <c r="X230" i="20" s="1"/>
  <c r="F230" i="20"/>
  <c r="W229" i="20"/>
  <c r="F229" i="20"/>
  <c r="W228" i="20"/>
  <c r="R228" i="20" s="1"/>
  <c r="U228" i="20" s="1"/>
  <c r="F228" i="20"/>
  <c r="W227" i="20"/>
  <c r="S227" i="20" s="1"/>
  <c r="F227" i="20"/>
  <c r="W226" i="20"/>
  <c r="X226" i="20" s="1"/>
  <c r="F226" i="20"/>
  <c r="W225" i="20"/>
  <c r="S225" i="20" s="1"/>
  <c r="F225" i="20"/>
  <c r="W224" i="20"/>
  <c r="Y224" i="20" s="1"/>
  <c r="F224" i="20"/>
  <c r="W223" i="20"/>
  <c r="F223" i="20"/>
  <c r="W222" i="20"/>
  <c r="R222" i="20" s="1"/>
  <c r="U222" i="20" s="1"/>
  <c r="F222" i="20"/>
  <c r="W221" i="20"/>
  <c r="S221" i="20" s="1"/>
  <c r="F221" i="20"/>
  <c r="W220" i="20"/>
  <c r="R220" i="20" s="1"/>
  <c r="U220" i="20" s="1"/>
  <c r="F220" i="20"/>
  <c r="W219" i="20"/>
  <c r="S219" i="20" s="1"/>
  <c r="F219" i="20"/>
  <c r="W218" i="20"/>
  <c r="F218" i="20"/>
  <c r="W217" i="20"/>
  <c r="S217" i="20" s="1"/>
  <c r="F217" i="20"/>
  <c r="W216" i="20"/>
  <c r="F216" i="20"/>
  <c r="W215" i="20"/>
  <c r="F215" i="20"/>
  <c r="W214" i="20"/>
  <c r="Y214" i="20" s="1"/>
  <c r="F214" i="20"/>
  <c r="W213" i="20"/>
  <c r="R213" i="20" s="1"/>
  <c r="U213" i="20" s="1"/>
  <c r="F213" i="20"/>
  <c r="W212" i="20"/>
  <c r="R212" i="20" s="1"/>
  <c r="U212" i="20" s="1"/>
  <c r="F212" i="20"/>
  <c r="W211" i="20"/>
  <c r="S211" i="20" s="1"/>
  <c r="F211" i="20"/>
  <c r="W210" i="20"/>
  <c r="Y210" i="20" s="1"/>
  <c r="F210" i="20"/>
  <c r="W209" i="20"/>
  <c r="F209" i="20"/>
  <c r="W208" i="20"/>
  <c r="R208" i="20" s="1"/>
  <c r="U208" i="20" s="1"/>
  <c r="F208" i="20"/>
  <c r="W207" i="20"/>
  <c r="S207" i="20" s="1"/>
  <c r="F207" i="20"/>
  <c r="W206" i="20"/>
  <c r="R206" i="20" s="1"/>
  <c r="U206" i="20" s="1"/>
  <c r="F206" i="20"/>
  <c r="W205" i="20"/>
  <c r="S205" i="20" s="1"/>
  <c r="F205" i="20"/>
  <c r="W204" i="20"/>
  <c r="F204" i="20"/>
  <c r="W203" i="20"/>
  <c r="F203" i="20"/>
  <c r="W202" i="20"/>
  <c r="R202" i="20" s="1"/>
  <c r="U202" i="20" s="1"/>
  <c r="F202" i="20"/>
  <c r="W201" i="20"/>
  <c r="Y201" i="20" s="1"/>
  <c r="F201" i="20"/>
  <c r="W200" i="20"/>
  <c r="F200" i="20"/>
  <c r="W199" i="20"/>
  <c r="F199" i="20"/>
  <c r="W198" i="20"/>
  <c r="F198" i="20"/>
  <c r="W197" i="20"/>
  <c r="Y197" i="20" s="1"/>
  <c r="F197" i="20"/>
  <c r="W196" i="20"/>
  <c r="R196" i="20" s="1"/>
  <c r="U196" i="20" s="1"/>
  <c r="F196" i="20"/>
  <c r="W195" i="20"/>
  <c r="S195" i="20" s="1"/>
  <c r="F195" i="20"/>
  <c r="W194" i="20"/>
  <c r="X194" i="20" s="1"/>
  <c r="F194" i="20"/>
  <c r="W193" i="20"/>
  <c r="Y193" i="20" s="1"/>
  <c r="F193" i="20"/>
  <c r="W192" i="20"/>
  <c r="F192" i="20"/>
  <c r="W191" i="20"/>
  <c r="F191" i="20"/>
  <c r="W190" i="20"/>
  <c r="R190" i="20" s="1"/>
  <c r="U190" i="20" s="1"/>
  <c r="F190" i="20"/>
  <c r="W189" i="20"/>
  <c r="S189" i="20" s="1"/>
  <c r="F189" i="20"/>
  <c r="W188" i="20"/>
  <c r="R188" i="20" s="1"/>
  <c r="U188" i="20" s="1"/>
  <c r="F188" i="20"/>
  <c r="W187" i="20"/>
  <c r="S187" i="20" s="1"/>
  <c r="F187" i="20"/>
  <c r="W186" i="20"/>
  <c r="F186" i="20"/>
  <c r="W185" i="20"/>
  <c r="S185" i="20" s="1"/>
  <c r="F185" i="20"/>
  <c r="W184" i="20"/>
  <c r="R184" i="20" s="1"/>
  <c r="U184" i="20" s="1"/>
  <c r="F184" i="20"/>
  <c r="W183" i="20"/>
  <c r="S183" i="20" s="1"/>
  <c r="F183" i="20"/>
  <c r="W182" i="20"/>
  <c r="Y182" i="20" s="1"/>
  <c r="F182" i="20"/>
  <c r="W181" i="20"/>
  <c r="R181" i="20" s="1"/>
  <c r="U181" i="20" s="1"/>
  <c r="F181" i="20"/>
  <c r="W180" i="20"/>
  <c r="R180" i="20" s="1"/>
  <c r="U180" i="20" s="1"/>
  <c r="F180" i="20"/>
  <c r="W179" i="20"/>
  <c r="S179" i="20" s="1"/>
  <c r="F179" i="20"/>
  <c r="W178" i="20"/>
  <c r="X178" i="20" s="1"/>
  <c r="F178" i="20"/>
  <c r="W177" i="20"/>
  <c r="Y177" i="20" s="1"/>
  <c r="F177" i="20"/>
  <c r="W176" i="20"/>
  <c r="R176" i="20" s="1"/>
  <c r="U176" i="20" s="1"/>
  <c r="F176" i="20"/>
  <c r="W175" i="20"/>
  <c r="S175" i="20" s="1"/>
  <c r="F175" i="20"/>
  <c r="W174" i="20"/>
  <c r="Y174" i="20" s="1"/>
  <c r="F174" i="20"/>
  <c r="W173" i="20"/>
  <c r="F173" i="20"/>
  <c r="W172" i="20"/>
  <c r="R172" i="20" s="1"/>
  <c r="U172" i="20" s="1"/>
  <c r="F172" i="20"/>
  <c r="W171" i="20"/>
  <c r="S171" i="20" s="1"/>
  <c r="F171" i="20"/>
  <c r="W170" i="20"/>
  <c r="R170" i="20" s="1"/>
  <c r="U170" i="20" s="1"/>
  <c r="F170" i="20"/>
  <c r="W169" i="20"/>
  <c r="S169" i="20" s="1"/>
  <c r="F169" i="20"/>
  <c r="W168" i="20"/>
  <c r="R168" i="20" s="1"/>
  <c r="U168" i="20" s="1"/>
  <c r="F168" i="20"/>
  <c r="W167" i="20"/>
  <c r="S167" i="20" s="1"/>
  <c r="F167" i="20"/>
  <c r="W166" i="20"/>
  <c r="Y166" i="20" s="1"/>
  <c r="F166" i="20"/>
  <c r="W165" i="20"/>
  <c r="R165" i="20" s="1"/>
  <c r="U165" i="20" s="1"/>
  <c r="F165" i="20"/>
  <c r="W164" i="20"/>
  <c r="R164" i="20" s="1"/>
  <c r="U164" i="20" s="1"/>
  <c r="F164" i="20"/>
  <c r="W163" i="20"/>
  <c r="S163" i="20" s="1"/>
  <c r="F163" i="20"/>
  <c r="W162" i="20"/>
  <c r="R162" i="20" s="1"/>
  <c r="U162" i="20" s="1"/>
  <c r="F162" i="20"/>
  <c r="W161" i="20"/>
  <c r="F161" i="20"/>
  <c r="W160" i="20"/>
  <c r="R160" i="20" s="1"/>
  <c r="U160" i="20" s="1"/>
  <c r="F160" i="20"/>
  <c r="W159" i="20"/>
  <c r="S159" i="20" s="1"/>
  <c r="F159" i="20"/>
  <c r="W158" i="20"/>
  <c r="Y158" i="20" s="1"/>
  <c r="F158" i="20"/>
  <c r="W157" i="20"/>
  <c r="R157" i="20" s="1"/>
  <c r="U157" i="20" s="1"/>
  <c r="F157" i="20"/>
  <c r="W156" i="20"/>
  <c r="R156" i="20" s="1"/>
  <c r="U156" i="20" s="1"/>
  <c r="F156" i="20"/>
  <c r="W155" i="20"/>
  <c r="S155" i="20" s="1"/>
  <c r="F155" i="20"/>
  <c r="W154" i="20"/>
  <c r="X154" i="20" s="1"/>
  <c r="F154" i="20"/>
  <c r="W153" i="20"/>
  <c r="Y153" i="20" s="1"/>
  <c r="F153" i="20"/>
  <c r="W152" i="20"/>
  <c r="R152" i="20" s="1"/>
  <c r="U152" i="20" s="1"/>
  <c r="F152" i="20"/>
  <c r="W151" i="20"/>
  <c r="S151" i="20" s="1"/>
  <c r="F151" i="20"/>
  <c r="W150" i="20"/>
  <c r="F150" i="20"/>
  <c r="W149" i="20"/>
  <c r="R149" i="20" s="1"/>
  <c r="U149" i="20" s="1"/>
  <c r="F149" i="20"/>
  <c r="W148" i="20"/>
  <c r="Y148" i="20" s="1"/>
  <c r="F148" i="20"/>
  <c r="W147" i="20"/>
  <c r="F147" i="20"/>
  <c r="W146" i="20"/>
  <c r="F146" i="20"/>
  <c r="W145" i="20"/>
  <c r="Y145" i="20" s="1"/>
  <c r="F145" i="20"/>
  <c r="W144" i="20"/>
  <c r="R144" i="20" s="1"/>
  <c r="U144" i="20" s="1"/>
  <c r="F144" i="20"/>
  <c r="W143" i="20"/>
  <c r="S143" i="20" s="1"/>
  <c r="F143" i="20"/>
  <c r="W142" i="20"/>
  <c r="F142" i="20"/>
  <c r="W141" i="20"/>
  <c r="F141" i="20"/>
  <c r="W140" i="20"/>
  <c r="Y140" i="20" s="1"/>
  <c r="F140" i="20"/>
  <c r="W139" i="20"/>
  <c r="R139" i="20" s="1"/>
  <c r="U139" i="20" s="1"/>
  <c r="F139" i="20"/>
  <c r="W138" i="20"/>
  <c r="R138" i="20" s="1"/>
  <c r="U138" i="20" s="1"/>
  <c r="F138" i="20"/>
  <c r="W137" i="20"/>
  <c r="F137" i="20"/>
  <c r="W136" i="20"/>
  <c r="R136" i="20" s="1"/>
  <c r="U136" i="20" s="1"/>
  <c r="F136" i="20"/>
  <c r="W135" i="20"/>
  <c r="S135" i="20" s="1"/>
  <c r="F135" i="20"/>
  <c r="W134" i="20"/>
  <c r="Y134" i="20" s="1"/>
  <c r="F134" i="20"/>
  <c r="W133" i="20"/>
  <c r="F133" i="20"/>
  <c r="W132" i="20"/>
  <c r="F132" i="20"/>
  <c r="W131" i="20"/>
  <c r="R131" i="20" s="1"/>
  <c r="U131" i="20" s="1"/>
  <c r="F131" i="20"/>
  <c r="W130" i="20"/>
  <c r="Y130" i="20" s="1"/>
  <c r="F130" i="20"/>
  <c r="W129" i="20"/>
  <c r="R129" i="20" s="1"/>
  <c r="U129" i="20" s="1"/>
  <c r="F129" i="20"/>
  <c r="W128" i="20"/>
  <c r="R128" i="20" s="1"/>
  <c r="U128" i="20" s="1"/>
  <c r="F128" i="20"/>
  <c r="W127" i="20"/>
  <c r="S127" i="20" s="1"/>
  <c r="F127" i="20"/>
  <c r="W126" i="20"/>
  <c r="Y126" i="20" s="1"/>
  <c r="F126" i="20"/>
  <c r="W125" i="20"/>
  <c r="R125" i="20" s="1"/>
  <c r="U125" i="20" s="1"/>
  <c r="F125" i="20"/>
  <c r="W124" i="20"/>
  <c r="R124" i="20" s="1"/>
  <c r="U124" i="20" s="1"/>
  <c r="F124" i="20"/>
  <c r="W123" i="20"/>
  <c r="S123" i="20" s="1"/>
  <c r="F123" i="20"/>
  <c r="W122" i="20"/>
  <c r="X122" i="20" s="1"/>
  <c r="F122" i="20"/>
  <c r="W121" i="20"/>
  <c r="F121" i="20"/>
  <c r="W120" i="20"/>
  <c r="F120" i="20"/>
  <c r="W119" i="20"/>
  <c r="R119" i="20" s="1"/>
  <c r="U119" i="20" s="1"/>
  <c r="F119" i="20"/>
  <c r="W118" i="20"/>
  <c r="F118" i="20"/>
  <c r="W117" i="20"/>
  <c r="R117" i="20" s="1"/>
  <c r="U117" i="20" s="1"/>
  <c r="F117" i="20"/>
  <c r="W116" i="20"/>
  <c r="R116" i="20" s="1"/>
  <c r="U116" i="20" s="1"/>
  <c r="F116" i="20"/>
  <c r="W115" i="20"/>
  <c r="S115" i="20" s="1"/>
  <c r="F115" i="20"/>
  <c r="W114" i="20"/>
  <c r="F114" i="20"/>
  <c r="W113" i="20"/>
  <c r="Y113" i="20" s="1"/>
  <c r="F113" i="20"/>
  <c r="W112" i="20"/>
  <c r="F112" i="20"/>
  <c r="W111" i="20"/>
  <c r="R111" i="20" s="1"/>
  <c r="U111" i="20" s="1"/>
  <c r="F111" i="20"/>
  <c r="W110" i="20"/>
  <c r="Y110" i="20" s="1"/>
  <c r="F110" i="20"/>
  <c r="W109" i="20"/>
  <c r="F109" i="20"/>
  <c r="W108" i="20"/>
  <c r="R108" i="20" s="1"/>
  <c r="U108" i="20" s="1"/>
  <c r="F108" i="20"/>
  <c r="W107" i="20"/>
  <c r="S107" i="20" s="1"/>
  <c r="F107" i="20"/>
  <c r="W106" i="20"/>
  <c r="F106" i="20"/>
  <c r="W105" i="20"/>
  <c r="S105" i="20" s="1"/>
  <c r="F105" i="20"/>
  <c r="W104" i="20"/>
  <c r="R104" i="20" s="1"/>
  <c r="U104" i="20" s="1"/>
  <c r="F104" i="20"/>
  <c r="W103" i="20"/>
  <c r="S103" i="20" s="1"/>
  <c r="F103" i="20"/>
  <c r="W102" i="20"/>
  <c r="Y102" i="20" s="1"/>
  <c r="F102" i="20"/>
  <c r="W101" i="20"/>
  <c r="R101" i="20" s="1"/>
  <c r="U101" i="20" s="1"/>
  <c r="F101" i="20"/>
  <c r="W100" i="20"/>
  <c r="R100" i="20" s="1"/>
  <c r="U100" i="20" s="1"/>
  <c r="F100" i="20"/>
  <c r="W99" i="20"/>
  <c r="S99" i="20" s="1"/>
  <c r="F99" i="20"/>
  <c r="W98" i="20"/>
  <c r="R98" i="20" s="1"/>
  <c r="U98" i="20" s="1"/>
  <c r="F98" i="20"/>
  <c r="W97" i="20"/>
  <c r="S97" i="20" s="1"/>
  <c r="F97" i="20"/>
  <c r="W96" i="20"/>
  <c r="R96" i="20" s="1"/>
  <c r="U96" i="20" s="1"/>
  <c r="F96" i="20"/>
  <c r="W95" i="20"/>
  <c r="S95" i="20" s="1"/>
  <c r="F95" i="20"/>
  <c r="W94" i="20"/>
  <c r="Y94" i="20" s="1"/>
  <c r="F94" i="20"/>
  <c r="W93" i="20"/>
  <c r="R93" i="20" s="1"/>
  <c r="U93" i="20" s="1"/>
  <c r="F93" i="20"/>
  <c r="W92" i="20"/>
  <c r="R92" i="20" s="1"/>
  <c r="U92" i="20" s="1"/>
  <c r="F92" i="20"/>
  <c r="W91" i="20"/>
  <c r="S91" i="20" s="1"/>
  <c r="F91" i="20"/>
  <c r="W90" i="20"/>
  <c r="X90" i="20" s="1"/>
  <c r="F90" i="20"/>
  <c r="W89" i="20"/>
  <c r="Y89" i="20" s="1"/>
  <c r="F89" i="20"/>
  <c r="W88" i="20"/>
  <c r="R88" i="20" s="1"/>
  <c r="U88" i="20" s="1"/>
  <c r="F88" i="20"/>
  <c r="W87" i="20"/>
  <c r="S87" i="20" s="1"/>
  <c r="F87" i="20"/>
  <c r="W86" i="20"/>
  <c r="F86" i="20"/>
  <c r="W85" i="20"/>
  <c r="R85" i="20" s="1"/>
  <c r="U85" i="20" s="1"/>
  <c r="F85" i="20"/>
  <c r="W84" i="20"/>
  <c r="R84" i="20" s="1"/>
  <c r="U84" i="20" s="1"/>
  <c r="F84" i="20"/>
  <c r="W83" i="20"/>
  <c r="S83" i="20" s="1"/>
  <c r="F83" i="20"/>
  <c r="W82" i="20"/>
  <c r="X82" i="20" s="1"/>
  <c r="F82" i="20"/>
  <c r="W81" i="20"/>
  <c r="Y81" i="20" s="1"/>
  <c r="F81" i="20"/>
  <c r="W80" i="20"/>
  <c r="R80" i="20" s="1"/>
  <c r="U80" i="20" s="1"/>
  <c r="F80" i="20"/>
  <c r="W79" i="20"/>
  <c r="S79" i="20" s="1"/>
  <c r="F79" i="20"/>
  <c r="W78" i="20"/>
  <c r="F78" i="20"/>
  <c r="W77" i="20"/>
  <c r="F77" i="20"/>
  <c r="W76" i="20"/>
  <c r="R76" i="20" s="1"/>
  <c r="U76" i="20" s="1"/>
  <c r="F76" i="20"/>
  <c r="W75" i="20"/>
  <c r="S75" i="20" s="1"/>
  <c r="F75" i="20"/>
  <c r="W74" i="20"/>
  <c r="R74" i="20" s="1"/>
  <c r="U74" i="20" s="1"/>
  <c r="F74" i="20"/>
  <c r="W73" i="20"/>
  <c r="F73" i="20"/>
  <c r="W72" i="20"/>
  <c r="R72" i="20" s="1"/>
  <c r="U72" i="20" s="1"/>
  <c r="F72" i="20"/>
  <c r="W71" i="20"/>
  <c r="S71" i="20" s="1"/>
  <c r="F71" i="20"/>
  <c r="W70" i="20"/>
  <c r="Y70" i="20" s="1"/>
  <c r="F70" i="20"/>
  <c r="W69" i="20"/>
  <c r="R69" i="20" s="1"/>
  <c r="U69" i="20" s="1"/>
  <c r="F69" i="20"/>
  <c r="W68" i="20"/>
  <c r="F68" i="20"/>
  <c r="W67" i="20"/>
  <c r="R67" i="20" s="1"/>
  <c r="U67" i="20" s="1"/>
  <c r="F67" i="20"/>
  <c r="W66" i="20"/>
  <c r="Y66" i="20" s="1"/>
  <c r="F66" i="20"/>
  <c r="W65" i="20"/>
  <c r="R65" i="20" s="1"/>
  <c r="U65" i="20" s="1"/>
  <c r="F65" i="20"/>
  <c r="W64" i="20"/>
  <c r="R64" i="20" s="1"/>
  <c r="U64" i="20" s="1"/>
  <c r="F64" i="20"/>
  <c r="W63" i="20"/>
  <c r="S63" i="20" s="1"/>
  <c r="F63" i="20"/>
  <c r="W62" i="20"/>
  <c r="Y62" i="20" s="1"/>
  <c r="F62" i="20"/>
  <c r="W61" i="20"/>
  <c r="R61" i="20" s="1"/>
  <c r="U61" i="20" s="1"/>
  <c r="F61" i="20"/>
  <c r="W60" i="20"/>
  <c r="F60" i="20"/>
  <c r="W59" i="20"/>
  <c r="F59" i="20"/>
  <c r="W58" i="20"/>
  <c r="X58" i="20" s="1"/>
  <c r="F58" i="20"/>
  <c r="W57" i="20"/>
  <c r="Y57" i="20" s="1"/>
  <c r="F57" i="20"/>
  <c r="W56" i="20"/>
  <c r="R56" i="20" s="1"/>
  <c r="U56" i="20" s="1"/>
  <c r="F56" i="20"/>
  <c r="W55" i="20"/>
  <c r="S55" i="20" s="1"/>
  <c r="F55" i="20"/>
  <c r="W54" i="20"/>
  <c r="F54" i="20"/>
  <c r="W53" i="20"/>
  <c r="R53" i="20" s="1"/>
  <c r="U53" i="20" s="1"/>
  <c r="F53" i="20"/>
  <c r="W52" i="20"/>
  <c r="R52" i="20" s="1"/>
  <c r="U52" i="20" s="1"/>
  <c r="F52" i="20"/>
  <c r="W51" i="20"/>
  <c r="S51" i="20" s="1"/>
  <c r="F51" i="20"/>
  <c r="W50" i="20"/>
  <c r="X50" i="20" s="1"/>
  <c r="F50" i="20"/>
  <c r="W49" i="20"/>
  <c r="Y49" i="20" s="1"/>
  <c r="F49" i="20"/>
  <c r="W48" i="20"/>
  <c r="R48" i="20" s="1"/>
  <c r="U48" i="20" s="1"/>
  <c r="F48" i="20"/>
  <c r="W47" i="20"/>
  <c r="S47" i="20" s="1"/>
  <c r="F47" i="20"/>
  <c r="W46" i="20"/>
  <c r="F46" i="20"/>
  <c r="W45" i="20"/>
  <c r="F45" i="20"/>
  <c r="W44" i="20"/>
  <c r="Y44" i="20" s="1"/>
  <c r="F44" i="20"/>
  <c r="W43" i="20"/>
  <c r="R43" i="20" s="1"/>
  <c r="U43" i="20" s="1"/>
  <c r="F43" i="20"/>
  <c r="W42" i="20"/>
  <c r="F42" i="20"/>
  <c r="W41" i="20"/>
  <c r="S41" i="20" s="1"/>
  <c r="F41" i="20"/>
  <c r="W40" i="20"/>
  <c r="R40" i="20" s="1"/>
  <c r="U40" i="20" s="1"/>
  <c r="F40" i="20"/>
  <c r="W39" i="20"/>
  <c r="S39" i="20" s="1"/>
  <c r="F39" i="20"/>
  <c r="W38" i="20"/>
  <c r="Y38" i="20" s="1"/>
  <c r="F38" i="20"/>
  <c r="W37" i="20"/>
  <c r="R37" i="20" s="1"/>
  <c r="U37" i="20" s="1"/>
  <c r="F37" i="20"/>
  <c r="W36" i="20"/>
  <c r="F36" i="20"/>
  <c r="W35" i="20"/>
  <c r="R35" i="20" s="1"/>
  <c r="U35" i="20" s="1"/>
  <c r="F35" i="20"/>
  <c r="W34" i="20"/>
  <c r="R34" i="20" s="1"/>
  <c r="U34" i="20" s="1"/>
  <c r="F34" i="20"/>
  <c r="W33" i="20"/>
  <c r="F33" i="20"/>
  <c r="W32" i="20"/>
  <c r="R32" i="20" s="1"/>
  <c r="U32" i="20" s="1"/>
  <c r="F32" i="20"/>
  <c r="W31" i="20"/>
  <c r="S31" i="20" s="1"/>
  <c r="F31" i="20"/>
  <c r="W30" i="20"/>
  <c r="Y30" i="20" s="1"/>
  <c r="F30" i="20"/>
  <c r="W29" i="20"/>
  <c r="F29" i="20"/>
  <c r="W28" i="20"/>
  <c r="Y28" i="20" s="1"/>
  <c r="F28" i="20"/>
  <c r="W27" i="20"/>
  <c r="F27" i="20"/>
  <c r="W26" i="20"/>
  <c r="F26" i="20"/>
  <c r="W25" i="20"/>
  <c r="Y25" i="20" s="1"/>
  <c r="F25" i="20"/>
  <c r="W24" i="20"/>
  <c r="R24" i="20" s="1"/>
  <c r="U24" i="20" s="1"/>
  <c r="F24" i="20"/>
  <c r="W23" i="20"/>
  <c r="S23" i="20" s="1"/>
  <c r="F23" i="20"/>
  <c r="W22" i="20"/>
  <c r="F22" i="20"/>
  <c r="W21" i="20"/>
  <c r="R21" i="20" s="1"/>
  <c r="U21" i="20" s="1"/>
  <c r="F21" i="20"/>
  <c r="W20" i="20"/>
  <c r="Y20" i="20" s="1"/>
  <c r="F20" i="20"/>
  <c r="W19" i="20"/>
  <c r="S19" i="20" s="1"/>
  <c r="F19" i="20"/>
  <c r="W18" i="20"/>
  <c r="F18" i="20"/>
  <c r="W17" i="20"/>
  <c r="Y17" i="20" s="1"/>
  <c r="F17" i="20"/>
  <c r="W16" i="20"/>
  <c r="F16" i="20"/>
  <c r="W15" i="20"/>
  <c r="R15" i="20" s="1"/>
  <c r="U15" i="20" s="1"/>
  <c r="F15" i="20"/>
  <c r="W14" i="20"/>
  <c r="F14" i="20"/>
  <c r="W13" i="20"/>
  <c r="F13" i="20"/>
  <c r="W12" i="20"/>
  <c r="Y12" i="20" s="1"/>
  <c r="F12" i="20"/>
  <c r="W11" i="20"/>
  <c r="R11" i="20" s="1"/>
  <c r="U11" i="20" s="1"/>
  <c r="F11" i="20"/>
  <c r="W10" i="20"/>
  <c r="R10" i="20" s="1"/>
  <c r="U10" i="20" s="1"/>
  <c r="F10" i="20"/>
  <c r="W9" i="20"/>
  <c r="S9" i="20" s="1"/>
  <c r="F9" i="20"/>
  <c r="W8" i="20"/>
  <c r="F8" i="20"/>
  <c r="W7" i="20"/>
  <c r="R7" i="20" s="1"/>
  <c r="U7" i="20" s="1"/>
  <c r="F7" i="20"/>
  <c r="W6" i="20"/>
  <c r="Y6" i="20" s="1"/>
  <c r="F6" i="20"/>
  <c r="W5" i="20"/>
  <c r="R5" i="20" s="1"/>
  <c r="U5" i="20" s="1"/>
  <c r="F5" i="20"/>
  <c r="W4" i="20"/>
  <c r="R4" i="20" s="1"/>
  <c r="U4" i="20" s="1"/>
  <c r="F4" i="20"/>
  <c r="W3" i="20"/>
  <c r="S3" i="20" s="1"/>
  <c r="F3" i="20"/>
  <c r="F2" i="2" l="1"/>
  <c r="F56" i="2"/>
  <c r="F50" i="2"/>
  <c r="F44" i="2"/>
  <c r="F38" i="2"/>
  <c r="F20" i="2"/>
  <c r="F32" i="2"/>
  <c r="F26" i="2"/>
  <c r="F14" i="2"/>
  <c r="F8" i="2"/>
  <c r="R224" i="20"/>
  <c r="U224" i="20" s="1"/>
  <c r="S1803" i="20"/>
  <c r="S7" i="20"/>
  <c r="R364" i="20"/>
  <c r="U364" i="20" s="1"/>
  <c r="S1339" i="20"/>
  <c r="R482" i="20"/>
  <c r="U482" i="20" s="1"/>
  <c r="R110" i="20"/>
  <c r="U110" i="20" s="1"/>
  <c r="S977" i="20"/>
  <c r="R174" i="20"/>
  <c r="U174" i="20" s="1"/>
  <c r="R336" i="20"/>
  <c r="U336" i="20" s="1"/>
  <c r="T458" i="20"/>
  <c r="T822" i="20"/>
  <c r="T1215" i="20"/>
  <c r="S1406" i="20"/>
  <c r="T1519" i="20"/>
  <c r="S37" i="20"/>
  <c r="R140" i="20"/>
  <c r="U140" i="20" s="1"/>
  <c r="S193" i="20"/>
  <c r="T568" i="20"/>
  <c r="T760" i="20"/>
  <c r="S853" i="20"/>
  <c r="T960" i="20"/>
  <c r="S1057" i="20"/>
  <c r="S1640" i="20"/>
  <c r="R1251" i="20"/>
  <c r="U1251" i="20" s="1"/>
  <c r="S1647" i="20"/>
  <c r="Z664" i="20"/>
  <c r="Z1051" i="20"/>
  <c r="R664" i="20"/>
  <c r="U664" i="20" s="1"/>
  <c r="Y965" i="20"/>
  <c r="R12" i="20"/>
  <c r="U12" i="20" s="1"/>
  <c r="S157" i="20"/>
  <c r="T310" i="20"/>
  <c r="R438" i="20"/>
  <c r="U438" i="20" s="1"/>
  <c r="T664" i="20"/>
  <c r="T866" i="20"/>
  <c r="R1231" i="20"/>
  <c r="U1231" i="20" s="1"/>
  <c r="T1284" i="20"/>
  <c r="S119" i="20"/>
  <c r="R258" i="20"/>
  <c r="U258" i="20" s="1"/>
  <c r="T366" i="20"/>
  <c r="T450" i="20"/>
  <c r="T542" i="20"/>
  <c r="T707" i="20"/>
  <c r="R724" i="20"/>
  <c r="U724" i="20" s="1"/>
  <c r="S813" i="20"/>
  <c r="T844" i="20"/>
  <c r="S855" i="20"/>
  <c r="T936" i="20"/>
  <c r="T1231" i="20"/>
  <c r="R1277" i="20"/>
  <c r="U1277" i="20" s="1"/>
  <c r="S5" i="20"/>
  <c r="S15" i="20"/>
  <c r="S93" i="20"/>
  <c r="R148" i="20"/>
  <c r="U148" i="20" s="1"/>
  <c r="S165" i="20"/>
  <c r="R205" i="20"/>
  <c r="U205" i="20" s="1"/>
  <c r="R254" i="20"/>
  <c r="U254" i="20" s="1"/>
  <c r="T344" i="20"/>
  <c r="T424" i="20"/>
  <c r="R458" i="20"/>
  <c r="U458" i="20" s="1"/>
  <c r="R488" i="20"/>
  <c r="U488" i="20" s="1"/>
  <c r="R588" i="20"/>
  <c r="U588" i="20" s="1"/>
  <c r="Y1051" i="20"/>
  <c r="T1096" i="20"/>
  <c r="Z1231" i="20"/>
  <c r="T1241" i="20"/>
  <c r="R1311" i="20"/>
  <c r="U1311" i="20" s="1"/>
  <c r="S1344" i="20"/>
  <c r="R1500" i="20"/>
  <c r="U1500" i="20" s="1"/>
  <c r="Z332" i="20"/>
  <c r="Z789" i="20"/>
  <c r="Y926" i="20"/>
  <c r="Y1177" i="20"/>
  <c r="Z757" i="20"/>
  <c r="Y768" i="20"/>
  <c r="Y1115" i="20"/>
  <c r="Z1128" i="20"/>
  <c r="Y1499" i="20"/>
  <c r="X1500" i="20"/>
  <c r="Z1525" i="20"/>
  <c r="Y1622" i="20"/>
  <c r="R20" i="20"/>
  <c r="U20" i="20" s="1"/>
  <c r="S69" i="20"/>
  <c r="S101" i="20"/>
  <c r="R322" i="20"/>
  <c r="U322" i="20" s="1"/>
  <c r="T356" i="20"/>
  <c r="T368" i="20"/>
  <c r="T436" i="20"/>
  <c r="R452" i="20"/>
  <c r="U452" i="20" s="1"/>
  <c r="Y748" i="20"/>
  <c r="T794" i="20"/>
  <c r="Y896" i="20"/>
  <c r="Y1027" i="20"/>
  <c r="S1081" i="20"/>
  <c r="Z1115" i="20"/>
  <c r="R1271" i="20"/>
  <c r="U1271" i="20" s="1"/>
  <c r="S1401" i="20"/>
  <c r="T1813" i="20"/>
  <c r="Y60" i="20"/>
  <c r="R60" i="20"/>
  <c r="U60" i="20" s="1"/>
  <c r="S1101" i="20"/>
  <c r="Y1101" i="20"/>
  <c r="S1185" i="20"/>
  <c r="Y1185" i="20"/>
  <c r="X1321" i="20"/>
  <c r="S1321" i="20"/>
  <c r="X1888" i="20"/>
  <c r="R1888" i="20"/>
  <c r="U1888" i="20" s="1"/>
  <c r="Y190" i="20"/>
  <c r="X190" i="20"/>
  <c r="Y209" i="20"/>
  <c r="R209" i="20"/>
  <c r="U209" i="20" s="1"/>
  <c r="T304" i="20"/>
  <c r="Z380" i="20"/>
  <c r="T380" i="20"/>
  <c r="X416" i="20"/>
  <c r="Y790" i="20"/>
  <c r="Z885" i="20"/>
  <c r="S885" i="20"/>
  <c r="S887" i="20"/>
  <c r="Z887" i="20"/>
  <c r="S895" i="20"/>
  <c r="Z895" i="20"/>
  <c r="Y1303" i="20"/>
  <c r="X1303" i="20"/>
  <c r="S1303" i="20"/>
  <c r="Z1432" i="20"/>
  <c r="Y1432" i="20"/>
  <c r="Y46" i="20"/>
  <c r="R46" i="20"/>
  <c r="U46" i="20" s="1"/>
  <c r="R189" i="20"/>
  <c r="U189" i="20" s="1"/>
  <c r="Y189" i="20"/>
  <c r="X306" i="20"/>
  <c r="R306" i="20"/>
  <c r="U306" i="20" s="1"/>
  <c r="T306" i="20"/>
  <c r="X470" i="20"/>
  <c r="R470" i="20"/>
  <c r="U470" i="20" s="1"/>
  <c r="T470" i="20"/>
  <c r="R133" i="20"/>
  <c r="U133" i="20" s="1"/>
  <c r="S133" i="20"/>
  <c r="Y225" i="20"/>
  <c r="R225" i="20"/>
  <c r="U225" i="20" s="1"/>
  <c r="R612" i="20"/>
  <c r="U612" i="20" s="1"/>
  <c r="Z612" i="20"/>
  <c r="Y788" i="20"/>
  <c r="Y792" i="20"/>
  <c r="Y884" i="20"/>
  <c r="T886" i="20"/>
  <c r="Y886" i="20"/>
  <c r="T888" i="20"/>
  <c r="Y888" i="20"/>
  <c r="S917" i="20"/>
  <c r="Z917" i="20"/>
  <c r="T1176" i="20"/>
  <c r="Z1176" i="20"/>
  <c r="R29" i="20"/>
  <c r="U29" i="20" s="1"/>
  <c r="S29" i="20"/>
  <c r="R253" i="20"/>
  <c r="U253" i="20" s="1"/>
  <c r="S253" i="20"/>
  <c r="Z791" i="20"/>
  <c r="Y834" i="20"/>
  <c r="Y864" i="20"/>
  <c r="Z869" i="20"/>
  <c r="T902" i="20"/>
  <c r="Y902" i="20"/>
  <c r="T1112" i="20"/>
  <c r="Z1112" i="20"/>
  <c r="X368" i="20"/>
  <c r="X724" i="20"/>
  <c r="Y796" i="20"/>
  <c r="Y929" i="20"/>
  <c r="Z1032" i="20"/>
  <c r="Y1041" i="20"/>
  <c r="Y1089" i="20"/>
  <c r="Y1133" i="20"/>
  <c r="X1311" i="20"/>
  <c r="Y892" i="20"/>
  <c r="Y1037" i="20"/>
  <c r="Y1105" i="20"/>
  <c r="Z1144" i="20"/>
  <c r="X1249" i="20"/>
  <c r="Z1271" i="20"/>
  <c r="S799" i="20"/>
  <c r="Z799" i="20"/>
  <c r="S1301" i="20"/>
  <c r="R1301" i="20"/>
  <c r="U1301" i="20" s="1"/>
  <c r="Y1649" i="20"/>
  <c r="R1649" i="20"/>
  <c r="U1649" i="20" s="1"/>
  <c r="R126" i="20"/>
  <c r="U126" i="20" s="1"/>
  <c r="X414" i="20"/>
  <c r="Z440" i="20"/>
  <c r="X464" i="20"/>
  <c r="X594" i="20"/>
  <c r="T594" i="20"/>
  <c r="X708" i="20"/>
  <c r="Z708" i="20"/>
  <c r="R720" i="20"/>
  <c r="U720" i="20" s="1"/>
  <c r="Y736" i="20"/>
  <c r="Y749" i="20"/>
  <c r="Y752" i="20"/>
  <c r="T816" i="20"/>
  <c r="Y842" i="20"/>
  <c r="Y860" i="20"/>
  <c r="T862" i="20"/>
  <c r="Y862" i="20"/>
  <c r="Y912" i="20"/>
  <c r="T912" i="20"/>
  <c r="Z919" i="20"/>
  <c r="Y953" i="20"/>
  <c r="Z992" i="20"/>
  <c r="Y993" i="20"/>
  <c r="S1059" i="20"/>
  <c r="Y1059" i="20"/>
  <c r="T1080" i="20"/>
  <c r="S1097" i="20"/>
  <c r="T1104" i="20"/>
  <c r="Z1104" i="20"/>
  <c r="Y1153" i="20"/>
  <c r="T1221" i="20"/>
  <c r="T1224" i="20"/>
  <c r="Z1249" i="20"/>
  <c r="S1323" i="20"/>
  <c r="R1373" i="20"/>
  <c r="U1373" i="20" s="1"/>
  <c r="S1384" i="20"/>
  <c r="R1484" i="20"/>
  <c r="U1484" i="20" s="1"/>
  <c r="X1484" i="20"/>
  <c r="S1499" i="20"/>
  <c r="X1649" i="20"/>
  <c r="X1665" i="20"/>
  <c r="S1665" i="20"/>
  <c r="T1850" i="20"/>
  <c r="X1850" i="20"/>
  <c r="S939" i="20"/>
  <c r="Z939" i="20"/>
  <c r="S1359" i="20"/>
  <c r="Y1359" i="20"/>
  <c r="T1438" i="20"/>
  <c r="S1438" i="20"/>
  <c r="X1877" i="20"/>
  <c r="S1877" i="20"/>
  <c r="Y206" i="20"/>
  <c r="X222" i="20"/>
  <c r="Y258" i="20"/>
  <c r="Z336" i="20"/>
  <c r="X366" i="20"/>
  <c r="X380" i="20"/>
  <c r="X408" i="20"/>
  <c r="R440" i="20"/>
  <c r="U440" i="20" s="1"/>
  <c r="Z450" i="20"/>
  <c r="Z498" i="20"/>
  <c r="X544" i="20"/>
  <c r="X572" i="20"/>
  <c r="T572" i="20"/>
  <c r="T610" i="20"/>
  <c r="T770" i="20"/>
  <c r="Y770" i="20"/>
  <c r="Y772" i="20"/>
  <c r="T772" i="20"/>
  <c r="T818" i="20"/>
  <c r="Y818" i="20"/>
  <c r="Y820" i="20"/>
  <c r="T820" i="20"/>
  <c r="S839" i="20"/>
  <c r="Z839" i="20"/>
  <c r="T890" i="20"/>
  <c r="S911" i="20"/>
  <c r="S927" i="20"/>
  <c r="Z927" i="20"/>
  <c r="S945" i="20"/>
  <c r="S1049" i="20"/>
  <c r="Y1049" i="20"/>
  <c r="Y1137" i="20"/>
  <c r="T1152" i="20"/>
  <c r="Z1152" i="20"/>
  <c r="Z1192" i="20"/>
  <c r="T1192" i="20"/>
  <c r="R1341" i="20"/>
  <c r="U1341" i="20" s="1"/>
  <c r="S1341" i="20"/>
  <c r="S1392" i="20"/>
  <c r="X1392" i="20"/>
  <c r="T1414" i="20"/>
  <c r="Y1647" i="20"/>
  <c r="R1647" i="20"/>
  <c r="U1647" i="20" s="1"/>
  <c r="X564" i="20"/>
  <c r="T564" i="20"/>
  <c r="T828" i="20"/>
  <c r="Y828" i="20"/>
  <c r="S1033" i="20"/>
  <c r="Y1033" i="20"/>
  <c r="S1093" i="20"/>
  <c r="Y1093" i="20"/>
  <c r="R62" i="20"/>
  <c r="U62" i="20" s="1"/>
  <c r="Y205" i="20"/>
  <c r="Y234" i="20"/>
  <c r="Y253" i="20"/>
  <c r="X254" i="20"/>
  <c r="R289" i="20"/>
  <c r="U289" i="20" s="1"/>
  <c r="Z306" i="20"/>
  <c r="T318" i="20"/>
  <c r="Z356" i="20"/>
  <c r="Z388" i="20"/>
  <c r="T414" i="20"/>
  <c r="T440" i="20"/>
  <c r="R450" i="20"/>
  <c r="U450" i="20" s="1"/>
  <c r="T456" i="20"/>
  <c r="R564" i="20"/>
  <c r="U564" i="20" s="1"/>
  <c r="T627" i="20"/>
  <c r="Z636" i="20"/>
  <c r="R708" i="20"/>
  <c r="U708" i="20" s="1"/>
  <c r="R736" i="20"/>
  <c r="U736" i="20" s="1"/>
  <c r="Y776" i="20"/>
  <c r="Y800" i="20"/>
  <c r="T806" i="20"/>
  <c r="Y806" i="20"/>
  <c r="T824" i="20"/>
  <c r="Z829" i="20"/>
  <c r="S831" i="20"/>
  <c r="Z831" i="20"/>
  <c r="T944" i="20"/>
  <c r="S985" i="20"/>
  <c r="T1024" i="20"/>
  <c r="S1145" i="20"/>
  <c r="Y1145" i="20"/>
  <c r="T1160" i="20"/>
  <c r="S1169" i="20"/>
  <c r="T1200" i="20"/>
  <c r="Z1200" i="20"/>
  <c r="R1261" i="20"/>
  <c r="U1261" i="20" s="1"/>
  <c r="S1288" i="20"/>
  <c r="S1340" i="20"/>
  <c r="X1360" i="20"/>
  <c r="S1364" i="20"/>
  <c r="X1364" i="20"/>
  <c r="R1516" i="20"/>
  <c r="U1516" i="20" s="1"/>
  <c r="T1516" i="20"/>
  <c r="S1649" i="20"/>
  <c r="S1674" i="20"/>
  <c r="Z1674" i="20"/>
  <c r="R1747" i="20"/>
  <c r="U1747" i="20" s="1"/>
  <c r="S1747" i="20"/>
  <c r="Y18" i="20"/>
  <c r="R18" i="20"/>
  <c r="U18" i="20" s="1"/>
  <c r="R33" i="20"/>
  <c r="U33" i="20" s="1"/>
  <c r="Y33" i="20"/>
  <c r="Y78" i="20"/>
  <c r="R78" i="20"/>
  <c r="U78" i="20" s="1"/>
  <c r="Y114" i="20"/>
  <c r="R114" i="20"/>
  <c r="U114" i="20" s="1"/>
  <c r="Y146" i="20"/>
  <c r="R146" i="20"/>
  <c r="U146" i="20" s="1"/>
  <c r="R161" i="20"/>
  <c r="U161" i="20" s="1"/>
  <c r="Y161" i="20"/>
  <c r="R186" i="20"/>
  <c r="U186" i="20" s="1"/>
  <c r="X186" i="20"/>
  <c r="Y198" i="20"/>
  <c r="R198" i="20"/>
  <c r="U198" i="20" s="1"/>
  <c r="S233" i="20"/>
  <c r="R233" i="20"/>
  <c r="U233" i="20" s="1"/>
  <c r="Y265" i="20"/>
  <c r="R265" i="20"/>
  <c r="U265" i="20" s="1"/>
  <c r="X308" i="20"/>
  <c r="Z308" i="20"/>
  <c r="T352" i="20"/>
  <c r="X352" i="20"/>
  <c r="T370" i="20"/>
  <c r="Z370" i="20"/>
  <c r="R370" i="20"/>
  <c r="U370" i="20" s="1"/>
  <c r="X372" i="20"/>
  <c r="T372" i="20"/>
  <c r="T396" i="20"/>
  <c r="X396" i="20"/>
  <c r="X422" i="20"/>
  <c r="R422" i="20"/>
  <c r="U422" i="20" s="1"/>
  <c r="T422" i="20"/>
  <c r="Z526" i="20"/>
  <c r="R526" i="20"/>
  <c r="U526" i="20" s="1"/>
  <c r="Z534" i="20"/>
  <c r="R534" i="20"/>
  <c r="U534" i="20" s="1"/>
  <c r="Z628" i="20"/>
  <c r="R628" i="20"/>
  <c r="U628" i="20" s="1"/>
  <c r="T628" i="20"/>
  <c r="X628" i="20"/>
  <c r="X683" i="20"/>
  <c r="T683" i="20"/>
  <c r="T780" i="20"/>
  <c r="Y780" i="20"/>
  <c r="Y782" i="20"/>
  <c r="T782" i="20"/>
  <c r="S797" i="20"/>
  <c r="Z797" i="20"/>
  <c r="Y802" i="20"/>
  <c r="T802" i="20"/>
  <c r="Z821" i="20"/>
  <c r="S821" i="20"/>
  <c r="T874" i="20"/>
  <c r="Y874" i="20"/>
  <c r="Y878" i="20"/>
  <c r="T878" i="20"/>
  <c r="T894" i="20"/>
  <c r="Y894" i="20"/>
  <c r="S901" i="20"/>
  <c r="Z901" i="20"/>
  <c r="T918" i="20"/>
  <c r="Y918" i="20"/>
  <c r="T980" i="20"/>
  <c r="Z980" i="20"/>
  <c r="S995" i="20"/>
  <c r="Y995" i="20"/>
  <c r="S1061" i="20"/>
  <c r="Y1061" i="20"/>
  <c r="T1076" i="20"/>
  <c r="Z1076" i="20"/>
  <c r="T1172" i="20"/>
  <c r="Z1172" i="20"/>
  <c r="S1211" i="20"/>
  <c r="Y1211" i="20"/>
  <c r="Z1211" i="20"/>
  <c r="R1255" i="20"/>
  <c r="U1255" i="20" s="1"/>
  <c r="T1255" i="20"/>
  <c r="S1296" i="20"/>
  <c r="X1296" i="20"/>
  <c r="Y1313" i="20"/>
  <c r="S1313" i="20"/>
  <c r="X1829" i="20"/>
  <c r="T1829" i="20"/>
  <c r="R17" i="20"/>
  <c r="U17" i="20" s="1"/>
  <c r="S17" i="20"/>
  <c r="X18" i="20"/>
  <c r="S35" i="20"/>
  <c r="R38" i="20"/>
  <c r="U38" i="20" s="1"/>
  <c r="S43" i="20"/>
  <c r="S53" i="20"/>
  <c r="Y98" i="20"/>
  <c r="X98" i="20"/>
  <c r="R113" i="20"/>
  <c r="U113" i="20" s="1"/>
  <c r="S113" i="20"/>
  <c r="X114" i="20"/>
  <c r="R145" i="20"/>
  <c r="U145" i="20" s="1"/>
  <c r="S145" i="20"/>
  <c r="X146" i="20"/>
  <c r="R166" i="20"/>
  <c r="U166" i="20" s="1"/>
  <c r="Y186" i="20"/>
  <c r="R197" i="20"/>
  <c r="U197" i="20" s="1"/>
  <c r="S197" i="20"/>
  <c r="X198" i="20"/>
  <c r="X206" i="20"/>
  <c r="R218" i="20"/>
  <c r="U218" i="20" s="1"/>
  <c r="X218" i="20"/>
  <c r="Y221" i="20"/>
  <c r="Y222" i="20"/>
  <c r="Y230" i="20"/>
  <c r="R230" i="20"/>
  <c r="U230" i="20" s="1"/>
  <c r="Y233" i="20"/>
  <c r="Y237" i="20"/>
  <c r="X238" i="20"/>
  <c r="X242" i="20"/>
  <c r="R242" i="20"/>
  <c r="U242" i="20" s="1"/>
  <c r="Y257" i="20"/>
  <c r="S257" i="20"/>
  <c r="X310" i="20"/>
  <c r="R310" i="20"/>
  <c r="U310" i="20" s="1"/>
  <c r="T322" i="20"/>
  <c r="X322" i="20"/>
  <c r="X354" i="20"/>
  <c r="T354" i="20"/>
  <c r="Z354" i="20"/>
  <c r="X398" i="20"/>
  <c r="T398" i="20"/>
  <c r="Z398" i="20"/>
  <c r="X676" i="20"/>
  <c r="T676" i="20"/>
  <c r="Z676" i="20"/>
  <c r="X704" i="20"/>
  <c r="Z704" i="20"/>
  <c r="T704" i="20"/>
  <c r="T777" i="20"/>
  <c r="Z777" i="20"/>
  <c r="Z823" i="20"/>
  <c r="S823" i="20"/>
  <c r="Y848" i="20"/>
  <c r="T848" i="20"/>
  <c r="T850" i="20"/>
  <c r="Y850" i="20"/>
  <c r="Y852" i="20"/>
  <c r="T852" i="20"/>
  <c r="T920" i="20"/>
  <c r="Y920" i="20"/>
  <c r="Y922" i="20"/>
  <c r="T922" i="20"/>
  <c r="T924" i="20"/>
  <c r="Y924" i="20"/>
  <c r="Z976" i="20"/>
  <c r="T976" i="20"/>
  <c r="S979" i="20"/>
  <c r="Y979" i="20"/>
  <c r="Z995" i="20"/>
  <c r="S1001" i="20"/>
  <c r="Y1001" i="20"/>
  <c r="Y1009" i="20"/>
  <c r="S1009" i="20"/>
  <c r="S1011" i="20"/>
  <c r="Y1011" i="20"/>
  <c r="S1075" i="20"/>
  <c r="Y1075" i="20"/>
  <c r="T1100" i="20"/>
  <c r="Z1100" i="20"/>
  <c r="T1132" i="20"/>
  <c r="Z1132" i="20"/>
  <c r="S1189" i="20"/>
  <c r="Y1189" i="20"/>
  <c r="X1244" i="20"/>
  <c r="T1244" i="20"/>
  <c r="X1335" i="20"/>
  <c r="R1335" i="20"/>
  <c r="U1335" i="20" s="1"/>
  <c r="Y1335" i="20"/>
  <c r="S1335" i="20"/>
  <c r="T1428" i="20"/>
  <c r="Y1428" i="20"/>
  <c r="Z1428" i="20"/>
  <c r="S1428" i="20"/>
  <c r="T1430" i="20"/>
  <c r="Z1430" i="20"/>
  <c r="S1430" i="20"/>
  <c r="Y1430" i="20"/>
  <c r="T1442" i="20"/>
  <c r="Z1442" i="20"/>
  <c r="Y1442" i="20"/>
  <c r="S1442" i="20"/>
  <c r="Y1468" i="20"/>
  <c r="X1468" i="20"/>
  <c r="R1468" i="20"/>
  <c r="U1468" i="20" s="1"/>
  <c r="Y1487" i="20"/>
  <c r="R1487" i="20"/>
  <c r="U1487" i="20" s="1"/>
  <c r="S1487" i="20"/>
  <c r="T1527" i="20"/>
  <c r="Z1527" i="20"/>
  <c r="Y14" i="20"/>
  <c r="R14" i="20"/>
  <c r="U14" i="20" s="1"/>
  <c r="R97" i="20"/>
  <c r="U97" i="20" s="1"/>
  <c r="Y97" i="20"/>
  <c r="Y204" i="20"/>
  <c r="R204" i="20"/>
  <c r="U204" i="20" s="1"/>
  <c r="R229" i="20"/>
  <c r="U229" i="20" s="1"/>
  <c r="S229" i="20"/>
  <c r="Y256" i="20"/>
  <c r="R256" i="20"/>
  <c r="U256" i="20" s="1"/>
  <c r="X554" i="20"/>
  <c r="T554" i="20"/>
  <c r="Z554" i="20"/>
  <c r="R554" i="20"/>
  <c r="U554" i="20" s="1"/>
  <c r="T562" i="20"/>
  <c r="Z562" i="20"/>
  <c r="X566" i="20"/>
  <c r="Z566" i="20"/>
  <c r="T566" i="20"/>
  <c r="Y812" i="20"/>
  <c r="T812" i="20"/>
  <c r="Y898" i="20"/>
  <c r="T898" i="20"/>
  <c r="S963" i="20"/>
  <c r="Y963" i="20"/>
  <c r="Z963" i="20"/>
  <c r="T1040" i="20"/>
  <c r="Z1040" i="20"/>
  <c r="Y1193" i="20"/>
  <c r="S1193" i="20"/>
  <c r="X1377" i="20"/>
  <c r="R1377" i="20"/>
  <c r="U1377" i="20" s="1"/>
  <c r="Y1377" i="20"/>
  <c r="S1377" i="20"/>
  <c r="Z1632" i="20"/>
  <c r="S1632" i="20"/>
  <c r="X1869" i="20"/>
  <c r="T1869" i="20"/>
  <c r="S1893" i="20"/>
  <c r="X1893" i="20"/>
  <c r="R28" i="20"/>
  <c r="U28" i="20" s="1"/>
  <c r="S33" i="20"/>
  <c r="Y34" i="20"/>
  <c r="X34" i="20"/>
  <c r="R49" i="20"/>
  <c r="U49" i="20" s="1"/>
  <c r="S49" i="20"/>
  <c r="R81" i="20"/>
  <c r="U81" i="20" s="1"/>
  <c r="S81" i="20"/>
  <c r="R102" i="20"/>
  <c r="U102" i="20" s="1"/>
  <c r="S117" i="20"/>
  <c r="R147" i="20"/>
  <c r="U147" i="20" s="1"/>
  <c r="S147" i="20"/>
  <c r="S161" i="20"/>
  <c r="Y162" i="20"/>
  <c r="X162" i="20"/>
  <c r="R177" i="20"/>
  <c r="U177" i="20" s="1"/>
  <c r="S177" i="20"/>
  <c r="S201" i="20"/>
  <c r="R201" i="20"/>
  <c r="U201" i="20" s="1"/>
  <c r="X210" i="20"/>
  <c r="R210" i="20"/>
  <c r="U210" i="20" s="1"/>
  <c r="R221" i="20"/>
  <c r="U221" i="20" s="1"/>
  <c r="Y229" i="20"/>
  <c r="S237" i="20"/>
  <c r="R238" i="20"/>
  <c r="U238" i="20" s="1"/>
  <c r="T308" i="20"/>
  <c r="X312" i="20"/>
  <c r="Z312" i="20"/>
  <c r="T312" i="20"/>
  <c r="X314" i="20"/>
  <c r="R314" i="20"/>
  <c r="U314" i="20" s="1"/>
  <c r="T332" i="20"/>
  <c r="X332" i="20"/>
  <c r="T394" i="20"/>
  <c r="R394" i="20"/>
  <c r="U394" i="20" s="1"/>
  <c r="X394" i="20"/>
  <c r="T418" i="20"/>
  <c r="R418" i="20"/>
  <c r="U418" i="20" s="1"/>
  <c r="Z418" i="20"/>
  <c r="X420" i="20"/>
  <c r="T420" i="20"/>
  <c r="T640" i="20"/>
  <c r="X640" i="20"/>
  <c r="R640" i="20"/>
  <c r="U640" i="20" s="1"/>
  <c r="X643" i="20"/>
  <c r="T643" i="20"/>
  <c r="X660" i="20"/>
  <c r="T660" i="20"/>
  <c r="Z660" i="20"/>
  <c r="R660" i="20"/>
  <c r="U660" i="20" s="1"/>
  <c r="T692" i="20"/>
  <c r="X692" i="20"/>
  <c r="R692" i="20"/>
  <c r="U692" i="20" s="1"/>
  <c r="T740" i="20"/>
  <c r="Y740" i="20"/>
  <c r="Y754" i="20"/>
  <c r="T754" i="20"/>
  <c r="T778" i="20"/>
  <c r="Y778" i="20"/>
  <c r="T832" i="20"/>
  <c r="Y832" i="20"/>
  <c r="T840" i="20"/>
  <c r="Y840" i="20"/>
  <c r="Z845" i="20"/>
  <c r="S845" i="20"/>
  <c r="Y856" i="20"/>
  <c r="T856" i="20"/>
  <c r="S863" i="20"/>
  <c r="Z863" i="20"/>
  <c r="T916" i="20"/>
  <c r="Y916" i="20"/>
  <c r="S925" i="20"/>
  <c r="Z925" i="20"/>
  <c r="Y937" i="20"/>
  <c r="S937" i="20"/>
  <c r="T1088" i="20"/>
  <c r="Z1088" i="20"/>
  <c r="S1099" i="20"/>
  <c r="Z1099" i="20"/>
  <c r="Y1099" i="20"/>
  <c r="R1467" i="20"/>
  <c r="U1467" i="20" s="1"/>
  <c r="Y1467" i="20"/>
  <c r="S1467" i="20"/>
  <c r="X1521" i="20"/>
  <c r="T1521" i="20"/>
  <c r="Y1582" i="20"/>
  <c r="S1582" i="20"/>
  <c r="Y50" i="20"/>
  <c r="R50" i="20"/>
  <c r="U50" i="20" s="1"/>
  <c r="Y82" i="20"/>
  <c r="R82" i="20"/>
  <c r="U82" i="20" s="1"/>
  <c r="Y142" i="20"/>
  <c r="R142" i="20"/>
  <c r="U142" i="20" s="1"/>
  <c r="Y178" i="20"/>
  <c r="R178" i="20"/>
  <c r="U178" i="20" s="1"/>
  <c r="Y192" i="20"/>
  <c r="R192" i="20"/>
  <c r="U192" i="20" s="1"/>
  <c r="Z434" i="20"/>
  <c r="R434" i="20"/>
  <c r="U434" i="20" s="1"/>
  <c r="Z448" i="20"/>
  <c r="T448" i="20"/>
  <c r="X484" i="20"/>
  <c r="R484" i="20"/>
  <c r="U484" i="20" s="1"/>
  <c r="Z484" i="20"/>
  <c r="T484" i="20"/>
  <c r="T556" i="20"/>
  <c r="Z556" i="20"/>
  <c r="R556" i="20"/>
  <c r="U556" i="20" s="1"/>
  <c r="X602" i="20"/>
  <c r="T602" i="20"/>
  <c r="R602" i="20"/>
  <c r="U602" i="20" s="1"/>
  <c r="Z602" i="20"/>
  <c r="T604" i="20"/>
  <c r="Z604" i="20"/>
  <c r="R604" i="20"/>
  <c r="U604" i="20" s="1"/>
  <c r="X606" i="20"/>
  <c r="T606" i="20"/>
  <c r="X635" i="20"/>
  <c r="T635" i="20"/>
  <c r="X648" i="20"/>
  <c r="Z648" i="20"/>
  <c r="T648" i="20"/>
  <c r="X675" i="20"/>
  <c r="T675" i="20"/>
  <c r="X723" i="20"/>
  <c r="T723" i="20"/>
  <c r="T769" i="20"/>
  <c r="Z769" i="20"/>
  <c r="T798" i="20"/>
  <c r="Y798" i="20"/>
  <c r="T810" i="20"/>
  <c r="Y810" i="20"/>
  <c r="T836" i="20"/>
  <c r="Y836" i="20"/>
  <c r="Y854" i="20"/>
  <c r="T854" i="20"/>
  <c r="Z877" i="20"/>
  <c r="S877" i="20"/>
  <c r="S893" i="20"/>
  <c r="Z893" i="20"/>
  <c r="S933" i="20"/>
  <c r="Y933" i="20"/>
  <c r="Y961" i="20"/>
  <c r="S961" i="20"/>
  <c r="S1019" i="20"/>
  <c r="Y1019" i="20"/>
  <c r="S1129" i="20"/>
  <c r="Y1129" i="20"/>
  <c r="T1136" i="20"/>
  <c r="Z1136" i="20"/>
  <c r="Z1168" i="20"/>
  <c r="T1168" i="20"/>
  <c r="R1263" i="20"/>
  <c r="U1263" i="20" s="1"/>
  <c r="T1263" i="20"/>
  <c r="X1276" i="20"/>
  <c r="T1276" i="20"/>
  <c r="R1309" i="20"/>
  <c r="U1309" i="20" s="1"/>
  <c r="Y1309" i="20"/>
  <c r="Y1886" i="20"/>
  <c r="R1886" i="20"/>
  <c r="U1886" i="20" s="1"/>
  <c r="Z984" i="20"/>
  <c r="T984" i="20"/>
  <c r="T1012" i="20"/>
  <c r="Z1012" i="20"/>
  <c r="Z1016" i="20"/>
  <c r="T1016" i="20"/>
  <c r="X1273" i="20"/>
  <c r="T1273" i="20"/>
  <c r="R356" i="20"/>
  <c r="U356" i="20" s="1"/>
  <c r="R366" i="20"/>
  <c r="U366" i="20" s="1"/>
  <c r="R368" i="20"/>
  <c r="U368" i="20" s="1"/>
  <c r="R380" i="20"/>
  <c r="U380" i="20" s="1"/>
  <c r="R414" i="20"/>
  <c r="U414" i="20" s="1"/>
  <c r="Z416" i="20"/>
  <c r="R416" i="20"/>
  <c r="U416" i="20" s="1"/>
  <c r="X438" i="20"/>
  <c r="T438" i="20"/>
  <c r="Z542" i="20"/>
  <c r="R542" i="20"/>
  <c r="U542" i="20" s="1"/>
  <c r="X552" i="20"/>
  <c r="R552" i="20"/>
  <c r="U552" i="20" s="1"/>
  <c r="X612" i="20"/>
  <c r="T612" i="20"/>
  <c r="X720" i="20"/>
  <c r="T720" i="20"/>
  <c r="Z724" i="20"/>
  <c r="T744" i="20"/>
  <c r="Y744" i="20"/>
  <c r="Y746" i="20"/>
  <c r="T746" i="20"/>
  <c r="Z765" i="20"/>
  <c r="Y765" i="20"/>
  <c r="S807" i="20"/>
  <c r="Z807" i="20"/>
  <c r="Y826" i="20"/>
  <c r="T826" i="20"/>
  <c r="S955" i="20"/>
  <c r="Y955" i="20"/>
  <c r="Z1027" i="20"/>
  <c r="Z1056" i="20"/>
  <c r="T1056" i="20"/>
  <c r="T1140" i="20"/>
  <c r="Z1140" i="20"/>
  <c r="S1163" i="20"/>
  <c r="Z1163" i="20"/>
  <c r="T1184" i="20"/>
  <c r="Z1184" i="20"/>
  <c r="S1201" i="20"/>
  <c r="Y1201" i="20"/>
  <c r="T1277" i="20"/>
  <c r="Z1277" i="20"/>
  <c r="Y1289" i="20"/>
  <c r="R1289" i="20"/>
  <c r="U1289" i="20" s="1"/>
  <c r="X1289" i="20"/>
  <c r="Y1291" i="20"/>
  <c r="R1291" i="20"/>
  <c r="U1291" i="20" s="1"/>
  <c r="S1291" i="20"/>
  <c r="S1312" i="20"/>
  <c r="X1312" i="20"/>
  <c r="S1336" i="20"/>
  <c r="X1336" i="20"/>
  <c r="S1353" i="20"/>
  <c r="X1353" i="20"/>
  <c r="X1355" i="20"/>
  <c r="S1355" i="20"/>
  <c r="R1393" i="20"/>
  <c r="U1393" i="20" s="1"/>
  <c r="Y1393" i="20"/>
  <c r="Y1397" i="20"/>
  <c r="S1397" i="20"/>
  <c r="T1404" i="20"/>
  <c r="S1404" i="20"/>
  <c r="T1432" i="20"/>
  <c r="S1432" i="20"/>
  <c r="R1452" i="20"/>
  <c r="U1452" i="20" s="1"/>
  <c r="Y1452" i="20"/>
  <c r="S1511" i="20"/>
  <c r="Y1511" i="20"/>
  <c r="R1511" i="20"/>
  <c r="U1511" i="20" s="1"/>
  <c r="X1515" i="20"/>
  <c r="T1515" i="20"/>
  <c r="T1525" i="20"/>
  <c r="X1525" i="20"/>
  <c r="R1910" i="20"/>
  <c r="U1910" i="20" s="1"/>
  <c r="X1910" i="20"/>
  <c r="X436" i="20"/>
  <c r="R436" i="20"/>
  <c r="U436" i="20" s="1"/>
  <c r="Z544" i="20"/>
  <c r="R544" i="20"/>
  <c r="U544" i="20" s="1"/>
  <c r="X568" i="20"/>
  <c r="R568" i="20"/>
  <c r="U568" i="20" s="1"/>
  <c r="X588" i="20"/>
  <c r="T588" i="20"/>
  <c r="X600" i="20"/>
  <c r="R600" i="20"/>
  <c r="U600" i="20" s="1"/>
  <c r="X636" i="20"/>
  <c r="T636" i="20"/>
  <c r="X659" i="20"/>
  <c r="T659" i="20"/>
  <c r="T680" i="20"/>
  <c r="Z680" i="20"/>
  <c r="X691" i="20"/>
  <c r="T691" i="20"/>
  <c r="T762" i="20"/>
  <c r="Y762" i="20"/>
  <c r="Y764" i="20"/>
  <c r="T764" i="20"/>
  <c r="Z815" i="20"/>
  <c r="S815" i="20"/>
  <c r="T830" i="20"/>
  <c r="Y830" i="20"/>
  <c r="S861" i="20"/>
  <c r="Z861" i="20"/>
  <c r="T906" i="20"/>
  <c r="Y906" i="20"/>
  <c r="Y910" i="20"/>
  <c r="T910" i="20"/>
  <c r="T928" i="20"/>
  <c r="Z928" i="20"/>
  <c r="Y1025" i="20"/>
  <c r="S1025" i="20"/>
  <c r="S1069" i="20"/>
  <c r="Y1069" i="20"/>
  <c r="S1131" i="20"/>
  <c r="Z1131" i="20"/>
  <c r="X1341" i="20"/>
  <c r="Y1341" i="20"/>
  <c r="X1348" i="20"/>
  <c r="S1348" i="20"/>
  <c r="R1361" i="20"/>
  <c r="U1361" i="20" s="1"/>
  <c r="X1361" i="20"/>
  <c r="S1403" i="20"/>
  <c r="X1403" i="20"/>
  <c r="X1658" i="20"/>
  <c r="S1658" i="20"/>
  <c r="S1171" i="20"/>
  <c r="Z1171" i="20"/>
  <c r="S1195" i="20"/>
  <c r="Y1195" i="20"/>
  <c r="T1251" i="20"/>
  <c r="X1251" i="20"/>
  <c r="Z1279" i="20"/>
  <c r="X1279" i="20"/>
  <c r="S1328" i="20"/>
  <c r="X1328" i="20"/>
  <c r="S1400" i="20"/>
  <c r="X1400" i="20"/>
  <c r="S1606" i="20"/>
  <c r="Y1606" i="20"/>
  <c r="Y1614" i="20"/>
  <c r="S1614" i="20"/>
  <c r="Y22" i="20"/>
  <c r="R22" i="20"/>
  <c r="U22" i="20" s="1"/>
  <c r="Y42" i="20"/>
  <c r="X42" i="20"/>
  <c r="R59" i="20"/>
  <c r="U59" i="20" s="1"/>
  <c r="S59" i="20"/>
  <c r="R73" i="20"/>
  <c r="U73" i="20" s="1"/>
  <c r="Y73" i="20"/>
  <c r="R121" i="20"/>
  <c r="U121" i="20" s="1"/>
  <c r="S121" i="20"/>
  <c r="Y132" i="20"/>
  <c r="R132" i="20"/>
  <c r="U132" i="20" s="1"/>
  <c r="Y232" i="20"/>
  <c r="R232" i="20"/>
  <c r="U232" i="20" s="1"/>
  <c r="R245" i="20"/>
  <c r="U245" i="20" s="1"/>
  <c r="Y245" i="20"/>
  <c r="R250" i="20"/>
  <c r="U250" i="20" s="1"/>
  <c r="Y250" i="20"/>
  <c r="T390" i="20"/>
  <c r="Z390" i="20"/>
  <c r="R390" i="20"/>
  <c r="U390" i="20" s="1"/>
  <c r="T530" i="20"/>
  <c r="Z530" i="20"/>
  <c r="R530" i="20"/>
  <c r="U530" i="20" s="1"/>
  <c r="Y858" i="20"/>
  <c r="T858" i="20"/>
  <c r="T972" i="20"/>
  <c r="Z972" i="20"/>
  <c r="T1048" i="20"/>
  <c r="Z1048" i="20"/>
  <c r="T1228" i="20"/>
  <c r="X1228" i="20"/>
  <c r="X1269" i="20"/>
  <c r="Z1269" i="20"/>
  <c r="R1269" i="20"/>
  <c r="U1269" i="20" s="1"/>
  <c r="T1269" i="20"/>
  <c r="X1347" i="20"/>
  <c r="Y1347" i="20"/>
  <c r="S1347" i="20"/>
  <c r="R1347" i="20"/>
  <c r="U1347" i="20" s="1"/>
  <c r="Y26" i="20"/>
  <c r="R26" i="20"/>
  <c r="U26" i="20" s="1"/>
  <c r="Y86" i="20"/>
  <c r="R86" i="20"/>
  <c r="U86" i="20" s="1"/>
  <c r="Y106" i="20"/>
  <c r="X106" i="20"/>
  <c r="R137" i="20"/>
  <c r="U137" i="20" s="1"/>
  <c r="Y137" i="20"/>
  <c r="Y200" i="20"/>
  <c r="R200" i="20"/>
  <c r="U200" i="20" s="1"/>
  <c r="R241" i="20"/>
  <c r="U241" i="20" s="1"/>
  <c r="Z320" i="20"/>
  <c r="R320" i="20"/>
  <c r="U320" i="20" s="1"/>
  <c r="X340" i="20"/>
  <c r="T340" i="20"/>
  <c r="R340" i="20"/>
  <c r="U340" i="20" s="1"/>
  <c r="T474" i="20"/>
  <c r="Z474" i="20"/>
  <c r="R474" i="20"/>
  <c r="U474" i="20" s="1"/>
  <c r="Z494" i="20"/>
  <c r="R494" i="20"/>
  <c r="U494" i="20" s="1"/>
  <c r="X494" i="20"/>
  <c r="T532" i="20"/>
  <c r="R532" i="20"/>
  <c r="U532" i="20" s="1"/>
  <c r="Z532" i="20"/>
  <c r="Z540" i="20"/>
  <c r="T540" i="20"/>
  <c r="X651" i="20"/>
  <c r="T651" i="20"/>
  <c r="X667" i="20"/>
  <c r="T667" i="20"/>
  <c r="X688" i="20"/>
  <c r="R688" i="20"/>
  <c r="U688" i="20" s="1"/>
  <c r="Z688" i="20"/>
  <c r="Y767" i="20"/>
  <c r="S767" i="20"/>
  <c r="T767" i="20"/>
  <c r="S11" i="20"/>
  <c r="R25" i="20"/>
  <c r="U25" i="20" s="1"/>
  <c r="S25" i="20"/>
  <c r="X26" i="20"/>
  <c r="Y36" i="20"/>
  <c r="R36" i="20"/>
  <c r="U36" i="20" s="1"/>
  <c r="R42" i="20"/>
  <c r="U42" i="20" s="1"/>
  <c r="Y54" i="20"/>
  <c r="R54" i="20"/>
  <c r="U54" i="20" s="1"/>
  <c r="S65" i="20"/>
  <c r="R66" i="20"/>
  <c r="U66" i="20" s="1"/>
  <c r="S67" i="20"/>
  <c r="R70" i="20"/>
  <c r="U70" i="20" s="1"/>
  <c r="S73" i="20"/>
  <c r="Y74" i="20"/>
  <c r="X74" i="20"/>
  <c r="R77" i="20"/>
  <c r="U77" i="20" s="1"/>
  <c r="S77" i="20"/>
  <c r="S85" i="20"/>
  <c r="R94" i="20"/>
  <c r="U94" i="20" s="1"/>
  <c r="R105" i="20"/>
  <c r="U105" i="20" s="1"/>
  <c r="Y105" i="20"/>
  <c r="S111" i="20"/>
  <c r="Y122" i="20"/>
  <c r="R122" i="20"/>
  <c r="U122" i="20" s="1"/>
  <c r="S125" i="20"/>
  <c r="Y129" i="20"/>
  <c r="X130" i="20"/>
  <c r="S139" i="20"/>
  <c r="R153" i="20"/>
  <c r="U153" i="20" s="1"/>
  <c r="S153" i="20"/>
  <c r="S181" i="20"/>
  <c r="R182" i="20"/>
  <c r="U182" i="20" s="1"/>
  <c r="R185" i="20"/>
  <c r="U185" i="20" s="1"/>
  <c r="R193" i="20"/>
  <c r="U193" i="20" s="1"/>
  <c r="R194" i="20"/>
  <c r="U194" i="20" s="1"/>
  <c r="Y213" i="20"/>
  <c r="X214" i="20"/>
  <c r="Y216" i="20"/>
  <c r="R216" i="20"/>
  <c r="U216" i="20" s="1"/>
  <c r="Y217" i="20"/>
  <c r="Y218" i="20"/>
  <c r="Y226" i="20"/>
  <c r="X234" i="20"/>
  <c r="R240" i="20"/>
  <c r="U240" i="20" s="1"/>
  <c r="S241" i="20"/>
  <c r="S245" i="20"/>
  <c r="Y246" i="20"/>
  <c r="X246" i="20"/>
  <c r="Y248" i="20"/>
  <c r="R248" i="20"/>
  <c r="U248" i="20" s="1"/>
  <c r="R262" i="20"/>
  <c r="U262" i="20" s="1"/>
  <c r="S273" i="20"/>
  <c r="Y273" i="20"/>
  <c r="S281" i="20"/>
  <c r="R281" i="20"/>
  <c r="U281" i="20" s="1"/>
  <c r="Z340" i="20"/>
  <c r="T446" i="20"/>
  <c r="X474" i="20"/>
  <c r="R486" i="20"/>
  <c r="U486" i="20" s="1"/>
  <c r="Z496" i="20"/>
  <c r="R496" i="20"/>
  <c r="U496" i="20" s="1"/>
  <c r="X496" i="20"/>
  <c r="X528" i="20"/>
  <c r="T528" i="20"/>
  <c r="R528" i="20"/>
  <c r="U528" i="20" s="1"/>
  <c r="X532" i="20"/>
  <c r="Z546" i="20"/>
  <c r="X546" i="20"/>
  <c r="T558" i="20"/>
  <c r="X574" i="20"/>
  <c r="R574" i="20"/>
  <c r="U574" i="20" s="1"/>
  <c r="Z574" i="20"/>
  <c r="T614" i="20"/>
  <c r="Z614" i="20"/>
  <c r="X614" i="20"/>
  <c r="X619" i="20"/>
  <c r="T619" i="20"/>
  <c r="Z656" i="20"/>
  <c r="R656" i="20"/>
  <c r="U656" i="20" s="1"/>
  <c r="X656" i="20"/>
  <c r="Z672" i="20"/>
  <c r="R672" i="20"/>
  <c r="U672" i="20" s="1"/>
  <c r="X672" i="20"/>
  <c r="Z696" i="20"/>
  <c r="R696" i="20"/>
  <c r="U696" i="20" s="1"/>
  <c r="T696" i="20"/>
  <c r="Y784" i="20"/>
  <c r="T846" i="20"/>
  <c r="Y872" i="20"/>
  <c r="T900" i="20"/>
  <c r="Y900" i="20"/>
  <c r="T908" i="20"/>
  <c r="T952" i="20"/>
  <c r="Z952" i="20"/>
  <c r="S1121" i="20"/>
  <c r="Y1121" i="20"/>
  <c r="Y1161" i="20"/>
  <c r="S1161" i="20"/>
  <c r="X1216" i="20"/>
  <c r="T1216" i="20"/>
  <c r="X1248" i="20"/>
  <c r="T1248" i="20"/>
  <c r="Y170" i="20"/>
  <c r="X170" i="20"/>
  <c r="Z518" i="20"/>
  <c r="R518" i="20"/>
  <c r="U518" i="20" s="1"/>
  <c r="X518" i="20"/>
  <c r="T570" i="20"/>
  <c r="Z570" i="20"/>
  <c r="X570" i="20"/>
  <c r="Z624" i="20"/>
  <c r="R624" i="20"/>
  <c r="U624" i="20" s="1"/>
  <c r="X624" i="20"/>
  <c r="Z644" i="20"/>
  <c r="R644" i="20"/>
  <c r="U644" i="20" s="1"/>
  <c r="X644" i="20"/>
  <c r="T668" i="20"/>
  <c r="Z668" i="20"/>
  <c r="R668" i="20"/>
  <c r="U668" i="20" s="1"/>
  <c r="X731" i="20"/>
  <c r="T731" i="20"/>
  <c r="S871" i="20"/>
  <c r="Z871" i="20"/>
  <c r="T882" i="20"/>
  <c r="Y882" i="20"/>
  <c r="S1005" i="20"/>
  <c r="Y1005" i="20"/>
  <c r="S1073" i="20"/>
  <c r="Y1073" i="20"/>
  <c r="R1791" i="20"/>
  <c r="U1791" i="20" s="1"/>
  <c r="Y1791" i="20"/>
  <c r="S1791" i="20"/>
  <c r="R6" i="20"/>
  <c r="U6" i="20" s="1"/>
  <c r="Y10" i="20"/>
  <c r="X10" i="20"/>
  <c r="R13" i="20"/>
  <c r="U13" i="20" s="1"/>
  <c r="S13" i="20"/>
  <c r="S21" i="20"/>
  <c r="R27" i="20"/>
  <c r="U27" i="20" s="1"/>
  <c r="S27" i="20"/>
  <c r="R30" i="20"/>
  <c r="U30" i="20" s="1"/>
  <c r="R41" i="20"/>
  <c r="U41" i="20" s="1"/>
  <c r="Y41" i="20"/>
  <c r="R44" i="20"/>
  <c r="U44" i="20" s="1"/>
  <c r="Y58" i="20"/>
  <c r="R58" i="20"/>
  <c r="U58" i="20" s="1"/>
  <c r="S61" i="20"/>
  <c r="Y65" i="20"/>
  <c r="X66" i="20"/>
  <c r="R89" i="20"/>
  <c r="U89" i="20" s="1"/>
  <c r="S89" i="20"/>
  <c r="R106" i="20"/>
  <c r="U106" i="20" s="1"/>
  <c r="Y118" i="20"/>
  <c r="R118" i="20"/>
  <c r="U118" i="20" s="1"/>
  <c r="Y121" i="20"/>
  <c r="S129" i="20"/>
  <c r="R130" i="20"/>
  <c r="U130" i="20" s="1"/>
  <c r="S131" i="20"/>
  <c r="R134" i="20"/>
  <c r="U134" i="20" s="1"/>
  <c r="S137" i="20"/>
  <c r="Y138" i="20"/>
  <c r="X138" i="20"/>
  <c r="R141" i="20"/>
  <c r="U141" i="20" s="1"/>
  <c r="S141" i="20"/>
  <c r="S149" i="20"/>
  <c r="R158" i="20"/>
  <c r="U158" i="20" s="1"/>
  <c r="R169" i="20"/>
  <c r="U169" i="20" s="1"/>
  <c r="Y169" i="20"/>
  <c r="Y181" i="20"/>
  <c r="X182" i="20"/>
  <c r="Y185" i="20"/>
  <c r="Y194" i="20"/>
  <c r="X202" i="20"/>
  <c r="S209" i="20"/>
  <c r="S213" i="20"/>
  <c r="R214" i="20"/>
  <c r="U214" i="20" s="1"/>
  <c r="R217" i="20"/>
  <c r="U217" i="20" s="1"/>
  <c r="R226" i="20"/>
  <c r="U226" i="20" s="1"/>
  <c r="S249" i="20"/>
  <c r="R249" i="20"/>
  <c r="U249" i="20" s="1"/>
  <c r="X250" i="20"/>
  <c r="R261" i="20"/>
  <c r="U261" i="20" s="1"/>
  <c r="Y261" i="20"/>
  <c r="T298" i="20"/>
  <c r="Z298" i="20"/>
  <c r="R298" i="20"/>
  <c r="U298" i="20" s="1"/>
  <c r="T338" i="20"/>
  <c r="X376" i="20"/>
  <c r="X378" i="20"/>
  <c r="T378" i="20"/>
  <c r="R378" i="20"/>
  <c r="U378" i="20" s="1"/>
  <c r="X390" i="20"/>
  <c r="T392" i="20"/>
  <c r="Z392" i="20"/>
  <c r="R392" i="20"/>
  <c r="U392" i="20" s="1"/>
  <c r="T402" i="20"/>
  <c r="Z402" i="20"/>
  <c r="R402" i="20"/>
  <c r="U402" i="20" s="1"/>
  <c r="T426" i="20"/>
  <c r="Z426" i="20"/>
  <c r="R426" i="20"/>
  <c r="U426" i="20" s="1"/>
  <c r="Z460" i="20"/>
  <c r="R460" i="20"/>
  <c r="U460" i="20" s="1"/>
  <c r="X460" i="20"/>
  <c r="T472" i="20"/>
  <c r="T494" i="20"/>
  <c r="Z520" i="20"/>
  <c r="R520" i="20"/>
  <c r="U520" i="20" s="1"/>
  <c r="X520" i="20"/>
  <c r="X530" i="20"/>
  <c r="X536" i="20"/>
  <c r="Z578" i="20"/>
  <c r="R578" i="20"/>
  <c r="U578" i="20" s="1"/>
  <c r="X578" i="20"/>
  <c r="R580" i="20"/>
  <c r="U580" i="20" s="1"/>
  <c r="T620" i="20"/>
  <c r="Z620" i="20"/>
  <c r="R620" i="20"/>
  <c r="U620" i="20" s="1"/>
  <c r="X668" i="20"/>
  <c r="T688" i="20"/>
  <c r="X715" i="20"/>
  <c r="T715" i="20"/>
  <c r="Z728" i="20"/>
  <c r="R728" i="20"/>
  <c r="U728" i="20" s="1"/>
  <c r="T728" i="20"/>
  <c r="S805" i="20"/>
  <c r="Z805" i="20"/>
  <c r="Y814" i="20"/>
  <c r="T814" i="20"/>
  <c r="T838" i="20"/>
  <c r="Y838" i="20"/>
  <c r="Y868" i="20"/>
  <c r="Y876" i="20"/>
  <c r="T876" i="20"/>
  <c r="S879" i="20"/>
  <c r="T904" i="20"/>
  <c r="Y904" i="20"/>
  <c r="T1000" i="20"/>
  <c r="Z1000" i="20"/>
  <c r="Y1017" i="20"/>
  <c r="S1017" i="20"/>
  <c r="S1209" i="20"/>
  <c r="Y1209" i="20"/>
  <c r="T1225" i="20"/>
  <c r="X1225" i="20"/>
  <c r="R1225" i="20"/>
  <c r="U1225" i="20" s="1"/>
  <c r="Z1225" i="20"/>
  <c r="R45" i="20"/>
  <c r="U45" i="20" s="1"/>
  <c r="S45" i="20"/>
  <c r="Y90" i="20"/>
  <c r="R90" i="20"/>
  <c r="U90" i="20" s="1"/>
  <c r="Y150" i="20"/>
  <c r="R150" i="20"/>
  <c r="U150" i="20" s="1"/>
  <c r="R173" i="20"/>
  <c r="U173" i="20" s="1"/>
  <c r="S173" i="20"/>
  <c r="Z508" i="20"/>
  <c r="R508" i="20"/>
  <c r="U508" i="20" s="1"/>
  <c r="X508" i="20"/>
  <c r="T652" i="20"/>
  <c r="Z652" i="20"/>
  <c r="R652" i="20"/>
  <c r="U652" i="20" s="1"/>
  <c r="Y880" i="20"/>
  <c r="T880" i="20"/>
  <c r="S1003" i="20"/>
  <c r="Y1003" i="20"/>
  <c r="Z1003" i="20"/>
  <c r="X1267" i="20"/>
  <c r="R1267" i="20"/>
  <c r="U1267" i="20" s="1"/>
  <c r="S1367" i="20"/>
  <c r="Y1367" i="20"/>
  <c r="X1367" i="20"/>
  <c r="R1367" i="20"/>
  <c r="U1367" i="20" s="1"/>
  <c r="R9" i="20"/>
  <c r="U9" i="20" s="1"/>
  <c r="Y9" i="20"/>
  <c r="R57" i="20"/>
  <c r="U57" i="20" s="1"/>
  <c r="S57" i="20"/>
  <c r="Y68" i="20"/>
  <c r="R68" i="20"/>
  <c r="U68" i="20" s="1"/>
  <c r="R109" i="20"/>
  <c r="U109" i="20" s="1"/>
  <c r="S109" i="20"/>
  <c r="Y154" i="20"/>
  <c r="R154" i="20"/>
  <c r="U154" i="20" s="1"/>
  <c r="Y202" i="20"/>
  <c r="Z346" i="20"/>
  <c r="R346" i="20"/>
  <c r="U346" i="20" s="1"/>
  <c r="X346" i="20"/>
  <c r="T632" i="20"/>
  <c r="Z632" i="20"/>
  <c r="R632" i="20"/>
  <c r="U632" i="20" s="1"/>
  <c r="X699" i="20"/>
  <c r="T699" i="20"/>
  <c r="Z712" i="20"/>
  <c r="R712" i="20"/>
  <c r="U712" i="20" s="1"/>
  <c r="T712" i="20"/>
  <c r="Y774" i="20"/>
  <c r="T774" i="20"/>
  <c r="Z847" i="20"/>
  <c r="S847" i="20"/>
  <c r="Z909" i="20"/>
  <c r="S909" i="20"/>
  <c r="Z1008" i="20"/>
  <c r="T1008" i="20"/>
  <c r="S1139" i="20"/>
  <c r="Z1139" i="20"/>
  <c r="Y1139" i="20"/>
  <c r="X1219" i="20"/>
  <c r="Z1219" i="20"/>
  <c r="R1219" i="20"/>
  <c r="U1219" i="20" s="1"/>
  <c r="T1219" i="20"/>
  <c r="T1264" i="20"/>
  <c r="X1264" i="20"/>
  <c r="Z968" i="20"/>
  <c r="Y973" i="20"/>
  <c r="Z1064" i="20"/>
  <c r="S1091" i="20"/>
  <c r="Z1091" i="20"/>
  <c r="T1108" i="20"/>
  <c r="Z1108" i="20"/>
  <c r="Y1113" i="20"/>
  <c r="Y1165" i="20"/>
  <c r="S1203" i="20"/>
  <c r="Z1203" i="20"/>
  <c r="Z1204" i="20"/>
  <c r="X1217" i="20"/>
  <c r="Z1217" i="20"/>
  <c r="R1217" i="20"/>
  <c r="U1217" i="20" s="1"/>
  <c r="X1223" i="20"/>
  <c r="Z1223" i="20"/>
  <c r="R1223" i="20"/>
  <c r="U1223" i="20" s="1"/>
  <c r="X1236" i="20"/>
  <c r="T1236" i="20"/>
  <c r="X1256" i="20"/>
  <c r="T1280" i="20"/>
  <c r="X1280" i="20"/>
  <c r="Z684" i="20"/>
  <c r="R684" i="20"/>
  <c r="U684" i="20" s="1"/>
  <c r="Y775" i="20"/>
  <c r="S775" i="20"/>
  <c r="T775" i="20"/>
  <c r="Y783" i="20"/>
  <c r="S783" i="20"/>
  <c r="S931" i="20"/>
  <c r="Z931" i="20"/>
  <c r="S941" i="20"/>
  <c r="Y941" i="20"/>
  <c r="S1035" i="20"/>
  <c r="Z1035" i="20"/>
  <c r="S1107" i="20"/>
  <c r="Y1107" i="20"/>
  <c r="Z1107" i="20"/>
  <c r="S1123" i="20"/>
  <c r="Y1123" i="20"/>
  <c r="Z1123" i="20"/>
  <c r="S1155" i="20"/>
  <c r="Z1155" i="20"/>
  <c r="S1179" i="20"/>
  <c r="Z1179" i="20"/>
  <c r="Z1245" i="20"/>
  <c r="R1245" i="20"/>
  <c r="U1245" i="20" s="1"/>
  <c r="S1349" i="20"/>
  <c r="X1349" i="20"/>
  <c r="R1349" i="20"/>
  <c r="U1349" i="20" s="1"/>
  <c r="Y1349" i="20"/>
  <c r="X1351" i="20"/>
  <c r="S1351" i="20"/>
  <c r="X1357" i="20"/>
  <c r="S1357" i="20"/>
  <c r="S1451" i="20"/>
  <c r="Y1451" i="20"/>
  <c r="R1451" i="20"/>
  <c r="U1451" i="20" s="1"/>
  <c r="S1463" i="20"/>
  <c r="Y1463" i="20"/>
  <c r="R1463" i="20"/>
  <c r="U1463" i="20" s="1"/>
  <c r="X1524" i="20"/>
  <c r="T1524" i="20"/>
  <c r="R1524" i="20"/>
  <c r="U1524" i="20" s="1"/>
  <c r="X1666" i="20"/>
  <c r="S1666" i="20"/>
  <c r="X1878" i="20"/>
  <c r="R1878" i="20"/>
  <c r="U1878" i="20" s="1"/>
  <c r="X336" i="20"/>
  <c r="X370" i="20"/>
  <c r="X418" i="20"/>
  <c r="Z422" i="20"/>
  <c r="Z458" i="20"/>
  <c r="Z470" i="20"/>
  <c r="Z552" i="20"/>
  <c r="X556" i="20"/>
  <c r="Z600" i="20"/>
  <c r="X604" i="20"/>
  <c r="X680" i="20"/>
  <c r="X684" i="20"/>
  <c r="X700" i="20"/>
  <c r="Z700" i="20"/>
  <c r="R700" i="20"/>
  <c r="U700" i="20" s="1"/>
  <c r="X716" i="20"/>
  <c r="Z716" i="20"/>
  <c r="R716" i="20"/>
  <c r="U716" i="20" s="1"/>
  <c r="X732" i="20"/>
  <c r="Z732" i="20"/>
  <c r="R732" i="20"/>
  <c r="U732" i="20" s="1"/>
  <c r="Y738" i="20"/>
  <c r="Y741" i="20"/>
  <c r="Z741" i="20"/>
  <c r="Y756" i="20"/>
  <c r="T785" i="20"/>
  <c r="S785" i="20"/>
  <c r="Y786" i="20"/>
  <c r="Y804" i="20"/>
  <c r="Y808" i="20"/>
  <c r="Z837" i="20"/>
  <c r="Y870" i="20"/>
  <c r="Z903" i="20"/>
  <c r="Y914" i="20"/>
  <c r="Y931" i="20"/>
  <c r="S947" i="20"/>
  <c r="Z947" i="20"/>
  <c r="Z948" i="20"/>
  <c r="Y969" i="20"/>
  <c r="S971" i="20"/>
  <c r="Y971" i="20"/>
  <c r="Z971" i="20"/>
  <c r="S987" i="20"/>
  <c r="Z987" i="20"/>
  <c r="T1004" i="20"/>
  <c r="Z1004" i="20"/>
  <c r="Y1035" i="20"/>
  <c r="S1043" i="20"/>
  <c r="Z1043" i="20"/>
  <c r="Z1044" i="20"/>
  <c r="Y1065" i="20"/>
  <c r="S1067" i="20"/>
  <c r="Y1067" i="20"/>
  <c r="Z1067" i="20"/>
  <c r="Z1072" i="20"/>
  <c r="S1083" i="20"/>
  <c r="Z1083" i="20"/>
  <c r="Z1120" i="20"/>
  <c r="S1147" i="20"/>
  <c r="Y1147" i="20"/>
  <c r="Z1147" i="20"/>
  <c r="Y1155" i="20"/>
  <c r="Y1179" i="20"/>
  <c r="S1187" i="20"/>
  <c r="Z1187" i="20"/>
  <c r="S1197" i="20"/>
  <c r="Y1197" i="20"/>
  <c r="Z1208" i="20"/>
  <c r="T1220" i="20"/>
  <c r="X1220" i="20"/>
  <c r="X1268" i="20"/>
  <c r="T1268" i="20"/>
  <c r="R1327" i="20"/>
  <c r="U1327" i="20" s="1"/>
  <c r="Y1327" i="20"/>
  <c r="S1332" i="20"/>
  <c r="X1332" i="20"/>
  <c r="Z1237" i="20"/>
  <c r="R1237" i="20"/>
  <c r="U1237" i="20" s="1"/>
  <c r="X1316" i="20"/>
  <c r="S1316" i="20"/>
  <c r="X1352" i="20"/>
  <c r="S1352" i="20"/>
  <c r="S1356" i="20"/>
  <c r="X1356" i="20"/>
  <c r="R1363" i="20"/>
  <c r="U1363" i="20" s="1"/>
  <c r="Y1363" i="20"/>
  <c r="Y1387" i="20"/>
  <c r="R1387" i="20"/>
  <c r="U1387" i="20" s="1"/>
  <c r="X1387" i="20"/>
  <c r="S1387" i="20"/>
  <c r="Y1418" i="20"/>
  <c r="S1418" i="20"/>
  <c r="Z1418" i="20"/>
  <c r="T1418" i="20"/>
  <c r="T1448" i="20"/>
  <c r="Z1448" i="20"/>
  <c r="Y1448" i="20"/>
  <c r="S1448" i="20"/>
  <c r="R1512" i="20"/>
  <c r="U1512" i="20" s="1"/>
  <c r="Y1512" i="20"/>
  <c r="X1512" i="20"/>
  <c r="X1517" i="20"/>
  <c r="T1517" i="20"/>
  <c r="R1667" i="20"/>
  <c r="U1667" i="20" s="1"/>
  <c r="S1667" i="20"/>
  <c r="S769" i="20"/>
  <c r="S777" i="20"/>
  <c r="T1237" i="20"/>
  <c r="X1241" i="20"/>
  <c r="Z1241" i="20"/>
  <c r="R1249" i="20"/>
  <c r="U1249" i="20" s="1"/>
  <c r="T1271" i="20"/>
  <c r="T1272" i="20"/>
  <c r="X1272" i="20"/>
  <c r="S1309" i="20"/>
  <c r="X1309" i="20"/>
  <c r="S1331" i="20"/>
  <c r="R1331" i="20"/>
  <c r="U1331" i="20" s="1"/>
  <c r="X1331" i="20"/>
  <c r="S1368" i="20"/>
  <c r="X1368" i="20"/>
  <c r="Y1399" i="20"/>
  <c r="R1399" i="20"/>
  <c r="U1399" i="20" s="1"/>
  <c r="X1399" i="20"/>
  <c r="S1399" i="20"/>
  <c r="Y1586" i="20"/>
  <c r="S1586" i="20"/>
  <c r="T1676" i="20"/>
  <c r="Y1676" i="20"/>
  <c r="Z1676" i="20"/>
  <c r="S1676" i="20"/>
  <c r="Z1827" i="20"/>
  <c r="R1827" i="20"/>
  <c r="U1827" i="20" s="1"/>
  <c r="S1870" i="20"/>
  <c r="X1870" i="20"/>
  <c r="Y1870" i="20"/>
  <c r="R1870" i="20"/>
  <c r="U1870" i="20" s="1"/>
  <c r="R1303" i="20"/>
  <c r="U1303" i="20" s="1"/>
  <c r="Y1311" i="20"/>
  <c r="Y1323" i="20"/>
  <c r="R1323" i="20"/>
  <c r="U1323" i="20" s="1"/>
  <c r="Y1353" i="20"/>
  <c r="R1353" i="20"/>
  <c r="U1353" i="20" s="1"/>
  <c r="X1359" i="20"/>
  <c r="R1359" i="20"/>
  <c r="U1359" i="20" s="1"/>
  <c r="S1361" i="20"/>
  <c r="Y1361" i="20"/>
  <c r="Y1365" i="20"/>
  <c r="Y1373" i="20"/>
  <c r="X1380" i="20"/>
  <c r="X1385" i="20"/>
  <c r="X1395" i="20"/>
  <c r="Z1404" i="20"/>
  <c r="Y1483" i="20"/>
  <c r="Y1484" i="20"/>
  <c r="X1527" i="20"/>
  <c r="Y1598" i="20"/>
  <c r="S1598" i="20"/>
  <c r="Y1747" i="20"/>
  <c r="R1869" i="20"/>
  <c r="U1869" i="20" s="1"/>
  <c r="Y1321" i="20"/>
  <c r="R1321" i="20"/>
  <c r="U1321" i="20" s="1"/>
  <c r="Y1355" i="20"/>
  <c r="R1355" i="20"/>
  <c r="U1355" i="20" s="1"/>
  <c r="S1372" i="20"/>
  <c r="S1373" i="20"/>
  <c r="S1396" i="20"/>
  <c r="X1397" i="20"/>
  <c r="R1397" i="20"/>
  <c r="U1397" i="20" s="1"/>
  <c r="Y1414" i="20"/>
  <c r="Z1414" i="20"/>
  <c r="S1420" i="20"/>
  <c r="R1483" i="20"/>
  <c r="U1483" i="20" s="1"/>
  <c r="S1495" i="20"/>
  <c r="Y1495" i="20"/>
  <c r="X1523" i="20"/>
  <c r="T1523" i="20"/>
  <c r="R1527" i="20"/>
  <c r="U1527" i="20" s="1"/>
  <c r="Y1757" i="20"/>
  <c r="R1757" i="20"/>
  <c r="U1757" i="20" s="1"/>
  <c r="Y1385" i="20"/>
  <c r="R1385" i="20"/>
  <c r="U1385" i="20" s="1"/>
  <c r="X269" i="20"/>
  <c r="S269" i="20"/>
  <c r="R269" i="20"/>
  <c r="U269" i="20" s="1"/>
  <c r="Y269" i="20"/>
  <c r="S279" i="20"/>
  <c r="R279" i="20"/>
  <c r="U279" i="20" s="1"/>
  <c r="Y279" i="20"/>
  <c r="Z386" i="20"/>
  <c r="R386" i="20"/>
  <c r="U386" i="20" s="1"/>
  <c r="T386" i="20"/>
  <c r="X386" i="20"/>
  <c r="Z502" i="20"/>
  <c r="R502" i="20"/>
  <c r="U502" i="20" s="1"/>
  <c r="X502" i="20"/>
  <c r="T502" i="20"/>
  <c r="Z504" i="20"/>
  <c r="R504" i="20"/>
  <c r="U504" i="20" s="1"/>
  <c r="T504" i="20"/>
  <c r="X504" i="20"/>
  <c r="X516" i="20"/>
  <c r="R516" i="20"/>
  <c r="U516" i="20" s="1"/>
  <c r="T516" i="20"/>
  <c r="Z516" i="20"/>
  <c r="Z560" i="20"/>
  <c r="R560" i="20"/>
  <c r="U560" i="20" s="1"/>
  <c r="T560" i="20"/>
  <c r="X560" i="20"/>
  <c r="Y8" i="20"/>
  <c r="R8" i="20"/>
  <c r="U8" i="20" s="1"/>
  <c r="Z374" i="20"/>
  <c r="R374" i="20"/>
  <c r="U374" i="20" s="1"/>
  <c r="T374" i="20"/>
  <c r="X374" i="20"/>
  <c r="T404" i="20"/>
  <c r="X404" i="20"/>
  <c r="R404" i="20"/>
  <c r="U404" i="20" s="1"/>
  <c r="Z404" i="20"/>
  <c r="T510" i="20"/>
  <c r="X510" i="20"/>
  <c r="R510" i="20"/>
  <c r="U510" i="20" s="1"/>
  <c r="Z510" i="20"/>
  <c r="Y112" i="20"/>
  <c r="R112" i="20"/>
  <c r="U112" i="20" s="1"/>
  <c r="S263" i="20"/>
  <c r="R263" i="20"/>
  <c r="U263" i="20" s="1"/>
  <c r="Y263" i="20"/>
  <c r="S285" i="20"/>
  <c r="R285" i="20"/>
  <c r="U285" i="20" s="1"/>
  <c r="Y285" i="20"/>
  <c r="T358" i="20"/>
  <c r="Z358" i="20"/>
  <c r="R358" i="20"/>
  <c r="U358" i="20" s="1"/>
  <c r="X358" i="20"/>
  <c r="X550" i="20"/>
  <c r="T550" i="20"/>
  <c r="R550" i="20"/>
  <c r="U550" i="20" s="1"/>
  <c r="Z550" i="20"/>
  <c r="T324" i="20"/>
  <c r="R324" i="20"/>
  <c r="U324" i="20" s="1"/>
  <c r="X324" i="20"/>
  <c r="Z324" i="20"/>
  <c r="Z350" i="20"/>
  <c r="R350" i="20"/>
  <c r="U350" i="20" s="1"/>
  <c r="T350" i="20"/>
  <c r="X350" i="20"/>
  <c r="X576" i="20"/>
  <c r="Z576" i="20"/>
  <c r="T576" i="20"/>
  <c r="R576" i="20"/>
  <c r="U576" i="20" s="1"/>
  <c r="S275" i="20"/>
  <c r="Y275" i="20"/>
  <c r="R275" i="20"/>
  <c r="U275" i="20" s="1"/>
  <c r="Y16" i="20"/>
  <c r="R16" i="20"/>
  <c r="U16" i="20" s="1"/>
  <c r="Y120" i="20"/>
  <c r="R120" i="20"/>
  <c r="U120" i="20" s="1"/>
  <c r="T290" i="20"/>
  <c r="X290" i="20"/>
  <c r="R290" i="20"/>
  <c r="U290" i="20" s="1"/>
  <c r="Z290" i="20"/>
  <c r="Z316" i="20"/>
  <c r="R316" i="20"/>
  <c r="U316" i="20" s="1"/>
  <c r="T316" i="20"/>
  <c r="X316" i="20"/>
  <c r="X330" i="20"/>
  <c r="Z330" i="20"/>
  <c r="T330" i="20"/>
  <c r="R330" i="20"/>
  <c r="U330" i="20" s="1"/>
  <c r="T334" i="20"/>
  <c r="R334" i="20"/>
  <c r="U334" i="20" s="1"/>
  <c r="X334" i="20"/>
  <c r="Z334" i="20"/>
  <c r="X342" i="20"/>
  <c r="Z342" i="20"/>
  <c r="T342" i="20"/>
  <c r="R342" i="20"/>
  <c r="U342" i="20" s="1"/>
  <c r="Z362" i="20"/>
  <c r="R362" i="20"/>
  <c r="U362" i="20" s="1"/>
  <c r="T362" i="20"/>
  <c r="X362" i="20"/>
  <c r="T382" i="20"/>
  <c r="Z382" i="20"/>
  <c r="R382" i="20"/>
  <c r="U382" i="20" s="1"/>
  <c r="X382" i="20"/>
  <c r="X586" i="20"/>
  <c r="T586" i="20"/>
  <c r="T592" i="20"/>
  <c r="Z592" i="20"/>
  <c r="X598" i="20"/>
  <c r="T598" i="20"/>
  <c r="T616" i="20"/>
  <c r="X616" i="20"/>
  <c r="T641" i="20"/>
  <c r="X641" i="20"/>
  <c r="T657" i="20"/>
  <c r="X657" i="20"/>
  <c r="T673" i="20"/>
  <c r="X673" i="20"/>
  <c r="T689" i="20"/>
  <c r="X689" i="20"/>
  <c r="T705" i="20"/>
  <c r="X705" i="20"/>
  <c r="T721" i="20"/>
  <c r="X721" i="20"/>
  <c r="T745" i="20"/>
  <c r="Y745" i="20"/>
  <c r="Y747" i="20"/>
  <c r="T747" i="20"/>
  <c r="T761" i="20"/>
  <c r="Y761" i="20"/>
  <c r="Y819" i="20"/>
  <c r="Z819" i="20"/>
  <c r="T819" i="20"/>
  <c r="S819" i="20"/>
  <c r="Y883" i="20"/>
  <c r="Z883" i="20"/>
  <c r="T883" i="20"/>
  <c r="S883" i="20"/>
  <c r="Y915" i="20"/>
  <c r="Z915" i="20"/>
  <c r="T915" i="20"/>
  <c r="S915" i="20"/>
  <c r="Y975" i="20"/>
  <c r="S975" i="20"/>
  <c r="Z975" i="20"/>
  <c r="Z990" i="20"/>
  <c r="S990" i="20"/>
  <c r="T1002" i="20"/>
  <c r="S1002" i="20"/>
  <c r="Z1002" i="20"/>
  <c r="Y1015" i="20"/>
  <c r="S1015" i="20"/>
  <c r="S1021" i="20"/>
  <c r="Y1021" i="20"/>
  <c r="T1042" i="20"/>
  <c r="S1042" i="20"/>
  <c r="Y1103" i="20"/>
  <c r="S1103" i="20"/>
  <c r="Z1103" i="20"/>
  <c r="T1130" i="20"/>
  <c r="S1130" i="20"/>
  <c r="Z1130" i="20"/>
  <c r="Y1143" i="20"/>
  <c r="S1143" i="20"/>
  <c r="S1149" i="20"/>
  <c r="Y1149" i="20"/>
  <c r="Z1253" i="20"/>
  <c r="R1253" i="20"/>
  <c r="U1253" i="20" s="1"/>
  <c r="X1253" i="20"/>
  <c r="T1253" i="20"/>
  <c r="X1345" i="20"/>
  <c r="S1345" i="20"/>
  <c r="Y1345" i="20"/>
  <c r="R1345" i="20"/>
  <c r="U1345" i="20" s="1"/>
  <c r="Y1389" i="20"/>
  <c r="R1389" i="20"/>
  <c r="U1389" i="20" s="1"/>
  <c r="X1389" i="20"/>
  <c r="Z1529" i="20"/>
  <c r="R1529" i="20"/>
  <c r="U1529" i="20" s="1"/>
  <c r="X1529" i="20"/>
  <c r="T1529" i="20"/>
  <c r="Y1655" i="20"/>
  <c r="R1655" i="20"/>
  <c r="U1655" i="20" s="1"/>
  <c r="S1655" i="20"/>
  <c r="R1771" i="20"/>
  <c r="U1771" i="20" s="1"/>
  <c r="S1771" i="20"/>
  <c r="R199" i="20"/>
  <c r="U199" i="20" s="1"/>
  <c r="S199" i="20"/>
  <c r="R231" i="20"/>
  <c r="U231" i="20" s="1"/>
  <c r="S231" i="20"/>
  <c r="Z302" i="20"/>
  <c r="R302" i="20"/>
  <c r="U302" i="20" s="1"/>
  <c r="Z328" i="20"/>
  <c r="R328" i="20"/>
  <c r="U328" i="20" s="1"/>
  <c r="X328" i="20"/>
  <c r="T348" i="20"/>
  <c r="Z348" i="20"/>
  <c r="T360" i="20"/>
  <c r="R360" i="20"/>
  <c r="U360" i="20" s="1"/>
  <c r="X400" i="20"/>
  <c r="Z400" i="20"/>
  <c r="X412" i="20"/>
  <c r="T412" i="20"/>
  <c r="Z430" i="20"/>
  <c r="R430" i="20"/>
  <c r="U430" i="20" s="1"/>
  <c r="X430" i="20"/>
  <c r="T442" i="20"/>
  <c r="X442" i="20"/>
  <c r="X468" i="20"/>
  <c r="T468" i="20"/>
  <c r="Z478" i="20"/>
  <c r="R478" i="20"/>
  <c r="U478" i="20" s="1"/>
  <c r="X478" i="20"/>
  <c r="X492" i="20"/>
  <c r="R492" i="20"/>
  <c r="U492" i="20" s="1"/>
  <c r="Z514" i="20"/>
  <c r="R514" i="20"/>
  <c r="U514" i="20" s="1"/>
  <c r="Z524" i="20"/>
  <c r="R524" i="20"/>
  <c r="U524" i="20" s="1"/>
  <c r="T524" i="20"/>
  <c r="Z586" i="20"/>
  <c r="X592" i="20"/>
  <c r="Z598" i="20"/>
  <c r="Z622" i="20"/>
  <c r="R622" i="20"/>
  <c r="U622" i="20" s="1"/>
  <c r="X622" i="20"/>
  <c r="Z630" i="20"/>
  <c r="R630" i="20"/>
  <c r="U630" i="20" s="1"/>
  <c r="X630" i="20"/>
  <c r="Z646" i="20"/>
  <c r="R646" i="20"/>
  <c r="U646" i="20" s="1"/>
  <c r="X646" i="20"/>
  <c r="Z670" i="20"/>
  <c r="R670" i="20"/>
  <c r="U670" i="20" s="1"/>
  <c r="X670" i="20"/>
  <c r="Z678" i="20"/>
  <c r="R678" i="20"/>
  <c r="U678" i="20" s="1"/>
  <c r="X678" i="20"/>
  <c r="Z694" i="20"/>
  <c r="R694" i="20"/>
  <c r="U694" i="20" s="1"/>
  <c r="X694" i="20"/>
  <c r="Z702" i="20"/>
  <c r="R702" i="20"/>
  <c r="U702" i="20" s="1"/>
  <c r="X702" i="20"/>
  <c r="Z710" i="20"/>
  <c r="R710" i="20"/>
  <c r="U710" i="20" s="1"/>
  <c r="X710" i="20"/>
  <c r="Z726" i="20"/>
  <c r="R726" i="20"/>
  <c r="U726" i="20" s="1"/>
  <c r="X726" i="20"/>
  <c r="Z734" i="20"/>
  <c r="R734" i="20"/>
  <c r="U734" i="20" s="1"/>
  <c r="X734" i="20"/>
  <c r="Z747" i="20"/>
  <c r="Y750" i="20"/>
  <c r="Y751" i="20"/>
  <c r="Z751" i="20"/>
  <c r="Y795" i="20"/>
  <c r="Z795" i="20"/>
  <c r="T795" i="20"/>
  <c r="S795" i="20"/>
  <c r="Y827" i="20"/>
  <c r="Z827" i="20"/>
  <c r="T827" i="20"/>
  <c r="S827" i="20"/>
  <c r="Y859" i="20"/>
  <c r="Z859" i="20"/>
  <c r="T859" i="20"/>
  <c r="S859" i="20"/>
  <c r="Y891" i="20"/>
  <c r="Z891" i="20"/>
  <c r="T891" i="20"/>
  <c r="S891" i="20"/>
  <c r="T932" i="20"/>
  <c r="Z932" i="20"/>
  <c r="Z940" i="20"/>
  <c r="Z958" i="20"/>
  <c r="S958" i="20"/>
  <c r="Z966" i="20"/>
  <c r="S966" i="20"/>
  <c r="T966" i="20"/>
  <c r="T1010" i="20"/>
  <c r="S1010" i="20"/>
  <c r="Z1015" i="20"/>
  <c r="Y1029" i="20"/>
  <c r="Z1042" i="20"/>
  <c r="T1060" i="20"/>
  <c r="Z1060" i="20"/>
  <c r="Y1071" i="20"/>
  <c r="S1071" i="20"/>
  <c r="Z1071" i="20"/>
  <c r="Z1086" i="20"/>
  <c r="S1086" i="20"/>
  <c r="Z1094" i="20"/>
  <c r="S1094" i="20"/>
  <c r="T1094" i="20"/>
  <c r="T1098" i="20"/>
  <c r="S1098" i="20"/>
  <c r="Z1098" i="20"/>
  <c r="Y1111" i="20"/>
  <c r="S1111" i="20"/>
  <c r="S1117" i="20"/>
  <c r="Y1117" i="20"/>
  <c r="T1138" i="20"/>
  <c r="S1138" i="20"/>
  <c r="Z1143" i="20"/>
  <c r="T1188" i="20"/>
  <c r="Z1188" i="20"/>
  <c r="Z1196" i="20"/>
  <c r="T1239" i="20"/>
  <c r="Z1239" i="20"/>
  <c r="X1239" i="20"/>
  <c r="X1243" i="20"/>
  <c r="Z1243" i="20"/>
  <c r="T1243" i="20"/>
  <c r="R1243" i="20"/>
  <c r="U1243" i="20" s="1"/>
  <c r="S1375" i="20"/>
  <c r="Y1375" i="20"/>
  <c r="X1375" i="20"/>
  <c r="Y1412" i="20"/>
  <c r="T1412" i="20"/>
  <c r="Z1412" i="20"/>
  <c r="S1412" i="20"/>
  <c r="S1661" i="20"/>
  <c r="X1661" i="20"/>
  <c r="Y1661" i="20"/>
  <c r="Y5" i="20"/>
  <c r="X6" i="20"/>
  <c r="Y13" i="20"/>
  <c r="X14" i="20"/>
  <c r="Y21" i="20"/>
  <c r="X22" i="20"/>
  <c r="Y29" i="20"/>
  <c r="X30" i="20"/>
  <c r="Y37" i="20"/>
  <c r="X38" i="20"/>
  <c r="Y45" i="20"/>
  <c r="X46" i="20"/>
  <c r="Y53" i="20"/>
  <c r="X54" i="20"/>
  <c r="Y61" i="20"/>
  <c r="X62" i="20"/>
  <c r="Y69" i="20"/>
  <c r="X70" i="20"/>
  <c r="Y77" i="20"/>
  <c r="X78" i="20"/>
  <c r="Y85" i="20"/>
  <c r="X86" i="20"/>
  <c r="Y93" i="20"/>
  <c r="X94" i="20"/>
  <c r="Y101" i="20"/>
  <c r="X102" i="20"/>
  <c r="Y109" i="20"/>
  <c r="X110" i="20"/>
  <c r="Y117" i="20"/>
  <c r="X118" i="20"/>
  <c r="Y125" i="20"/>
  <c r="X126" i="20"/>
  <c r="Y133" i="20"/>
  <c r="X134" i="20"/>
  <c r="Y141" i="20"/>
  <c r="X142" i="20"/>
  <c r="Y149" i="20"/>
  <c r="X150" i="20"/>
  <c r="Y157" i="20"/>
  <c r="X158" i="20"/>
  <c r="Y165" i="20"/>
  <c r="X166" i="20"/>
  <c r="Y173" i="20"/>
  <c r="X174" i="20"/>
  <c r="S267" i="20"/>
  <c r="Y267" i="20"/>
  <c r="S271" i="20"/>
  <c r="R271" i="20"/>
  <c r="U271" i="20" s="1"/>
  <c r="X277" i="20"/>
  <c r="S277" i="20"/>
  <c r="X283" i="20"/>
  <c r="S283" i="20"/>
  <c r="Y283" i="20"/>
  <c r="S287" i="20"/>
  <c r="R287" i="20"/>
  <c r="U287" i="20" s="1"/>
  <c r="Z292" i="20"/>
  <c r="R292" i="20"/>
  <c r="U292" i="20" s="1"/>
  <c r="X292" i="20"/>
  <c r="X296" i="20"/>
  <c r="R296" i="20"/>
  <c r="U296" i="20" s="1"/>
  <c r="T300" i="20"/>
  <c r="Z300" i="20"/>
  <c r="X302" i="20"/>
  <c r="X348" i="20"/>
  <c r="X360" i="20"/>
  <c r="T406" i="20"/>
  <c r="Z406" i="20"/>
  <c r="Z410" i="20"/>
  <c r="R410" i="20"/>
  <c r="U410" i="20" s="1"/>
  <c r="T410" i="20"/>
  <c r="Z412" i="20"/>
  <c r="T428" i="20"/>
  <c r="X428" i="20"/>
  <c r="Z442" i="20"/>
  <c r="X446" i="20"/>
  <c r="Z446" i="20"/>
  <c r="Z454" i="20"/>
  <c r="R454" i="20"/>
  <c r="U454" i="20" s="1"/>
  <c r="T462" i="20"/>
  <c r="Z462" i="20"/>
  <c r="Z466" i="20"/>
  <c r="R466" i="20"/>
  <c r="U466" i="20" s="1"/>
  <c r="T466" i="20"/>
  <c r="Z468" i="20"/>
  <c r="T476" i="20"/>
  <c r="X476" i="20"/>
  <c r="Z490" i="20"/>
  <c r="R490" i="20"/>
  <c r="U490" i="20" s="1"/>
  <c r="Z492" i="20"/>
  <c r="Z500" i="20"/>
  <c r="R500" i="20"/>
  <c r="U500" i="20" s="1"/>
  <c r="T500" i="20"/>
  <c r="X506" i="20"/>
  <c r="T506" i="20"/>
  <c r="T512" i="20"/>
  <c r="Z512" i="20"/>
  <c r="X514" i="20"/>
  <c r="T522" i="20"/>
  <c r="R522" i="20"/>
  <c r="U522" i="20" s="1"/>
  <c r="X524" i="20"/>
  <c r="Z538" i="20"/>
  <c r="R538" i="20"/>
  <c r="U538" i="20" s="1"/>
  <c r="Z548" i="20"/>
  <c r="R548" i="20"/>
  <c r="U548" i="20" s="1"/>
  <c r="T548" i="20"/>
  <c r="Z582" i="20"/>
  <c r="R582" i="20"/>
  <c r="U582" i="20" s="1"/>
  <c r="X582" i="20"/>
  <c r="Z584" i="20"/>
  <c r="R584" i="20"/>
  <c r="U584" i="20" s="1"/>
  <c r="T584" i="20"/>
  <c r="T590" i="20"/>
  <c r="X590" i="20"/>
  <c r="X596" i="20"/>
  <c r="R596" i="20"/>
  <c r="U596" i="20" s="1"/>
  <c r="T621" i="20"/>
  <c r="X621" i="20"/>
  <c r="T629" i="20"/>
  <c r="X629" i="20"/>
  <c r="T637" i="20"/>
  <c r="X637" i="20"/>
  <c r="T645" i="20"/>
  <c r="X645" i="20"/>
  <c r="T653" i="20"/>
  <c r="X653" i="20"/>
  <c r="T661" i="20"/>
  <c r="X661" i="20"/>
  <c r="T669" i="20"/>
  <c r="X669" i="20"/>
  <c r="T677" i="20"/>
  <c r="X677" i="20"/>
  <c r="T685" i="20"/>
  <c r="X685" i="20"/>
  <c r="T693" i="20"/>
  <c r="X693" i="20"/>
  <c r="T701" i="20"/>
  <c r="X701" i="20"/>
  <c r="T709" i="20"/>
  <c r="X709" i="20"/>
  <c r="T717" i="20"/>
  <c r="X717" i="20"/>
  <c r="T725" i="20"/>
  <c r="X725" i="20"/>
  <c r="T733" i="20"/>
  <c r="X733" i="20"/>
  <c r="Y771" i="20"/>
  <c r="T771" i="20"/>
  <c r="S771" i="20"/>
  <c r="T781" i="20"/>
  <c r="S781" i="20"/>
  <c r="Z781" i="20"/>
  <c r="Y803" i="20"/>
  <c r="Z803" i="20"/>
  <c r="T803" i="20"/>
  <c r="S803" i="20"/>
  <c r="Y835" i="20"/>
  <c r="Z835" i="20"/>
  <c r="T835" i="20"/>
  <c r="S835" i="20"/>
  <c r="Y867" i="20"/>
  <c r="Z867" i="20"/>
  <c r="T867" i="20"/>
  <c r="S867" i="20"/>
  <c r="Y899" i="20"/>
  <c r="Z899" i="20"/>
  <c r="T899" i="20"/>
  <c r="S899" i="20"/>
  <c r="Z934" i="20"/>
  <c r="S934" i="20"/>
  <c r="T934" i="20"/>
  <c r="T938" i="20"/>
  <c r="S938" i="20"/>
  <c r="Z938" i="20"/>
  <c r="Y951" i="20"/>
  <c r="S951" i="20"/>
  <c r="S957" i="20"/>
  <c r="Y957" i="20"/>
  <c r="T978" i="20"/>
  <c r="S978" i="20"/>
  <c r="Y997" i="20"/>
  <c r="Z1010" i="20"/>
  <c r="T1028" i="20"/>
  <c r="Z1028" i="20"/>
  <c r="Z1036" i="20"/>
  <c r="Y1039" i="20"/>
  <c r="S1039" i="20"/>
  <c r="Z1039" i="20"/>
  <c r="Z1054" i="20"/>
  <c r="S1054" i="20"/>
  <c r="Z1062" i="20"/>
  <c r="S1062" i="20"/>
  <c r="T1062" i="20"/>
  <c r="T1066" i="20"/>
  <c r="S1066" i="20"/>
  <c r="Z1066" i="20"/>
  <c r="Y1079" i="20"/>
  <c r="S1079" i="20"/>
  <c r="S1085" i="20"/>
  <c r="Y1085" i="20"/>
  <c r="T1106" i="20"/>
  <c r="S1106" i="20"/>
  <c r="Z1111" i="20"/>
  <c r="Y1125" i="20"/>
  <c r="Z1138" i="20"/>
  <c r="T1156" i="20"/>
  <c r="Z1156" i="20"/>
  <c r="Z1164" i="20"/>
  <c r="Y1167" i="20"/>
  <c r="S1167" i="20"/>
  <c r="Z1167" i="20"/>
  <c r="Z1182" i="20"/>
  <c r="S1182" i="20"/>
  <c r="Z1190" i="20"/>
  <c r="S1190" i="20"/>
  <c r="T1190" i="20"/>
  <c r="T1194" i="20"/>
  <c r="S1194" i="20"/>
  <c r="Z1194" i="20"/>
  <c r="Y1207" i="20"/>
  <c r="S1207" i="20"/>
  <c r="S1213" i="20"/>
  <c r="Y1213" i="20"/>
  <c r="Z1233" i="20"/>
  <c r="R1233" i="20"/>
  <c r="U1233" i="20" s="1"/>
  <c r="T1233" i="20"/>
  <c r="X1233" i="20"/>
  <c r="T1252" i="20"/>
  <c r="X1252" i="20"/>
  <c r="T1259" i="20"/>
  <c r="Z1259" i="20"/>
  <c r="R1259" i="20"/>
  <c r="U1259" i="20" s="1"/>
  <c r="X1281" i="20"/>
  <c r="Z1281" i="20"/>
  <c r="R1281" i="20"/>
  <c r="U1281" i="20" s="1"/>
  <c r="T1281" i="20"/>
  <c r="X1295" i="20"/>
  <c r="R1295" i="20"/>
  <c r="U1295" i="20" s="1"/>
  <c r="S1295" i="20"/>
  <c r="S1299" i="20"/>
  <c r="R1299" i="20"/>
  <c r="U1299" i="20" s="1"/>
  <c r="Y1299" i="20"/>
  <c r="Y1325" i="20"/>
  <c r="R1325" i="20"/>
  <c r="U1325" i="20" s="1"/>
  <c r="S1325" i="20"/>
  <c r="X1325" i="20"/>
  <c r="X1333" i="20"/>
  <c r="R1333" i="20"/>
  <c r="U1333" i="20" s="1"/>
  <c r="S1333" i="20"/>
  <c r="S1343" i="20"/>
  <c r="X1343" i="20"/>
  <c r="Y1343" i="20"/>
  <c r="T1434" i="20"/>
  <c r="Y1434" i="20"/>
  <c r="Z1434" i="20"/>
  <c r="S1434" i="20"/>
  <c r="Z1436" i="20"/>
  <c r="S1436" i="20"/>
  <c r="Y1436" i="20"/>
  <c r="T1436" i="20"/>
  <c r="X1488" i="20"/>
  <c r="Y1488" i="20"/>
  <c r="R1488" i="20"/>
  <c r="U1488" i="20" s="1"/>
  <c r="T1518" i="20"/>
  <c r="X1518" i="20"/>
  <c r="Z1518" i="20"/>
  <c r="R1518" i="20"/>
  <c r="U1518" i="20" s="1"/>
  <c r="X1819" i="20"/>
  <c r="Z1819" i="20"/>
  <c r="R1819" i="20"/>
  <c r="U1819" i="20" s="1"/>
  <c r="T1819" i="20"/>
  <c r="X1826" i="20"/>
  <c r="T1826" i="20"/>
  <c r="T1853" i="20"/>
  <c r="Z1853" i="20"/>
  <c r="X1894" i="20"/>
  <c r="Y1894" i="20"/>
  <c r="Z608" i="20"/>
  <c r="R608" i="20"/>
  <c r="U608" i="20" s="1"/>
  <c r="T625" i="20"/>
  <c r="X625" i="20"/>
  <c r="T633" i="20"/>
  <c r="X633" i="20"/>
  <c r="T649" i="20"/>
  <c r="X649" i="20"/>
  <c r="T665" i="20"/>
  <c r="X665" i="20"/>
  <c r="T681" i="20"/>
  <c r="X681" i="20"/>
  <c r="T697" i="20"/>
  <c r="X697" i="20"/>
  <c r="T713" i="20"/>
  <c r="X713" i="20"/>
  <c r="T729" i="20"/>
  <c r="X729" i="20"/>
  <c r="T737" i="20"/>
  <c r="Y737" i="20"/>
  <c r="Y739" i="20"/>
  <c r="T739" i="20"/>
  <c r="T753" i="20"/>
  <c r="Y753" i="20"/>
  <c r="Y755" i="20"/>
  <c r="T755" i="20"/>
  <c r="Y763" i="20"/>
  <c r="T763" i="20"/>
  <c r="Y787" i="20"/>
  <c r="Z787" i="20"/>
  <c r="T787" i="20"/>
  <c r="S787" i="20"/>
  <c r="Y851" i="20"/>
  <c r="Z851" i="20"/>
  <c r="T851" i="20"/>
  <c r="S851" i="20"/>
  <c r="T964" i="20"/>
  <c r="Z964" i="20"/>
  <c r="Z998" i="20"/>
  <c r="S998" i="20"/>
  <c r="T998" i="20"/>
  <c r="T1092" i="20"/>
  <c r="Z1092" i="20"/>
  <c r="Z1118" i="20"/>
  <c r="S1118" i="20"/>
  <c r="Z1126" i="20"/>
  <c r="S1126" i="20"/>
  <c r="T1126" i="20"/>
  <c r="T1170" i="20"/>
  <c r="S1170" i="20"/>
  <c r="S1317" i="20"/>
  <c r="R1317" i="20"/>
  <c r="U1317" i="20" s="1"/>
  <c r="Y1317" i="20"/>
  <c r="X1317" i="20"/>
  <c r="Y1416" i="20"/>
  <c r="Z1416" i="20"/>
  <c r="T1416" i="20"/>
  <c r="S1416" i="20"/>
  <c r="R215" i="20"/>
  <c r="U215" i="20" s="1"/>
  <c r="S215" i="20"/>
  <c r="R247" i="20"/>
  <c r="U247" i="20" s="1"/>
  <c r="S247" i="20"/>
  <c r="X294" i="20"/>
  <c r="Z294" i="20"/>
  <c r="T314" i="20"/>
  <c r="Z314" i="20"/>
  <c r="X320" i="20"/>
  <c r="T320" i="20"/>
  <c r="X344" i="20"/>
  <c r="R344" i="20"/>
  <c r="U344" i="20" s="1"/>
  <c r="T384" i="20"/>
  <c r="R384" i="20"/>
  <c r="U384" i="20" s="1"/>
  <c r="Z432" i="20"/>
  <c r="R432" i="20"/>
  <c r="U432" i="20" s="1"/>
  <c r="T432" i="20"/>
  <c r="Z480" i="20"/>
  <c r="R480" i="20"/>
  <c r="U480" i="20" s="1"/>
  <c r="T480" i="20"/>
  <c r="T486" i="20"/>
  <c r="X486" i="20"/>
  <c r="T534" i="20"/>
  <c r="X534" i="20"/>
  <c r="X540" i="20"/>
  <c r="R540" i="20"/>
  <c r="U540" i="20" s="1"/>
  <c r="Z616" i="20"/>
  <c r="Z638" i="20"/>
  <c r="R638" i="20"/>
  <c r="U638" i="20" s="1"/>
  <c r="X638" i="20"/>
  <c r="Z654" i="20"/>
  <c r="R654" i="20"/>
  <c r="U654" i="20" s="1"/>
  <c r="X654" i="20"/>
  <c r="Z662" i="20"/>
  <c r="R662" i="20"/>
  <c r="U662" i="20" s="1"/>
  <c r="X662" i="20"/>
  <c r="Z686" i="20"/>
  <c r="R686" i="20"/>
  <c r="U686" i="20" s="1"/>
  <c r="X686" i="20"/>
  <c r="Z718" i="20"/>
  <c r="R718" i="20"/>
  <c r="U718" i="20" s="1"/>
  <c r="X718" i="20"/>
  <c r="Z739" i="20"/>
  <c r="Y742" i="20"/>
  <c r="Y743" i="20"/>
  <c r="Z743" i="20"/>
  <c r="Z745" i="20"/>
  <c r="Z755" i="20"/>
  <c r="Y758" i="20"/>
  <c r="Y759" i="20"/>
  <c r="Z759" i="20"/>
  <c r="Z761" i="20"/>
  <c r="Z763" i="20"/>
  <c r="T773" i="20"/>
  <c r="S773" i="20"/>
  <c r="Z773" i="20"/>
  <c r="Y923" i="20"/>
  <c r="Z923" i="20"/>
  <c r="T923" i="20"/>
  <c r="S923" i="20"/>
  <c r="Y943" i="20"/>
  <c r="S943" i="20"/>
  <c r="Z943" i="20"/>
  <c r="T970" i="20"/>
  <c r="S970" i="20"/>
  <c r="Z970" i="20"/>
  <c r="Y983" i="20"/>
  <c r="S983" i="20"/>
  <c r="S989" i="20"/>
  <c r="Y989" i="20"/>
  <c r="Z1068" i="20"/>
  <c r="Y1157" i="20"/>
  <c r="Z1170" i="20"/>
  <c r="Y1199" i="20"/>
  <c r="S1199" i="20"/>
  <c r="Z1199" i="20"/>
  <c r="X1260" i="20"/>
  <c r="T1260" i="20"/>
  <c r="T1285" i="20"/>
  <c r="Z1285" i="20"/>
  <c r="X1285" i="20"/>
  <c r="R1285" i="20"/>
  <c r="U1285" i="20" s="1"/>
  <c r="X1300" i="20"/>
  <c r="S1300" i="20"/>
  <c r="X1308" i="20"/>
  <c r="S1308" i="20"/>
  <c r="Y1337" i="20"/>
  <c r="R1337" i="20"/>
  <c r="U1337" i="20" s="1"/>
  <c r="S1337" i="20"/>
  <c r="R1464" i="20"/>
  <c r="U1464" i="20" s="1"/>
  <c r="X1464" i="20"/>
  <c r="Y1464" i="20"/>
  <c r="X1655" i="20"/>
  <c r="R191" i="20"/>
  <c r="U191" i="20" s="1"/>
  <c r="S191" i="20"/>
  <c r="R223" i="20"/>
  <c r="U223" i="20" s="1"/>
  <c r="S223" i="20"/>
  <c r="R239" i="20"/>
  <c r="U239" i="20" s="1"/>
  <c r="S239" i="20"/>
  <c r="R255" i="20"/>
  <c r="U255" i="20" s="1"/>
  <c r="S255" i="20"/>
  <c r="Y271" i="20"/>
  <c r="Y277" i="20"/>
  <c r="Y287" i="20"/>
  <c r="R294" i="20"/>
  <c r="U294" i="20" s="1"/>
  <c r="Z296" i="20"/>
  <c r="X300" i="20"/>
  <c r="X318" i="20"/>
  <c r="R318" i="20"/>
  <c r="U318" i="20" s="1"/>
  <c r="Z326" i="20"/>
  <c r="R326" i="20"/>
  <c r="U326" i="20" s="1"/>
  <c r="T326" i="20"/>
  <c r="Z360" i="20"/>
  <c r="X364" i="20"/>
  <c r="T364" i="20"/>
  <c r="Z384" i="20"/>
  <c r="X388" i="20"/>
  <c r="T388" i="20"/>
  <c r="R400" i="20"/>
  <c r="U400" i="20" s="1"/>
  <c r="X406" i="20"/>
  <c r="T408" i="20"/>
  <c r="R408" i="20"/>
  <c r="U408" i="20" s="1"/>
  <c r="X410" i="20"/>
  <c r="X424" i="20"/>
  <c r="Z424" i="20"/>
  <c r="Z428" i="20"/>
  <c r="X434" i="20"/>
  <c r="T434" i="20"/>
  <c r="Z444" i="20"/>
  <c r="R444" i="20"/>
  <c r="U444" i="20" s="1"/>
  <c r="X444" i="20"/>
  <c r="X448" i="20"/>
  <c r="R448" i="20"/>
  <c r="U448" i="20" s="1"/>
  <c r="T452" i="20"/>
  <c r="Z452" i="20"/>
  <c r="X454" i="20"/>
  <c r="X462" i="20"/>
  <c r="T464" i="20"/>
  <c r="R464" i="20"/>
  <c r="U464" i="20" s="1"/>
  <c r="X466" i="20"/>
  <c r="X472" i="20"/>
  <c r="Z472" i="20"/>
  <c r="Z476" i="20"/>
  <c r="X482" i="20"/>
  <c r="T482" i="20"/>
  <c r="T488" i="20"/>
  <c r="Z488" i="20"/>
  <c r="X490" i="20"/>
  <c r="T498" i="20"/>
  <c r="R498" i="20"/>
  <c r="U498" i="20" s="1"/>
  <c r="X500" i="20"/>
  <c r="Z506" i="20"/>
  <c r="X512" i="20"/>
  <c r="X522" i="20"/>
  <c r="X526" i="20"/>
  <c r="T526" i="20"/>
  <c r="T536" i="20"/>
  <c r="Z536" i="20"/>
  <c r="X538" i="20"/>
  <c r="T546" i="20"/>
  <c r="R546" i="20"/>
  <c r="U546" i="20" s="1"/>
  <c r="X548" i="20"/>
  <c r="X562" i="20"/>
  <c r="R562" i="20"/>
  <c r="U562" i="20" s="1"/>
  <c r="T580" i="20"/>
  <c r="X580" i="20"/>
  <c r="X584" i="20"/>
  <c r="R586" i="20"/>
  <c r="U586" i="20" s="1"/>
  <c r="Z590" i="20"/>
  <c r="R592" i="20"/>
  <c r="U592" i="20" s="1"/>
  <c r="Z594" i="20"/>
  <c r="R594" i="20"/>
  <c r="U594" i="20" s="1"/>
  <c r="Z596" i="20"/>
  <c r="R598" i="20"/>
  <c r="U598" i="20" s="1"/>
  <c r="T608" i="20"/>
  <c r="X610" i="20"/>
  <c r="R610" i="20"/>
  <c r="U610" i="20" s="1"/>
  <c r="R616" i="20"/>
  <c r="U616" i="20" s="1"/>
  <c r="Z618" i="20"/>
  <c r="R618" i="20"/>
  <c r="U618" i="20" s="1"/>
  <c r="X618" i="20"/>
  <c r="T623" i="20"/>
  <c r="Z626" i="20"/>
  <c r="R626" i="20"/>
  <c r="U626" i="20" s="1"/>
  <c r="X626" i="20"/>
  <c r="T631" i="20"/>
  <c r="Z634" i="20"/>
  <c r="R634" i="20"/>
  <c r="U634" i="20" s="1"/>
  <c r="X634" i="20"/>
  <c r="T639" i="20"/>
  <c r="Z642" i="20"/>
  <c r="R642" i="20"/>
  <c r="U642" i="20" s="1"/>
  <c r="X642" i="20"/>
  <c r="T647" i="20"/>
  <c r="Z650" i="20"/>
  <c r="R650" i="20"/>
  <c r="U650" i="20" s="1"/>
  <c r="X650" i="20"/>
  <c r="T655" i="20"/>
  <c r="Z658" i="20"/>
  <c r="R658" i="20"/>
  <c r="U658" i="20" s="1"/>
  <c r="X658" i="20"/>
  <c r="T663" i="20"/>
  <c r="Z666" i="20"/>
  <c r="R666" i="20"/>
  <c r="U666" i="20" s="1"/>
  <c r="X666" i="20"/>
  <c r="T671" i="20"/>
  <c r="Z674" i="20"/>
  <c r="R674" i="20"/>
  <c r="U674" i="20" s="1"/>
  <c r="X674" i="20"/>
  <c r="T679" i="20"/>
  <c r="Z682" i="20"/>
  <c r="R682" i="20"/>
  <c r="U682" i="20" s="1"/>
  <c r="X682" i="20"/>
  <c r="T687" i="20"/>
  <c r="Z690" i="20"/>
  <c r="R690" i="20"/>
  <c r="U690" i="20" s="1"/>
  <c r="X690" i="20"/>
  <c r="T695" i="20"/>
  <c r="Z698" i="20"/>
  <c r="R698" i="20"/>
  <c r="U698" i="20" s="1"/>
  <c r="X698" i="20"/>
  <c r="T703" i="20"/>
  <c r="Z706" i="20"/>
  <c r="R706" i="20"/>
  <c r="U706" i="20" s="1"/>
  <c r="X706" i="20"/>
  <c r="T711" i="20"/>
  <c r="Z714" i="20"/>
  <c r="R714" i="20"/>
  <c r="U714" i="20" s="1"/>
  <c r="X714" i="20"/>
  <c r="T719" i="20"/>
  <c r="Z722" i="20"/>
  <c r="R722" i="20"/>
  <c r="U722" i="20" s="1"/>
  <c r="X722" i="20"/>
  <c r="T727" i="20"/>
  <c r="Z730" i="20"/>
  <c r="R730" i="20"/>
  <c r="U730" i="20" s="1"/>
  <c r="X730" i="20"/>
  <c r="T735" i="20"/>
  <c r="S737" i="20"/>
  <c r="S739" i="20"/>
  <c r="T741" i="20"/>
  <c r="S741" i="20"/>
  <c r="S743" i="20"/>
  <c r="S745" i="20"/>
  <c r="S747" i="20"/>
  <c r="T749" i="20"/>
  <c r="S749" i="20"/>
  <c r="S751" i="20"/>
  <c r="S753" i="20"/>
  <c r="S755" i="20"/>
  <c r="T757" i="20"/>
  <c r="S757" i="20"/>
  <c r="S759" i="20"/>
  <c r="S761" i="20"/>
  <c r="S763" i="20"/>
  <c r="T765" i="20"/>
  <c r="S765" i="20"/>
  <c r="T766" i="20"/>
  <c r="Y779" i="20"/>
  <c r="T779" i="20"/>
  <c r="S779" i="20"/>
  <c r="Y811" i="20"/>
  <c r="Z811" i="20"/>
  <c r="T811" i="20"/>
  <c r="S811" i="20"/>
  <c r="Y843" i="20"/>
  <c r="Z843" i="20"/>
  <c r="T843" i="20"/>
  <c r="S843" i="20"/>
  <c r="Y875" i="20"/>
  <c r="Z875" i="20"/>
  <c r="T875" i="20"/>
  <c r="S875" i="20"/>
  <c r="Y907" i="20"/>
  <c r="Z907" i="20"/>
  <c r="T907" i="20"/>
  <c r="S907" i="20"/>
  <c r="T946" i="20"/>
  <c r="S946" i="20"/>
  <c r="T990" i="20"/>
  <c r="T996" i="20"/>
  <c r="Z996" i="20"/>
  <c r="Y1007" i="20"/>
  <c r="S1007" i="20"/>
  <c r="Z1007" i="20"/>
  <c r="Z1022" i="20"/>
  <c r="S1022" i="20"/>
  <c r="Z1030" i="20"/>
  <c r="S1030" i="20"/>
  <c r="T1030" i="20"/>
  <c r="T1034" i="20"/>
  <c r="S1034" i="20"/>
  <c r="Z1034" i="20"/>
  <c r="Y1047" i="20"/>
  <c r="S1047" i="20"/>
  <c r="S1053" i="20"/>
  <c r="Y1053" i="20"/>
  <c r="T1074" i="20"/>
  <c r="S1074" i="20"/>
  <c r="T1118" i="20"/>
  <c r="T1124" i="20"/>
  <c r="Z1124" i="20"/>
  <c r="Y1135" i="20"/>
  <c r="S1135" i="20"/>
  <c r="Z1135" i="20"/>
  <c r="Z1150" i="20"/>
  <c r="S1150" i="20"/>
  <c r="Z1158" i="20"/>
  <c r="S1158" i="20"/>
  <c r="T1158" i="20"/>
  <c r="T1162" i="20"/>
  <c r="S1162" i="20"/>
  <c r="Z1162" i="20"/>
  <c r="Y1175" i="20"/>
  <c r="S1175" i="20"/>
  <c r="S1181" i="20"/>
  <c r="Y1181" i="20"/>
  <c r="T1202" i="20"/>
  <c r="S1202" i="20"/>
  <c r="T1240" i="20"/>
  <c r="X1283" i="20"/>
  <c r="R1283" i="20"/>
  <c r="U1283" i="20" s="1"/>
  <c r="Z1283" i="20"/>
  <c r="X1376" i="20"/>
  <c r="S1376" i="20"/>
  <c r="S1381" i="20"/>
  <c r="X1381" i="20"/>
  <c r="R1381" i="20"/>
  <c r="U1381" i="20" s="1"/>
  <c r="S1389" i="20"/>
  <c r="S1479" i="20"/>
  <c r="Y1479" i="20"/>
  <c r="R1479" i="20"/>
  <c r="U1479" i="20" s="1"/>
  <c r="S1662" i="20"/>
  <c r="X1662" i="20"/>
  <c r="S1689" i="20"/>
  <c r="Y1689" i="20"/>
  <c r="R1689" i="20"/>
  <c r="U1689" i="20" s="1"/>
  <c r="S1721" i="20"/>
  <c r="R1721" i="20"/>
  <c r="U1721" i="20" s="1"/>
  <c r="T1818" i="20"/>
  <c r="X1821" i="20"/>
  <c r="T1821" i="20"/>
  <c r="Z1821" i="20"/>
  <c r="X1823" i="20"/>
  <c r="T1823" i="20"/>
  <c r="Z1863" i="20"/>
  <c r="R1863" i="20"/>
  <c r="U1863" i="20" s="1"/>
  <c r="T1863" i="20"/>
  <c r="X1863" i="20"/>
  <c r="T801" i="20"/>
  <c r="S801" i="20"/>
  <c r="T817" i="20"/>
  <c r="S817" i="20"/>
  <c r="T833" i="20"/>
  <c r="S833" i="20"/>
  <c r="T865" i="20"/>
  <c r="S865" i="20"/>
  <c r="T873" i="20"/>
  <c r="S873" i="20"/>
  <c r="T881" i="20"/>
  <c r="S881" i="20"/>
  <c r="T889" i="20"/>
  <c r="S889" i="20"/>
  <c r="T897" i="20"/>
  <c r="S897" i="20"/>
  <c r="T905" i="20"/>
  <c r="S905" i="20"/>
  <c r="T913" i="20"/>
  <c r="S913" i="20"/>
  <c r="T921" i="20"/>
  <c r="S921" i="20"/>
  <c r="T930" i="20"/>
  <c r="S930" i="20"/>
  <c r="Y935" i="20"/>
  <c r="S935" i="20"/>
  <c r="Z950" i="20"/>
  <c r="S950" i="20"/>
  <c r="T962" i="20"/>
  <c r="S962" i="20"/>
  <c r="Y967" i="20"/>
  <c r="S967" i="20"/>
  <c r="Z982" i="20"/>
  <c r="S982" i="20"/>
  <c r="T994" i="20"/>
  <c r="S994" i="20"/>
  <c r="Y999" i="20"/>
  <c r="S999" i="20"/>
  <c r="Z1014" i="20"/>
  <c r="S1014" i="20"/>
  <c r="T1026" i="20"/>
  <c r="S1026" i="20"/>
  <c r="Y1031" i="20"/>
  <c r="S1031" i="20"/>
  <c r="Z1046" i="20"/>
  <c r="S1046" i="20"/>
  <c r="T1058" i="20"/>
  <c r="S1058" i="20"/>
  <c r="Y1063" i="20"/>
  <c r="S1063" i="20"/>
  <c r="Z1078" i="20"/>
  <c r="S1078" i="20"/>
  <c r="T1090" i="20"/>
  <c r="S1090" i="20"/>
  <c r="Y1095" i="20"/>
  <c r="S1095" i="20"/>
  <c r="Z1110" i="20"/>
  <c r="S1110" i="20"/>
  <c r="T1122" i="20"/>
  <c r="S1122" i="20"/>
  <c r="Y1127" i="20"/>
  <c r="S1127" i="20"/>
  <c r="Z1142" i="20"/>
  <c r="S1142" i="20"/>
  <c r="T1154" i="20"/>
  <c r="S1154" i="20"/>
  <c r="Y1159" i="20"/>
  <c r="S1159" i="20"/>
  <c r="Z1174" i="20"/>
  <c r="S1174" i="20"/>
  <c r="T1186" i="20"/>
  <c r="S1186" i="20"/>
  <c r="Y1191" i="20"/>
  <c r="S1191" i="20"/>
  <c r="Z1206" i="20"/>
  <c r="S1206" i="20"/>
  <c r="T1227" i="20"/>
  <c r="X1227" i="20"/>
  <c r="X1229" i="20"/>
  <c r="T1229" i="20"/>
  <c r="Z1247" i="20"/>
  <c r="R1247" i="20"/>
  <c r="U1247" i="20" s="1"/>
  <c r="X1247" i="20"/>
  <c r="T1257" i="20"/>
  <c r="X1257" i="20"/>
  <c r="T1265" i="20"/>
  <c r="X1265" i="20"/>
  <c r="Z1275" i="20"/>
  <c r="R1275" i="20"/>
  <c r="U1275" i="20" s="1"/>
  <c r="Y1287" i="20"/>
  <c r="R1287" i="20"/>
  <c r="U1287" i="20" s="1"/>
  <c r="Y1293" i="20"/>
  <c r="R1293" i="20"/>
  <c r="U1293" i="20" s="1"/>
  <c r="Y1305" i="20"/>
  <c r="R1305" i="20"/>
  <c r="U1305" i="20" s="1"/>
  <c r="X1305" i="20"/>
  <c r="Y1307" i="20"/>
  <c r="R1307" i="20"/>
  <c r="U1307" i="20" s="1"/>
  <c r="S1307" i="20"/>
  <c r="X1315" i="20"/>
  <c r="S1315" i="20"/>
  <c r="S1329" i="20"/>
  <c r="R1329" i="20"/>
  <c r="U1329" i="20" s="1"/>
  <c r="X1329" i="20"/>
  <c r="X1379" i="20"/>
  <c r="Y1379" i="20"/>
  <c r="R1379" i="20"/>
  <c r="U1379" i="20" s="1"/>
  <c r="S1388" i="20"/>
  <c r="X1388" i="20"/>
  <c r="X1391" i="20"/>
  <c r="Y1391" i="20"/>
  <c r="S1391" i="20"/>
  <c r="T1408" i="20"/>
  <c r="S1408" i="20"/>
  <c r="Z1422" i="20"/>
  <c r="S1422" i="20"/>
  <c r="Y1422" i="20"/>
  <c r="Z1424" i="20"/>
  <c r="S1424" i="20"/>
  <c r="T1424" i="20"/>
  <c r="Y1424" i="20"/>
  <c r="Y1426" i="20"/>
  <c r="T1426" i="20"/>
  <c r="S1426" i="20"/>
  <c r="T1444" i="20"/>
  <c r="Z1444" i="20"/>
  <c r="S1444" i="20"/>
  <c r="Y1456" i="20"/>
  <c r="R1456" i="20"/>
  <c r="U1456" i="20" s="1"/>
  <c r="Y1460" i="20"/>
  <c r="X1460" i="20"/>
  <c r="R1475" i="20"/>
  <c r="U1475" i="20" s="1"/>
  <c r="S1475" i="20"/>
  <c r="Y1475" i="20"/>
  <c r="R1480" i="20"/>
  <c r="U1480" i="20" s="1"/>
  <c r="Y1480" i="20"/>
  <c r="X1480" i="20"/>
  <c r="Y1492" i="20"/>
  <c r="X1492" i="20"/>
  <c r="R1492" i="20"/>
  <c r="U1492" i="20" s="1"/>
  <c r="T1522" i="20"/>
  <c r="R1522" i="20"/>
  <c r="U1522" i="20" s="1"/>
  <c r="Z1522" i="20"/>
  <c r="S1602" i="20"/>
  <c r="Y1602" i="20"/>
  <c r="S1663" i="20"/>
  <c r="X1663" i="20"/>
  <c r="X1669" i="20"/>
  <c r="R1669" i="20"/>
  <c r="U1669" i="20" s="1"/>
  <c r="S1669" i="20"/>
  <c r="Y1669" i="20"/>
  <c r="X1825" i="20"/>
  <c r="Z1825" i="20"/>
  <c r="R1825" i="20"/>
  <c r="U1825" i="20" s="1"/>
  <c r="T1825" i="20"/>
  <c r="T793" i="20"/>
  <c r="S793" i="20"/>
  <c r="T809" i="20"/>
  <c r="S809" i="20"/>
  <c r="T825" i="20"/>
  <c r="S825" i="20"/>
  <c r="T841" i="20"/>
  <c r="S841" i="20"/>
  <c r="T849" i="20"/>
  <c r="S849" i="20"/>
  <c r="T857" i="20"/>
  <c r="S857" i="20"/>
  <c r="R203" i="20"/>
  <c r="U203" i="20" s="1"/>
  <c r="S203" i="20"/>
  <c r="X265" i="20"/>
  <c r="S265" i="20"/>
  <c r="Z304" i="20"/>
  <c r="R304" i="20"/>
  <c r="U304" i="20" s="1"/>
  <c r="Z338" i="20"/>
  <c r="R338" i="20"/>
  <c r="U338" i="20" s="1"/>
  <c r="Z352" i="20"/>
  <c r="R352" i="20"/>
  <c r="U352" i="20" s="1"/>
  <c r="Z372" i="20"/>
  <c r="R372" i="20"/>
  <c r="U372" i="20" s="1"/>
  <c r="Z376" i="20"/>
  <c r="R376" i="20"/>
  <c r="U376" i="20" s="1"/>
  <c r="Z396" i="20"/>
  <c r="R396" i="20"/>
  <c r="U396" i="20" s="1"/>
  <c r="Z420" i="20"/>
  <c r="R420" i="20"/>
  <c r="U420" i="20" s="1"/>
  <c r="Z456" i="20"/>
  <c r="R456" i="20"/>
  <c r="U456" i="20" s="1"/>
  <c r="Z558" i="20"/>
  <c r="R558" i="20"/>
  <c r="U558" i="20" s="1"/>
  <c r="Z572" i="20"/>
  <c r="R572" i="20"/>
  <c r="U572" i="20" s="1"/>
  <c r="Z606" i="20"/>
  <c r="R606" i="20"/>
  <c r="U606" i="20" s="1"/>
  <c r="Z767" i="20"/>
  <c r="Y769" i="20"/>
  <c r="Z775" i="20"/>
  <c r="Y777" i="20"/>
  <c r="Z783" i="20"/>
  <c r="Y785" i="20"/>
  <c r="T789" i="20"/>
  <c r="Y789" i="20"/>
  <c r="Y791" i="20"/>
  <c r="T791" i="20"/>
  <c r="Y793" i="20"/>
  <c r="T797" i="20"/>
  <c r="Y797" i="20"/>
  <c r="Y799" i="20"/>
  <c r="T799" i="20"/>
  <c r="Y801" i="20"/>
  <c r="T805" i="20"/>
  <c r="Y805" i="20"/>
  <c r="Y807" i="20"/>
  <c r="T807" i="20"/>
  <c r="Y809" i="20"/>
  <c r="T813" i="20"/>
  <c r="Y813" i="20"/>
  <c r="Y815" i="20"/>
  <c r="T815" i="20"/>
  <c r="Y817" i="20"/>
  <c r="T821" i="20"/>
  <c r="Y821" i="20"/>
  <c r="Y823" i="20"/>
  <c r="T823" i="20"/>
  <c r="Y825" i="20"/>
  <c r="T829" i="20"/>
  <c r="Y829" i="20"/>
  <c r="Y831" i="20"/>
  <c r="T831" i="20"/>
  <c r="Y833" i="20"/>
  <c r="T837" i="20"/>
  <c r="Y837" i="20"/>
  <c r="Y839" i="20"/>
  <c r="T839" i="20"/>
  <c r="Y841" i="20"/>
  <c r="T845" i="20"/>
  <c r="Y845" i="20"/>
  <c r="Y847" i="20"/>
  <c r="T847" i="20"/>
  <c r="Y849" i="20"/>
  <c r="T853" i="20"/>
  <c r="Y853" i="20"/>
  <c r="Y855" i="20"/>
  <c r="T855" i="20"/>
  <c r="Y857" i="20"/>
  <c r="T861" i="20"/>
  <c r="Y861" i="20"/>
  <c r="Y863" i="20"/>
  <c r="T863" i="20"/>
  <c r="Y865" i="20"/>
  <c r="T869" i="20"/>
  <c r="Y869" i="20"/>
  <c r="Y871" i="20"/>
  <c r="T871" i="20"/>
  <c r="Y873" i="20"/>
  <c r="T877" i="20"/>
  <c r="Y877" i="20"/>
  <c r="Y879" i="20"/>
  <c r="T879" i="20"/>
  <c r="Y881" i="20"/>
  <c r="T885" i="20"/>
  <c r="Y885" i="20"/>
  <c r="Y887" i="20"/>
  <c r="T887" i="20"/>
  <c r="Y889" i="20"/>
  <c r="T893" i="20"/>
  <c r="Y893" i="20"/>
  <c r="Y895" i="20"/>
  <c r="T895" i="20"/>
  <c r="Y897" i="20"/>
  <c r="T901" i="20"/>
  <c r="Y901" i="20"/>
  <c r="Y903" i="20"/>
  <c r="T903" i="20"/>
  <c r="Y905" i="20"/>
  <c r="T909" i="20"/>
  <c r="Y909" i="20"/>
  <c r="Y911" i="20"/>
  <c r="T911" i="20"/>
  <c r="Y913" i="20"/>
  <c r="T917" i="20"/>
  <c r="Y917" i="20"/>
  <c r="Y919" i="20"/>
  <c r="T919" i="20"/>
  <c r="Y921" i="20"/>
  <c r="T925" i="20"/>
  <c r="Y925" i="20"/>
  <c r="Y927" i="20"/>
  <c r="T927" i="20"/>
  <c r="Z930" i="20"/>
  <c r="Z935" i="20"/>
  <c r="Z942" i="20"/>
  <c r="S942" i="20"/>
  <c r="Y949" i="20"/>
  <c r="T954" i="20"/>
  <c r="S954" i="20"/>
  <c r="Z956" i="20"/>
  <c r="Y959" i="20"/>
  <c r="S959" i="20"/>
  <c r="Z962" i="20"/>
  <c r="Z967" i="20"/>
  <c r="Z974" i="20"/>
  <c r="S974" i="20"/>
  <c r="Y981" i="20"/>
  <c r="T986" i="20"/>
  <c r="S986" i="20"/>
  <c r="Z988" i="20"/>
  <c r="Y991" i="20"/>
  <c r="S991" i="20"/>
  <c r="Z994" i="20"/>
  <c r="Z999" i="20"/>
  <c r="Z1006" i="20"/>
  <c r="S1006" i="20"/>
  <c r="Y1013" i="20"/>
  <c r="T1018" i="20"/>
  <c r="S1018" i="20"/>
  <c r="Z1020" i="20"/>
  <c r="Y1023" i="20"/>
  <c r="S1023" i="20"/>
  <c r="Z1026" i="20"/>
  <c r="Z1031" i="20"/>
  <c r="Z1038" i="20"/>
  <c r="S1038" i="20"/>
  <c r="Y1045" i="20"/>
  <c r="T1050" i="20"/>
  <c r="S1050" i="20"/>
  <c r="Z1052" i="20"/>
  <c r="Y1055" i="20"/>
  <c r="S1055" i="20"/>
  <c r="Z1058" i="20"/>
  <c r="Z1063" i="20"/>
  <c r="Z1070" i="20"/>
  <c r="S1070" i="20"/>
  <c r="Y1077" i="20"/>
  <c r="T1082" i="20"/>
  <c r="S1082" i="20"/>
  <c r="Z1084" i="20"/>
  <c r="Y1087" i="20"/>
  <c r="S1087" i="20"/>
  <c r="Z1090" i="20"/>
  <c r="Z1095" i="20"/>
  <c r="Z1102" i="20"/>
  <c r="S1102" i="20"/>
  <c r="Y1109" i="20"/>
  <c r="T1114" i="20"/>
  <c r="S1114" i="20"/>
  <c r="Z1116" i="20"/>
  <c r="Y1119" i="20"/>
  <c r="S1119" i="20"/>
  <c r="Z1122" i="20"/>
  <c r="Z1127" i="20"/>
  <c r="Z1134" i="20"/>
  <c r="S1134" i="20"/>
  <c r="Y1141" i="20"/>
  <c r="T1146" i="20"/>
  <c r="S1146" i="20"/>
  <c r="Z1148" i="20"/>
  <c r="Y1151" i="20"/>
  <c r="S1151" i="20"/>
  <c r="Z1154" i="20"/>
  <c r="Z1159" i="20"/>
  <c r="Z1166" i="20"/>
  <c r="S1166" i="20"/>
  <c r="Y1173" i="20"/>
  <c r="T1178" i="20"/>
  <c r="S1178" i="20"/>
  <c r="Z1180" i="20"/>
  <c r="Y1183" i="20"/>
  <c r="S1183" i="20"/>
  <c r="Z1186" i="20"/>
  <c r="Z1191" i="20"/>
  <c r="Z1198" i="20"/>
  <c r="S1198" i="20"/>
  <c r="Y1205" i="20"/>
  <c r="T1210" i="20"/>
  <c r="S1210" i="20"/>
  <c r="Z1212" i="20"/>
  <c r="Z1227" i="20"/>
  <c r="Z1229" i="20"/>
  <c r="X1232" i="20"/>
  <c r="Z1235" i="20"/>
  <c r="R1235" i="20"/>
  <c r="U1235" i="20" s="1"/>
  <c r="X1235" i="20"/>
  <c r="T1245" i="20"/>
  <c r="X1245" i="20"/>
  <c r="X1255" i="20"/>
  <c r="Z1255" i="20"/>
  <c r="Z1257" i="20"/>
  <c r="X1263" i="20"/>
  <c r="Z1263" i="20"/>
  <c r="Z1265" i="20"/>
  <c r="X1275" i="20"/>
  <c r="X1287" i="20"/>
  <c r="X1292" i="20"/>
  <c r="X1293" i="20"/>
  <c r="S1297" i="20"/>
  <c r="Y1297" i="20"/>
  <c r="R1297" i="20"/>
  <c r="U1297" i="20" s="1"/>
  <c r="S1304" i="20"/>
  <c r="X1304" i="20"/>
  <c r="X1307" i="20"/>
  <c r="Y1315" i="20"/>
  <c r="X1320" i="20"/>
  <c r="S1320" i="20"/>
  <c r="S1324" i="20"/>
  <c r="X1324" i="20"/>
  <c r="Y1329" i="20"/>
  <c r="Y1369" i="20"/>
  <c r="R1369" i="20"/>
  <c r="U1369" i="20" s="1"/>
  <c r="S1369" i="20"/>
  <c r="X1369" i="20"/>
  <c r="Y1371" i="20"/>
  <c r="R1371" i="20"/>
  <c r="U1371" i="20" s="1"/>
  <c r="X1371" i="20"/>
  <c r="S1371" i="20"/>
  <c r="S1395" i="20"/>
  <c r="Y1395" i="20"/>
  <c r="Y1408" i="20"/>
  <c r="Z1426" i="20"/>
  <c r="Y1440" i="20"/>
  <c r="S1440" i="20"/>
  <c r="T1440" i="20"/>
  <c r="Y1444" i="20"/>
  <c r="T1446" i="20"/>
  <c r="S1446" i="20"/>
  <c r="Z1446" i="20"/>
  <c r="X1456" i="20"/>
  <c r="R1459" i="20"/>
  <c r="U1459" i="20" s="1"/>
  <c r="Y1459" i="20"/>
  <c r="Y1472" i="20"/>
  <c r="X1472" i="20"/>
  <c r="R1503" i="20"/>
  <c r="U1503" i="20" s="1"/>
  <c r="Y1503" i="20"/>
  <c r="S1503" i="20"/>
  <c r="T1514" i="20"/>
  <c r="R1514" i="20"/>
  <c r="U1514" i="20" s="1"/>
  <c r="Z1514" i="20"/>
  <c r="X1522" i="20"/>
  <c r="Z1849" i="20"/>
  <c r="X1849" i="20"/>
  <c r="Z1215" i="20"/>
  <c r="R1215" i="20"/>
  <c r="U1215" i="20" s="1"/>
  <c r="Z1221" i="20"/>
  <c r="R1221" i="20"/>
  <c r="U1221" i="20" s="1"/>
  <c r="Z1261" i="20"/>
  <c r="X1261" i="20"/>
  <c r="T1267" i="20"/>
  <c r="Z1267" i="20"/>
  <c r="T1279" i="20"/>
  <c r="R1279" i="20"/>
  <c r="U1279" i="20" s="1"/>
  <c r="X1301" i="20"/>
  <c r="Y1301" i="20"/>
  <c r="X1313" i="20"/>
  <c r="R1313" i="20"/>
  <c r="U1313" i="20" s="1"/>
  <c r="Y1319" i="20"/>
  <c r="R1319" i="20"/>
  <c r="U1319" i="20" s="1"/>
  <c r="S1319" i="20"/>
  <c r="X1327" i="20"/>
  <c r="S1327" i="20"/>
  <c r="S1363" i="20"/>
  <c r="X1363" i="20"/>
  <c r="X1365" i="20"/>
  <c r="S1365" i="20"/>
  <c r="Y1383" i="20"/>
  <c r="R1383" i="20"/>
  <c r="U1383" i="20" s="1"/>
  <c r="X1383" i="20"/>
  <c r="S1393" i="20"/>
  <c r="X1393" i="20"/>
  <c r="Y1403" i="20"/>
  <c r="R1403" i="20"/>
  <c r="U1403" i="20" s="1"/>
  <c r="T1406" i="20"/>
  <c r="Z1406" i="20"/>
  <c r="Z1410" i="20"/>
  <c r="S1410" i="20"/>
  <c r="T1410" i="20"/>
  <c r="T1420" i="20"/>
  <c r="Y1420" i="20"/>
  <c r="Y1438" i="20"/>
  <c r="Z1438" i="20"/>
  <c r="R1455" i="20"/>
  <c r="U1455" i="20" s="1"/>
  <c r="S1455" i="20"/>
  <c r="Y1455" i="20"/>
  <c r="Y1476" i="20"/>
  <c r="R1476" i="20"/>
  <c r="U1476" i="20" s="1"/>
  <c r="R1496" i="20"/>
  <c r="U1496" i="20" s="1"/>
  <c r="X1496" i="20"/>
  <c r="Y1508" i="20"/>
  <c r="R1508" i="20"/>
  <c r="U1508" i="20" s="1"/>
  <c r="X1508" i="20"/>
  <c r="X1520" i="20"/>
  <c r="T1520" i="20"/>
  <c r="Z1520" i="20"/>
  <c r="Y1699" i="20"/>
  <c r="R1699" i="20"/>
  <c r="U1699" i="20" s="1"/>
  <c r="S1799" i="20"/>
  <c r="R1799" i="20"/>
  <c r="U1799" i="20" s="1"/>
  <c r="Y1799" i="20"/>
  <c r="Z1273" i="20"/>
  <c r="R1273" i="20"/>
  <c r="U1273" i="20" s="1"/>
  <c r="Y1339" i="20"/>
  <c r="R1339" i="20"/>
  <c r="U1339" i="20" s="1"/>
  <c r="Y1351" i="20"/>
  <c r="R1351" i="20"/>
  <c r="U1351" i="20" s="1"/>
  <c r="Y1357" i="20"/>
  <c r="R1357" i="20"/>
  <c r="U1357" i="20" s="1"/>
  <c r="Y1401" i="20"/>
  <c r="R1401" i="20"/>
  <c r="U1401" i="20" s="1"/>
  <c r="R1471" i="20"/>
  <c r="U1471" i="20" s="1"/>
  <c r="Y1471" i="20"/>
  <c r="R1491" i="20"/>
  <c r="U1491" i="20" s="1"/>
  <c r="Y1491" i="20"/>
  <c r="Y1504" i="20"/>
  <c r="X1504" i="20"/>
  <c r="R1507" i="20"/>
  <c r="U1507" i="20" s="1"/>
  <c r="S1507" i="20"/>
  <c r="X1516" i="20"/>
  <c r="Z1516" i="20"/>
  <c r="T1528" i="20"/>
  <c r="X1528" i="20"/>
  <c r="Y1590" i="20"/>
  <c r="S1590" i="20"/>
  <c r="X1667" i="20"/>
  <c r="Y1667" i="20"/>
  <c r="S1683" i="20"/>
  <c r="Y1683" i="20"/>
  <c r="Z1837" i="20"/>
  <c r="R1837" i="20"/>
  <c r="U1837" i="20" s="1"/>
  <c r="T1837" i="20"/>
  <c r="S1896" i="20"/>
  <c r="Y1896" i="20"/>
  <c r="X1896" i="20"/>
  <c r="Y1707" i="20"/>
  <c r="S1707" i="20"/>
  <c r="R1779" i="20"/>
  <c r="U1779" i="20" s="1"/>
  <c r="Y1779" i="20"/>
  <c r="T1822" i="20"/>
  <c r="X1822" i="20"/>
  <c r="T1827" i="20"/>
  <c r="X1827" i="20"/>
  <c r="S1972" i="20"/>
  <c r="Y1972" i="20"/>
  <c r="Y311" i="20"/>
  <c r="S311" i="20"/>
  <c r="Z311" i="20"/>
  <c r="R311" i="20"/>
  <c r="U311" i="20" s="1"/>
  <c r="T311" i="20"/>
  <c r="X311" i="20"/>
  <c r="Y341" i="20"/>
  <c r="S341" i="20"/>
  <c r="Z341" i="20"/>
  <c r="R341" i="20"/>
  <c r="U341" i="20" s="1"/>
  <c r="X341" i="20"/>
  <c r="Y375" i="20"/>
  <c r="S375" i="20"/>
  <c r="Z375" i="20"/>
  <c r="R375" i="20"/>
  <c r="U375" i="20" s="1"/>
  <c r="T375" i="20"/>
  <c r="X375" i="20"/>
  <c r="Y407" i="20"/>
  <c r="S407" i="20"/>
  <c r="Z407" i="20"/>
  <c r="R407" i="20"/>
  <c r="U407" i="20" s="1"/>
  <c r="T407" i="20"/>
  <c r="X407" i="20"/>
  <c r="Y439" i="20"/>
  <c r="S439" i="20"/>
  <c r="Z439" i="20"/>
  <c r="R439" i="20"/>
  <c r="U439" i="20" s="1"/>
  <c r="T439" i="20"/>
  <c r="X439" i="20"/>
  <c r="Y469" i="20"/>
  <c r="S469" i="20"/>
  <c r="Z469" i="20"/>
  <c r="R469" i="20"/>
  <c r="U469" i="20" s="1"/>
  <c r="X469" i="20"/>
  <c r="Y503" i="20"/>
  <c r="S503" i="20"/>
  <c r="Z503" i="20"/>
  <c r="R503" i="20"/>
  <c r="U503" i="20" s="1"/>
  <c r="T503" i="20"/>
  <c r="X503" i="20"/>
  <c r="Y533" i="20"/>
  <c r="S533" i="20"/>
  <c r="Z533" i="20"/>
  <c r="R533" i="20"/>
  <c r="U533" i="20" s="1"/>
  <c r="X533" i="20"/>
  <c r="Y565" i="20"/>
  <c r="S565" i="20"/>
  <c r="Z565" i="20"/>
  <c r="R565" i="20"/>
  <c r="U565" i="20" s="1"/>
  <c r="X565" i="20"/>
  <c r="Y599" i="20"/>
  <c r="S599" i="20"/>
  <c r="Z599" i="20"/>
  <c r="R599" i="20"/>
  <c r="U599" i="20" s="1"/>
  <c r="T599" i="20"/>
  <c r="X599" i="20"/>
  <c r="Z1402" i="20"/>
  <c r="T1402" i="20"/>
  <c r="Y1402" i="20"/>
  <c r="R1402" i="20"/>
  <c r="U1402" i="20" s="1"/>
  <c r="X1402" i="20"/>
  <c r="S1402" i="20"/>
  <c r="T1628" i="20"/>
  <c r="Y1628" i="20"/>
  <c r="S1628" i="20"/>
  <c r="Z1628" i="20"/>
  <c r="S1657" i="20"/>
  <c r="X1657" i="20"/>
  <c r="Y1657" i="20"/>
  <c r="R1657" i="20"/>
  <c r="U1657" i="20" s="1"/>
  <c r="S1715" i="20"/>
  <c r="Y1715" i="20"/>
  <c r="R1715" i="20"/>
  <c r="U1715" i="20" s="1"/>
  <c r="R1739" i="20"/>
  <c r="U1739" i="20" s="1"/>
  <c r="S1739" i="20"/>
  <c r="Y1739" i="20"/>
  <c r="R1775" i="20"/>
  <c r="U1775" i="20" s="1"/>
  <c r="S1775" i="20"/>
  <c r="Y1775" i="20"/>
  <c r="Z3" i="20"/>
  <c r="T3" i="20"/>
  <c r="X3" i="20"/>
  <c r="Z4" i="20"/>
  <c r="T4" i="20"/>
  <c r="S4" i="20"/>
  <c r="Z19" i="20"/>
  <c r="T19" i="20"/>
  <c r="X19" i="20"/>
  <c r="Z23" i="20"/>
  <c r="T23" i="20"/>
  <c r="X23" i="20"/>
  <c r="Z24" i="20"/>
  <c r="T24" i="20"/>
  <c r="S24" i="20"/>
  <c r="Z31" i="20"/>
  <c r="T31" i="20"/>
  <c r="X31" i="20"/>
  <c r="Z32" i="20"/>
  <c r="T32" i="20"/>
  <c r="S32" i="20"/>
  <c r="Z39" i="20"/>
  <c r="T39" i="20"/>
  <c r="X39" i="20"/>
  <c r="Z40" i="20"/>
  <c r="T40" i="20"/>
  <c r="S40" i="20"/>
  <c r="Z47" i="20"/>
  <c r="T47" i="20"/>
  <c r="X47" i="20"/>
  <c r="Z48" i="20"/>
  <c r="T48" i="20"/>
  <c r="S48" i="20"/>
  <c r="Z51" i="20"/>
  <c r="T51" i="20"/>
  <c r="X51" i="20"/>
  <c r="Z52" i="20"/>
  <c r="T52" i="20"/>
  <c r="S52" i="20"/>
  <c r="Z55" i="20"/>
  <c r="T55" i="20"/>
  <c r="X55" i="20"/>
  <c r="Z56" i="20"/>
  <c r="T56" i="20"/>
  <c r="S56" i="20"/>
  <c r="Z63" i="20"/>
  <c r="T63" i="20"/>
  <c r="X63" i="20"/>
  <c r="Z64" i="20"/>
  <c r="T64" i="20"/>
  <c r="S64" i="20"/>
  <c r="Z71" i="20"/>
  <c r="T71" i="20"/>
  <c r="X71" i="20"/>
  <c r="Z72" i="20"/>
  <c r="T72" i="20"/>
  <c r="S72" i="20"/>
  <c r="Z75" i="20"/>
  <c r="T75" i="20"/>
  <c r="X75" i="20"/>
  <c r="Z76" i="20"/>
  <c r="T76" i="20"/>
  <c r="S76" i="20"/>
  <c r="Z79" i="20"/>
  <c r="T79" i="20"/>
  <c r="X79" i="20"/>
  <c r="Z80" i="20"/>
  <c r="T80" i="20"/>
  <c r="S80" i="20"/>
  <c r="Z83" i="20"/>
  <c r="T83" i="20"/>
  <c r="X83" i="20"/>
  <c r="Z84" i="20"/>
  <c r="T84" i="20"/>
  <c r="S84" i="20"/>
  <c r="Z87" i="20"/>
  <c r="T87" i="20"/>
  <c r="X87" i="20"/>
  <c r="Z88" i="20"/>
  <c r="T88" i="20"/>
  <c r="S88" i="20"/>
  <c r="Z91" i="20"/>
  <c r="T91" i="20"/>
  <c r="X91" i="20"/>
  <c r="Z92" i="20"/>
  <c r="T92" i="20"/>
  <c r="S92" i="20"/>
  <c r="Z95" i="20"/>
  <c r="T95" i="20"/>
  <c r="X95" i="20"/>
  <c r="Z96" i="20"/>
  <c r="T96" i="20"/>
  <c r="S96" i="20"/>
  <c r="Z99" i="20"/>
  <c r="T99" i="20"/>
  <c r="X99" i="20"/>
  <c r="Z100" i="20"/>
  <c r="T100" i="20"/>
  <c r="S100" i="20"/>
  <c r="Z103" i="20"/>
  <c r="T103" i="20"/>
  <c r="X103" i="20"/>
  <c r="Z104" i="20"/>
  <c r="T104" i="20"/>
  <c r="S104" i="20"/>
  <c r="Z107" i="20"/>
  <c r="T107" i="20"/>
  <c r="X107" i="20"/>
  <c r="Z108" i="20"/>
  <c r="T108" i="20"/>
  <c r="S108" i="20"/>
  <c r="Z115" i="20"/>
  <c r="T115" i="20"/>
  <c r="X115" i="20"/>
  <c r="Z116" i="20"/>
  <c r="T116" i="20"/>
  <c r="S116" i="20"/>
  <c r="Z123" i="20"/>
  <c r="T123" i="20"/>
  <c r="X123" i="20"/>
  <c r="Z124" i="20"/>
  <c r="T124" i="20"/>
  <c r="S124" i="20"/>
  <c r="Z127" i="20"/>
  <c r="T127" i="20"/>
  <c r="X127" i="20"/>
  <c r="Z128" i="20"/>
  <c r="T128" i="20"/>
  <c r="S128" i="20"/>
  <c r="Z135" i="20"/>
  <c r="T135" i="20"/>
  <c r="X135" i="20"/>
  <c r="Z136" i="20"/>
  <c r="T136" i="20"/>
  <c r="S136" i="20"/>
  <c r="Z143" i="20"/>
  <c r="T143" i="20"/>
  <c r="X143" i="20"/>
  <c r="Z144" i="20"/>
  <c r="T144" i="20"/>
  <c r="S144" i="20"/>
  <c r="Z151" i="20"/>
  <c r="T151" i="20"/>
  <c r="X151" i="20"/>
  <c r="Z152" i="20"/>
  <c r="T152" i="20"/>
  <c r="S152" i="20"/>
  <c r="Z155" i="20"/>
  <c r="T155" i="20"/>
  <c r="X155" i="20"/>
  <c r="Z156" i="20"/>
  <c r="T156" i="20"/>
  <c r="S156" i="20"/>
  <c r="Z159" i="20"/>
  <c r="T159" i="20"/>
  <c r="X159" i="20"/>
  <c r="Z160" i="20"/>
  <c r="T160" i="20"/>
  <c r="S160" i="20"/>
  <c r="Z163" i="20"/>
  <c r="T163" i="20"/>
  <c r="X163" i="20"/>
  <c r="Z164" i="20"/>
  <c r="T164" i="20"/>
  <c r="S164" i="20"/>
  <c r="Z167" i="20"/>
  <c r="T167" i="20"/>
  <c r="X167" i="20"/>
  <c r="Z168" i="20"/>
  <c r="T168" i="20"/>
  <c r="S168" i="20"/>
  <c r="Z171" i="20"/>
  <c r="T171" i="20"/>
  <c r="X171" i="20"/>
  <c r="Z172" i="20"/>
  <c r="T172" i="20"/>
  <c r="S172" i="20"/>
  <c r="Z175" i="20"/>
  <c r="T175" i="20"/>
  <c r="X175" i="20"/>
  <c r="Z176" i="20"/>
  <c r="T176" i="20"/>
  <c r="S176" i="20"/>
  <c r="Z179" i="20"/>
  <c r="T179" i="20"/>
  <c r="X179" i="20"/>
  <c r="Z180" i="20"/>
  <c r="T180" i="20"/>
  <c r="S180" i="20"/>
  <c r="Z183" i="20"/>
  <c r="T183" i="20"/>
  <c r="X183" i="20"/>
  <c r="Z184" i="20"/>
  <c r="T184" i="20"/>
  <c r="S184" i="20"/>
  <c r="Z187" i="20"/>
  <c r="T187" i="20"/>
  <c r="X187" i="20"/>
  <c r="Z188" i="20"/>
  <c r="T188" i="20"/>
  <c r="S188" i="20"/>
  <c r="Z195" i="20"/>
  <c r="T195" i="20"/>
  <c r="X195" i="20"/>
  <c r="Z196" i="20"/>
  <c r="T196" i="20"/>
  <c r="S196" i="20"/>
  <c r="Z207" i="20"/>
  <c r="T207" i="20"/>
  <c r="X207" i="20"/>
  <c r="Z208" i="20"/>
  <c r="T208" i="20"/>
  <c r="S208" i="20"/>
  <c r="Z211" i="20"/>
  <c r="T211" i="20"/>
  <c r="X211" i="20"/>
  <c r="Z212" i="20"/>
  <c r="T212" i="20"/>
  <c r="S212" i="20"/>
  <c r="Z219" i="20"/>
  <c r="T219" i="20"/>
  <c r="X219" i="20"/>
  <c r="Z220" i="20"/>
  <c r="T220" i="20"/>
  <c r="S220" i="20"/>
  <c r="Z227" i="20"/>
  <c r="T227" i="20"/>
  <c r="X227" i="20"/>
  <c r="Z228" i="20"/>
  <c r="T228" i="20"/>
  <c r="S228" i="20"/>
  <c r="Z235" i="20"/>
  <c r="T235" i="20"/>
  <c r="X235" i="20"/>
  <c r="Z236" i="20"/>
  <c r="T236" i="20"/>
  <c r="S236" i="20"/>
  <c r="Z243" i="20"/>
  <c r="T243" i="20"/>
  <c r="X243" i="20"/>
  <c r="Z244" i="20"/>
  <c r="T244" i="20"/>
  <c r="S244" i="20"/>
  <c r="Z251" i="20"/>
  <c r="T251" i="20"/>
  <c r="X251" i="20"/>
  <c r="Z252" i="20"/>
  <c r="T252" i="20"/>
  <c r="S252" i="20"/>
  <c r="Z259" i="20"/>
  <c r="T259" i="20"/>
  <c r="X259" i="20"/>
  <c r="Z260" i="20"/>
  <c r="T260" i="20"/>
  <c r="S260" i="20"/>
  <c r="Y301" i="20"/>
  <c r="S301" i="20"/>
  <c r="Z301" i="20"/>
  <c r="R301" i="20"/>
  <c r="U301" i="20" s="1"/>
  <c r="X301" i="20"/>
  <c r="Y333" i="20"/>
  <c r="S333" i="20"/>
  <c r="Z333" i="20"/>
  <c r="R333" i="20"/>
  <c r="U333" i="20" s="1"/>
  <c r="X333" i="20"/>
  <c r="Y365" i="20"/>
  <c r="S365" i="20"/>
  <c r="Z365" i="20"/>
  <c r="R365" i="20"/>
  <c r="U365" i="20" s="1"/>
  <c r="X365" i="20"/>
  <c r="Y397" i="20"/>
  <c r="S397" i="20"/>
  <c r="Z397" i="20"/>
  <c r="R397" i="20"/>
  <c r="U397" i="20" s="1"/>
  <c r="X397" i="20"/>
  <c r="Y431" i="20"/>
  <c r="S431" i="20"/>
  <c r="Z431" i="20"/>
  <c r="R431" i="20"/>
  <c r="U431" i="20" s="1"/>
  <c r="T431" i="20"/>
  <c r="X431" i="20"/>
  <c r="Y463" i="20"/>
  <c r="S463" i="20"/>
  <c r="Z463" i="20"/>
  <c r="R463" i="20"/>
  <c r="U463" i="20" s="1"/>
  <c r="T463" i="20"/>
  <c r="X463" i="20"/>
  <c r="Y493" i="20"/>
  <c r="S493" i="20"/>
  <c r="Z493" i="20"/>
  <c r="R493" i="20"/>
  <c r="U493" i="20" s="1"/>
  <c r="X493" i="20"/>
  <c r="Y525" i="20"/>
  <c r="S525" i="20"/>
  <c r="Z525" i="20"/>
  <c r="R525" i="20"/>
  <c r="U525" i="20" s="1"/>
  <c r="X525" i="20"/>
  <c r="Y557" i="20"/>
  <c r="S557" i="20"/>
  <c r="Z557" i="20"/>
  <c r="R557" i="20"/>
  <c r="U557" i="20" s="1"/>
  <c r="X557" i="20"/>
  <c r="Y591" i="20"/>
  <c r="S591" i="20"/>
  <c r="Z591" i="20"/>
  <c r="R591" i="20"/>
  <c r="U591" i="20" s="1"/>
  <c r="T591" i="20"/>
  <c r="X591" i="20"/>
  <c r="Z1314" i="20"/>
  <c r="T1314" i="20"/>
  <c r="Y1314" i="20"/>
  <c r="R1314" i="20"/>
  <c r="U1314" i="20" s="1"/>
  <c r="X1314" i="20"/>
  <c r="S1314" i="20"/>
  <c r="Z1346" i="20"/>
  <c r="T1346" i="20"/>
  <c r="Y1346" i="20"/>
  <c r="R1346" i="20"/>
  <c r="U1346" i="20" s="1"/>
  <c r="X1346" i="20"/>
  <c r="S1346" i="20"/>
  <c r="Z1378" i="20"/>
  <c r="T1378" i="20"/>
  <c r="Y1378" i="20"/>
  <c r="R1378" i="20"/>
  <c r="U1378" i="20" s="1"/>
  <c r="X1378" i="20"/>
  <c r="S1378" i="20"/>
  <c r="Z1454" i="20"/>
  <c r="T1454" i="20"/>
  <c r="S1454" i="20"/>
  <c r="Y1454" i="20"/>
  <c r="R1454" i="20"/>
  <c r="U1454" i="20" s="1"/>
  <c r="X1454" i="20"/>
  <c r="Y3" i="20"/>
  <c r="X4" i="20"/>
  <c r="Y7" i="20"/>
  <c r="X8" i="20"/>
  <c r="X12" i="20"/>
  <c r="Y15" i="20"/>
  <c r="X20" i="20"/>
  <c r="Y23" i="20"/>
  <c r="X24" i="20"/>
  <c r="Y27" i="20"/>
  <c r="X28" i="20"/>
  <c r="Y31" i="20"/>
  <c r="X32" i="20"/>
  <c r="Y35" i="20"/>
  <c r="X36" i="20"/>
  <c r="Y43" i="20"/>
  <c r="X48" i="20"/>
  <c r="Y51" i="20"/>
  <c r="X52" i="20"/>
  <c r="Y55" i="20"/>
  <c r="X56" i="20"/>
  <c r="X60" i="20"/>
  <c r="X64" i="20"/>
  <c r="Y67" i="20"/>
  <c r="X68" i="20"/>
  <c r="X72" i="20"/>
  <c r="Y75" i="20"/>
  <c r="X76" i="20"/>
  <c r="X80" i="20"/>
  <c r="Y83" i="20"/>
  <c r="Y87" i="20"/>
  <c r="X88" i="20"/>
  <c r="Y91" i="20"/>
  <c r="X92" i="20"/>
  <c r="Y95" i="20"/>
  <c r="X100" i="20"/>
  <c r="Y103" i="20"/>
  <c r="X104" i="20"/>
  <c r="Y107" i="20"/>
  <c r="X112" i="20"/>
  <c r="Y115" i="20"/>
  <c r="X116" i="20"/>
  <c r="Y119" i="20"/>
  <c r="Y123" i="20"/>
  <c r="X124" i="20"/>
  <c r="X128" i="20"/>
  <c r="Y131" i="20"/>
  <c r="X136" i="20"/>
  <c r="Y139" i="20"/>
  <c r="X140" i="20"/>
  <c r="Y143" i="20"/>
  <c r="Y147" i="20"/>
  <c r="Y151" i="20"/>
  <c r="Y155" i="20"/>
  <c r="X160" i="20"/>
  <c r="Y163" i="20"/>
  <c r="Y167" i="20"/>
  <c r="X168" i="20"/>
  <c r="Y171" i="20"/>
  <c r="X172" i="20"/>
  <c r="X176" i="20"/>
  <c r="X188" i="20"/>
  <c r="R3" i="20"/>
  <c r="U3" i="20" s="1"/>
  <c r="Y4" i="20"/>
  <c r="Z5" i="20"/>
  <c r="T5" i="20"/>
  <c r="X5" i="20"/>
  <c r="Z6" i="20"/>
  <c r="T6" i="20"/>
  <c r="S6" i="20"/>
  <c r="Z9" i="20"/>
  <c r="T9" i="20"/>
  <c r="X9" i="20"/>
  <c r="Z10" i="20"/>
  <c r="T10" i="20"/>
  <c r="S10" i="20"/>
  <c r="Z13" i="20"/>
  <c r="T13" i="20"/>
  <c r="X13" i="20"/>
  <c r="Z14" i="20"/>
  <c r="T14" i="20"/>
  <c r="S14" i="20"/>
  <c r="Z17" i="20"/>
  <c r="T17" i="20"/>
  <c r="X17" i="20"/>
  <c r="Z18" i="20"/>
  <c r="T18" i="20"/>
  <c r="S18" i="20"/>
  <c r="R19" i="20"/>
  <c r="U19" i="20" s="1"/>
  <c r="Z21" i="20"/>
  <c r="T21" i="20"/>
  <c r="X21" i="20"/>
  <c r="Z22" i="20"/>
  <c r="T22" i="20"/>
  <c r="S22" i="20"/>
  <c r="R23" i="20"/>
  <c r="U23" i="20" s="1"/>
  <c r="Y24" i="20"/>
  <c r="Z25" i="20"/>
  <c r="T25" i="20"/>
  <c r="X25" i="20"/>
  <c r="Z26" i="20"/>
  <c r="T26" i="20"/>
  <c r="S26" i="20"/>
  <c r="Z29" i="20"/>
  <c r="T29" i="20"/>
  <c r="X29" i="20"/>
  <c r="Z30" i="20"/>
  <c r="T30" i="20"/>
  <c r="S30" i="20"/>
  <c r="R31" i="20"/>
  <c r="U31" i="20" s="1"/>
  <c r="Y32" i="20"/>
  <c r="Z33" i="20"/>
  <c r="T33" i="20"/>
  <c r="X33" i="20"/>
  <c r="Z34" i="20"/>
  <c r="T34" i="20"/>
  <c r="S34" i="20"/>
  <c r="Z37" i="20"/>
  <c r="T37" i="20"/>
  <c r="X37" i="20"/>
  <c r="Z38" i="20"/>
  <c r="T38" i="20"/>
  <c r="S38" i="20"/>
  <c r="R39" i="20"/>
  <c r="U39" i="20" s="1"/>
  <c r="Y40" i="20"/>
  <c r="Z41" i="20"/>
  <c r="T41" i="20"/>
  <c r="X41" i="20"/>
  <c r="Z42" i="20"/>
  <c r="T42" i="20"/>
  <c r="S42" i="20"/>
  <c r="Z45" i="20"/>
  <c r="T45" i="20"/>
  <c r="X45" i="20"/>
  <c r="Z46" i="20"/>
  <c r="T46" i="20"/>
  <c r="S46" i="20"/>
  <c r="R47" i="20"/>
  <c r="U47" i="20" s="1"/>
  <c r="Y48" i="20"/>
  <c r="Z49" i="20"/>
  <c r="T49" i="20"/>
  <c r="X49" i="20"/>
  <c r="Z50" i="20"/>
  <c r="T50" i="20"/>
  <c r="S50" i="20"/>
  <c r="R51" i="20"/>
  <c r="U51" i="20" s="1"/>
  <c r="Y52" i="20"/>
  <c r="Z53" i="20"/>
  <c r="T53" i="20"/>
  <c r="X53" i="20"/>
  <c r="Z54" i="20"/>
  <c r="T54" i="20"/>
  <c r="S54" i="20"/>
  <c r="R55" i="20"/>
  <c r="U55" i="20" s="1"/>
  <c r="Y56" i="20"/>
  <c r="Z57" i="20"/>
  <c r="T57" i="20"/>
  <c r="X57" i="20"/>
  <c r="Z58" i="20"/>
  <c r="T58" i="20"/>
  <c r="S58" i="20"/>
  <c r="Z61" i="20"/>
  <c r="T61" i="20"/>
  <c r="X61" i="20"/>
  <c r="Z62" i="20"/>
  <c r="T62" i="20"/>
  <c r="S62" i="20"/>
  <c r="R63" i="20"/>
  <c r="U63" i="20" s="1"/>
  <c r="Y64" i="20"/>
  <c r="Z65" i="20"/>
  <c r="T65" i="20"/>
  <c r="X65" i="20"/>
  <c r="Z66" i="20"/>
  <c r="T66" i="20"/>
  <c r="S66" i="20"/>
  <c r="Z69" i="20"/>
  <c r="T69" i="20"/>
  <c r="X69" i="20"/>
  <c r="Z70" i="20"/>
  <c r="T70" i="20"/>
  <c r="S70" i="20"/>
  <c r="R71" i="20"/>
  <c r="U71" i="20" s="1"/>
  <c r="Y72" i="20"/>
  <c r="Z73" i="20"/>
  <c r="T73" i="20"/>
  <c r="X73" i="20"/>
  <c r="Z74" i="20"/>
  <c r="T74" i="20"/>
  <c r="S74" i="20"/>
  <c r="R75" i="20"/>
  <c r="U75" i="20" s="1"/>
  <c r="Y76" i="20"/>
  <c r="Z77" i="20"/>
  <c r="T77" i="20"/>
  <c r="X77" i="20"/>
  <c r="Z78" i="20"/>
  <c r="T78" i="20"/>
  <c r="S78" i="20"/>
  <c r="R79" i="20"/>
  <c r="U79" i="20" s="1"/>
  <c r="Y80" i="20"/>
  <c r="Z81" i="20"/>
  <c r="T81" i="20"/>
  <c r="X81" i="20"/>
  <c r="Z82" i="20"/>
  <c r="T82" i="20"/>
  <c r="S82" i="20"/>
  <c r="R83" i="20"/>
  <c r="U83" i="20" s="1"/>
  <c r="Y84" i="20"/>
  <c r="Z85" i="20"/>
  <c r="T85" i="20"/>
  <c r="X85" i="20"/>
  <c r="Z86" i="20"/>
  <c r="T86" i="20"/>
  <c r="S86" i="20"/>
  <c r="R87" i="20"/>
  <c r="U87" i="20" s="1"/>
  <c r="Y88" i="20"/>
  <c r="Z89" i="20"/>
  <c r="T89" i="20"/>
  <c r="X89" i="20"/>
  <c r="Z90" i="20"/>
  <c r="T90" i="20"/>
  <c r="S90" i="20"/>
  <c r="R91" i="20"/>
  <c r="U91" i="20" s="1"/>
  <c r="Y92" i="20"/>
  <c r="Z93" i="20"/>
  <c r="T93" i="20"/>
  <c r="X93" i="20"/>
  <c r="Z94" i="20"/>
  <c r="T94" i="20"/>
  <c r="S94" i="20"/>
  <c r="R95" i="20"/>
  <c r="U95" i="20" s="1"/>
  <c r="Y96" i="20"/>
  <c r="Z97" i="20"/>
  <c r="T97" i="20"/>
  <c r="X97" i="20"/>
  <c r="Z98" i="20"/>
  <c r="T98" i="20"/>
  <c r="S98" i="20"/>
  <c r="R99" i="20"/>
  <c r="U99" i="20" s="1"/>
  <c r="Y100" i="20"/>
  <c r="Z101" i="20"/>
  <c r="T101" i="20"/>
  <c r="X101" i="20"/>
  <c r="Z102" i="20"/>
  <c r="T102" i="20"/>
  <c r="S102" i="20"/>
  <c r="R103" i="20"/>
  <c r="U103" i="20" s="1"/>
  <c r="Y104" i="20"/>
  <c r="Z105" i="20"/>
  <c r="T105" i="20"/>
  <c r="X105" i="20"/>
  <c r="Z106" i="20"/>
  <c r="T106" i="20"/>
  <c r="S106" i="20"/>
  <c r="R107" i="20"/>
  <c r="U107" i="20" s="1"/>
  <c r="Y108" i="20"/>
  <c r="Z109" i="20"/>
  <c r="T109" i="20"/>
  <c r="X109" i="20"/>
  <c r="Z110" i="20"/>
  <c r="T110" i="20"/>
  <c r="S110" i="20"/>
  <c r="Z113" i="20"/>
  <c r="T113" i="20"/>
  <c r="X113" i="20"/>
  <c r="Z114" i="20"/>
  <c r="T114" i="20"/>
  <c r="S114" i="20"/>
  <c r="R115" i="20"/>
  <c r="U115" i="20" s="1"/>
  <c r="Y116" i="20"/>
  <c r="Z117" i="20"/>
  <c r="T117" i="20"/>
  <c r="X117" i="20"/>
  <c r="Z118" i="20"/>
  <c r="T118" i="20"/>
  <c r="S118" i="20"/>
  <c r="Z121" i="20"/>
  <c r="T121" i="20"/>
  <c r="X121" i="20"/>
  <c r="Z122" i="20"/>
  <c r="T122" i="20"/>
  <c r="S122" i="20"/>
  <c r="R123" i="20"/>
  <c r="U123" i="20" s="1"/>
  <c r="Y124" i="20"/>
  <c r="Z125" i="20"/>
  <c r="T125" i="20"/>
  <c r="X125" i="20"/>
  <c r="Z126" i="20"/>
  <c r="T126" i="20"/>
  <c r="S126" i="20"/>
  <c r="R127" i="20"/>
  <c r="U127" i="20" s="1"/>
  <c r="Y128" i="20"/>
  <c r="Z129" i="20"/>
  <c r="T129" i="20"/>
  <c r="X129" i="20"/>
  <c r="Z130" i="20"/>
  <c r="T130" i="20"/>
  <c r="S130" i="20"/>
  <c r="Z133" i="20"/>
  <c r="T133" i="20"/>
  <c r="X133" i="20"/>
  <c r="Z134" i="20"/>
  <c r="T134" i="20"/>
  <c r="S134" i="20"/>
  <c r="R135" i="20"/>
  <c r="U135" i="20" s="1"/>
  <c r="Y136" i="20"/>
  <c r="Z137" i="20"/>
  <c r="T137" i="20"/>
  <c r="X137" i="20"/>
  <c r="Z138" i="20"/>
  <c r="T138" i="20"/>
  <c r="S138" i="20"/>
  <c r="Z141" i="20"/>
  <c r="T141" i="20"/>
  <c r="X141" i="20"/>
  <c r="Z142" i="20"/>
  <c r="T142" i="20"/>
  <c r="S142" i="20"/>
  <c r="R143" i="20"/>
  <c r="U143" i="20" s="1"/>
  <c r="Y144" i="20"/>
  <c r="Z145" i="20"/>
  <c r="T145" i="20"/>
  <c r="X145" i="20"/>
  <c r="Z146" i="20"/>
  <c r="T146" i="20"/>
  <c r="S146" i="20"/>
  <c r="Z149" i="20"/>
  <c r="T149" i="20"/>
  <c r="X149" i="20"/>
  <c r="Z150" i="20"/>
  <c r="T150" i="20"/>
  <c r="S150" i="20"/>
  <c r="R151" i="20"/>
  <c r="U151" i="20" s="1"/>
  <c r="Y152" i="20"/>
  <c r="Z153" i="20"/>
  <c r="T153" i="20"/>
  <c r="X153" i="20"/>
  <c r="Z154" i="20"/>
  <c r="T154" i="20"/>
  <c r="S154" i="20"/>
  <c r="R155" i="20"/>
  <c r="U155" i="20" s="1"/>
  <c r="Y156" i="20"/>
  <c r="Z157" i="20"/>
  <c r="T157" i="20"/>
  <c r="X157" i="20"/>
  <c r="Z158" i="20"/>
  <c r="T158" i="20"/>
  <c r="S158" i="20"/>
  <c r="R159" i="20"/>
  <c r="U159" i="20" s="1"/>
  <c r="Y160" i="20"/>
  <c r="Z161" i="20"/>
  <c r="T161" i="20"/>
  <c r="X161" i="20"/>
  <c r="Z162" i="20"/>
  <c r="T162" i="20"/>
  <c r="S162" i="20"/>
  <c r="R163" i="20"/>
  <c r="U163" i="20" s="1"/>
  <c r="Y164" i="20"/>
  <c r="Z165" i="20"/>
  <c r="T165" i="20"/>
  <c r="X165" i="20"/>
  <c r="Z166" i="20"/>
  <c r="T166" i="20"/>
  <c r="S166" i="20"/>
  <c r="R167" i="20"/>
  <c r="U167" i="20" s="1"/>
  <c r="Y168" i="20"/>
  <c r="Z169" i="20"/>
  <c r="T169" i="20"/>
  <c r="X169" i="20"/>
  <c r="Z170" i="20"/>
  <c r="T170" i="20"/>
  <c r="S170" i="20"/>
  <c r="R171" i="20"/>
  <c r="U171" i="20" s="1"/>
  <c r="Y172" i="20"/>
  <c r="Z173" i="20"/>
  <c r="T173" i="20"/>
  <c r="X173" i="20"/>
  <c r="Z174" i="20"/>
  <c r="T174" i="20"/>
  <c r="S174" i="20"/>
  <c r="R175" i="20"/>
  <c r="U175" i="20" s="1"/>
  <c r="Y176" i="20"/>
  <c r="Z177" i="20"/>
  <c r="T177" i="20"/>
  <c r="X177" i="20"/>
  <c r="Z178" i="20"/>
  <c r="T178" i="20"/>
  <c r="S178" i="20"/>
  <c r="R179" i="20"/>
  <c r="U179" i="20" s="1"/>
  <c r="Y180" i="20"/>
  <c r="Z181" i="20"/>
  <c r="T181" i="20"/>
  <c r="X181" i="20"/>
  <c r="Z182" i="20"/>
  <c r="T182" i="20"/>
  <c r="S182" i="20"/>
  <c r="R183" i="20"/>
  <c r="U183" i="20" s="1"/>
  <c r="Y184" i="20"/>
  <c r="Z185" i="20"/>
  <c r="T185" i="20"/>
  <c r="X185" i="20"/>
  <c r="Z186" i="20"/>
  <c r="T186" i="20"/>
  <c r="S186" i="20"/>
  <c r="R187" i="20"/>
  <c r="U187" i="20" s="1"/>
  <c r="Y188" i="20"/>
  <c r="Z189" i="20"/>
  <c r="T189" i="20"/>
  <c r="X189" i="20"/>
  <c r="Z190" i="20"/>
  <c r="T190" i="20"/>
  <c r="S190" i="20"/>
  <c r="Z193" i="20"/>
  <c r="T193" i="20"/>
  <c r="X193" i="20"/>
  <c r="Z194" i="20"/>
  <c r="T194" i="20"/>
  <c r="S194" i="20"/>
  <c r="R195" i="20"/>
  <c r="U195" i="20" s="1"/>
  <c r="Y196" i="20"/>
  <c r="Z197" i="20"/>
  <c r="T197" i="20"/>
  <c r="X197" i="20"/>
  <c r="Z198" i="20"/>
  <c r="T198" i="20"/>
  <c r="S198" i="20"/>
  <c r="Z201" i="20"/>
  <c r="T201" i="20"/>
  <c r="X201" i="20"/>
  <c r="Z202" i="20"/>
  <c r="T202" i="20"/>
  <c r="S202" i="20"/>
  <c r="Z205" i="20"/>
  <c r="T205" i="20"/>
  <c r="X205" i="20"/>
  <c r="Z206" i="20"/>
  <c r="T206" i="20"/>
  <c r="S206" i="20"/>
  <c r="R207" i="20"/>
  <c r="U207" i="20" s="1"/>
  <c r="Y208" i="20"/>
  <c r="Z209" i="20"/>
  <c r="T209" i="20"/>
  <c r="X209" i="20"/>
  <c r="Z210" i="20"/>
  <c r="T210" i="20"/>
  <c r="S210" i="20"/>
  <c r="R211" i="20"/>
  <c r="U211" i="20" s="1"/>
  <c r="Y212" i="20"/>
  <c r="Z213" i="20"/>
  <c r="T213" i="20"/>
  <c r="X213" i="20"/>
  <c r="Z214" i="20"/>
  <c r="T214" i="20"/>
  <c r="S214" i="20"/>
  <c r="Z217" i="20"/>
  <c r="T217" i="20"/>
  <c r="X217" i="20"/>
  <c r="Z218" i="20"/>
  <c r="T218" i="20"/>
  <c r="S218" i="20"/>
  <c r="R219" i="20"/>
  <c r="U219" i="20" s="1"/>
  <c r="Y220" i="20"/>
  <c r="Z221" i="20"/>
  <c r="T221" i="20"/>
  <c r="X221" i="20"/>
  <c r="Z222" i="20"/>
  <c r="T222" i="20"/>
  <c r="S222" i="20"/>
  <c r="Z225" i="20"/>
  <c r="T225" i="20"/>
  <c r="X225" i="20"/>
  <c r="Z226" i="20"/>
  <c r="T226" i="20"/>
  <c r="S226" i="20"/>
  <c r="R227" i="20"/>
  <c r="U227" i="20" s="1"/>
  <c r="Y228" i="20"/>
  <c r="Z229" i="20"/>
  <c r="T229" i="20"/>
  <c r="X229" i="20"/>
  <c r="Z230" i="20"/>
  <c r="T230" i="20"/>
  <c r="S230" i="20"/>
  <c r="Z233" i="20"/>
  <c r="T233" i="20"/>
  <c r="X233" i="20"/>
  <c r="Z234" i="20"/>
  <c r="T234" i="20"/>
  <c r="S234" i="20"/>
  <c r="R235" i="20"/>
  <c r="U235" i="20" s="1"/>
  <c r="Y236" i="20"/>
  <c r="Z237" i="20"/>
  <c r="T237" i="20"/>
  <c r="X237" i="20"/>
  <c r="Z238" i="20"/>
  <c r="T238" i="20"/>
  <c r="S238" i="20"/>
  <c r="Z241" i="20"/>
  <c r="T241" i="20"/>
  <c r="X241" i="20"/>
  <c r="Z242" i="20"/>
  <c r="T242" i="20"/>
  <c r="S242" i="20"/>
  <c r="R243" i="20"/>
  <c r="U243" i="20" s="1"/>
  <c r="Y244" i="20"/>
  <c r="Z245" i="20"/>
  <c r="T245" i="20"/>
  <c r="X245" i="20"/>
  <c r="Z246" i="20"/>
  <c r="T246" i="20"/>
  <c r="S246" i="20"/>
  <c r="Z249" i="20"/>
  <c r="T249" i="20"/>
  <c r="X249" i="20"/>
  <c r="Z250" i="20"/>
  <c r="T250" i="20"/>
  <c r="S250" i="20"/>
  <c r="R251" i="20"/>
  <c r="U251" i="20" s="1"/>
  <c r="Y252" i="20"/>
  <c r="Z253" i="20"/>
  <c r="T253" i="20"/>
  <c r="X253" i="20"/>
  <c r="Z254" i="20"/>
  <c r="T254" i="20"/>
  <c r="S254" i="20"/>
  <c r="Z257" i="20"/>
  <c r="T257" i="20"/>
  <c r="X257" i="20"/>
  <c r="Z258" i="20"/>
  <c r="T258" i="20"/>
  <c r="S258" i="20"/>
  <c r="R259" i="20"/>
  <c r="U259" i="20" s="1"/>
  <c r="Y260" i="20"/>
  <c r="Z261" i="20"/>
  <c r="T261" i="20"/>
  <c r="X261" i="20"/>
  <c r="Z262" i="20"/>
  <c r="T262" i="20"/>
  <c r="Y262" i="20"/>
  <c r="S262" i="20"/>
  <c r="Z264" i="20"/>
  <c r="T264" i="20"/>
  <c r="S264" i="20"/>
  <c r="Y264" i="20"/>
  <c r="R264" i="20"/>
  <c r="U264" i="20" s="1"/>
  <c r="Z266" i="20"/>
  <c r="T266" i="20"/>
  <c r="Y266" i="20"/>
  <c r="S266" i="20"/>
  <c r="R266" i="20"/>
  <c r="U266" i="20" s="1"/>
  <c r="Z268" i="20"/>
  <c r="T268" i="20"/>
  <c r="S268" i="20"/>
  <c r="Y268" i="20"/>
  <c r="R268" i="20"/>
  <c r="U268" i="20" s="1"/>
  <c r="Z270" i="20"/>
  <c r="T270" i="20"/>
  <c r="Y270" i="20"/>
  <c r="R270" i="20"/>
  <c r="U270" i="20" s="1"/>
  <c r="S270" i="20"/>
  <c r="Z272" i="20"/>
  <c r="T272" i="20"/>
  <c r="Y272" i="20"/>
  <c r="R272" i="20"/>
  <c r="U272" i="20" s="1"/>
  <c r="S272" i="20"/>
  <c r="Z274" i="20"/>
  <c r="T274" i="20"/>
  <c r="Y274" i="20"/>
  <c r="R274" i="20"/>
  <c r="U274" i="20" s="1"/>
  <c r="S274" i="20"/>
  <c r="Z276" i="20"/>
  <c r="T276" i="20"/>
  <c r="S276" i="20"/>
  <c r="Y276" i="20"/>
  <c r="R276" i="20"/>
  <c r="U276" i="20" s="1"/>
  <c r="Z278" i="20"/>
  <c r="T278" i="20"/>
  <c r="Y278" i="20"/>
  <c r="R278" i="20"/>
  <c r="U278" i="20" s="1"/>
  <c r="S278" i="20"/>
  <c r="Z280" i="20"/>
  <c r="T280" i="20"/>
  <c r="Y280" i="20"/>
  <c r="R280" i="20"/>
  <c r="U280" i="20" s="1"/>
  <c r="S280" i="20"/>
  <c r="Z282" i="20"/>
  <c r="T282" i="20"/>
  <c r="S282" i="20"/>
  <c r="Y282" i="20"/>
  <c r="R282" i="20"/>
  <c r="U282" i="20" s="1"/>
  <c r="Z284" i="20"/>
  <c r="T284" i="20"/>
  <c r="Y284" i="20"/>
  <c r="R284" i="20"/>
  <c r="U284" i="20" s="1"/>
  <c r="S284" i="20"/>
  <c r="Z286" i="20"/>
  <c r="T286" i="20"/>
  <c r="Y286" i="20"/>
  <c r="S286" i="20"/>
  <c r="R286" i="20"/>
  <c r="U286" i="20" s="1"/>
  <c r="Z288" i="20"/>
  <c r="T288" i="20"/>
  <c r="S288" i="20"/>
  <c r="Y288" i="20"/>
  <c r="R288" i="20"/>
  <c r="U288" i="20" s="1"/>
  <c r="Y317" i="20"/>
  <c r="S317" i="20"/>
  <c r="Z317" i="20"/>
  <c r="R317" i="20"/>
  <c r="U317" i="20" s="1"/>
  <c r="X317" i="20"/>
  <c r="Y319" i="20"/>
  <c r="S319" i="20"/>
  <c r="Z319" i="20"/>
  <c r="R319" i="20"/>
  <c r="U319" i="20" s="1"/>
  <c r="T319" i="20"/>
  <c r="X319" i="20"/>
  <c r="T341" i="20"/>
  <c r="Y349" i="20"/>
  <c r="S349" i="20"/>
  <c r="Z349" i="20"/>
  <c r="R349" i="20"/>
  <c r="U349" i="20" s="1"/>
  <c r="X349" i="20"/>
  <c r="Y351" i="20"/>
  <c r="S351" i="20"/>
  <c r="Z351" i="20"/>
  <c r="R351" i="20"/>
  <c r="U351" i="20" s="1"/>
  <c r="T351" i="20"/>
  <c r="X351" i="20"/>
  <c r="Y381" i="20"/>
  <c r="S381" i="20"/>
  <c r="Z381" i="20"/>
  <c r="R381" i="20"/>
  <c r="U381" i="20" s="1"/>
  <c r="X381" i="20"/>
  <c r="Y383" i="20"/>
  <c r="S383" i="20"/>
  <c r="Z383" i="20"/>
  <c r="R383" i="20"/>
  <c r="U383" i="20" s="1"/>
  <c r="T383" i="20"/>
  <c r="X383" i="20"/>
  <c r="Y413" i="20"/>
  <c r="S413" i="20"/>
  <c r="Z413" i="20"/>
  <c r="R413" i="20"/>
  <c r="U413" i="20" s="1"/>
  <c r="X413" i="20"/>
  <c r="Y415" i="20"/>
  <c r="S415" i="20"/>
  <c r="Z415" i="20"/>
  <c r="R415" i="20"/>
  <c r="U415" i="20" s="1"/>
  <c r="T415" i="20"/>
  <c r="X415" i="20"/>
  <c r="Y445" i="20"/>
  <c r="S445" i="20"/>
  <c r="Z445" i="20"/>
  <c r="R445" i="20"/>
  <c r="U445" i="20" s="1"/>
  <c r="X445" i="20"/>
  <c r="Y447" i="20"/>
  <c r="S447" i="20"/>
  <c r="Z447" i="20"/>
  <c r="R447" i="20"/>
  <c r="U447" i="20" s="1"/>
  <c r="T447" i="20"/>
  <c r="X447" i="20"/>
  <c r="T469" i="20"/>
  <c r="Y477" i="20"/>
  <c r="S477" i="20"/>
  <c r="Z477" i="20"/>
  <c r="R477" i="20"/>
  <c r="U477" i="20" s="1"/>
  <c r="X477" i="20"/>
  <c r="Y479" i="20"/>
  <c r="S479" i="20"/>
  <c r="Z479" i="20"/>
  <c r="R479" i="20"/>
  <c r="U479" i="20" s="1"/>
  <c r="T479" i="20"/>
  <c r="X479" i="20"/>
  <c r="Y509" i="20"/>
  <c r="S509" i="20"/>
  <c r="Z509" i="20"/>
  <c r="R509" i="20"/>
  <c r="U509" i="20" s="1"/>
  <c r="X509" i="20"/>
  <c r="Y511" i="20"/>
  <c r="S511" i="20"/>
  <c r="Z511" i="20"/>
  <c r="R511" i="20"/>
  <c r="U511" i="20" s="1"/>
  <c r="T511" i="20"/>
  <c r="X511" i="20"/>
  <c r="T533" i="20"/>
  <c r="Y541" i="20"/>
  <c r="S541" i="20"/>
  <c r="Z541" i="20"/>
  <c r="R541" i="20"/>
  <c r="U541" i="20" s="1"/>
  <c r="X541" i="20"/>
  <c r="Y543" i="20"/>
  <c r="S543" i="20"/>
  <c r="Z543" i="20"/>
  <c r="R543" i="20"/>
  <c r="U543" i="20" s="1"/>
  <c r="T543" i="20"/>
  <c r="X543" i="20"/>
  <c r="T565" i="20"/>
  <c r="Y573" i="20"/>
  <c r="S573" i="20"/>
  <c r="Z573" i="20"/>
  <c r="R573" i="20"/>
  <c r="U573" i="20" s="1"/>
  <c r="X573" i="20"/>
  <c r="Y575" i="20"/>
  <c r="S575" i="20"/>
  <c r="Z575" i="20"/>
  <c r="R575" i="20"/>
  <c r="U575" i="20" s="1"/>
  <c r="T575" i="20"/>
  <c r="X575" i="20"/>
  <c r="Y605" i="20"/>
  <c r="S605" i="20"/>
  <c r="Z605" i="20"/>
  <c r="R605" i="20"/>
  <c r="U605" i="20" s="1"/>
  <c r="X605" i="20"/>
  <c r="Y607" i="20"/>
  <c r="S607" i="20"/>
  <c r="Z607" i="20"/>
  <c r="R607" i="20"/>
  <c r="U607" i="20" s="1"/>
  <c r="T607" i="20"/>
  <c r="X607" i="20"/>
  <c r="Y309" i="20"/>
  <c r="S309" i="20"/>
  <c r="Z309" i="20"/>
  <c r="R309" i="20"/>
  <c r="U309" i="20" s="1"/>
  <c r="X309" i="20"/>
  <c r="Y343" i="20"/>
  <c r="S343" i="20"/>
  <c r="Z343" i="20"/>
  <c r="R343" i="20"/>
  <c r="U343" i="20" s="1"/>
  <c r="T343" i="20"/>
  <c r="X343" i="20"/>
  <c r="Y373" i="20"/>
  <c r="S373" i="20"/>
  <c r="Z373" i="20"/>
  <c r="R373" i="20"/>
  <c r="U373" i="20" s="1"/>
  <c r="X373" i="20"/>
  <c r="Y405" i="20"/>
  <c r="S405" i="20"/>
  <c r="Z405" i="20"/>
  <c r="R405" i="20"/>
  <c r="U405" i="20" s="1"/>
  <c r="X405" i="20"/>
  <c r="Y437" i="20"/>
  <c r="S437" i="20"/>
  <c r="Z437" i="20"/>
  <c r="R437" i="20"/>
  <c r="U437" i="20" s="1"/>
  <c r="X437" i="20"/>
  <c r="Y471" i="20"/>
  <c r="S471" i="20"/>
  <c r="Z471" i="20"/>
  <c r="R471" i="20"/>
  <c r="U471" i="20" s="1"/>
  <c r="T471" i="20"/>
  <c r="X471" i="20"/>
  <c r="Y501" i="20"/>
  <c r="S501" i="20"/>
  <c r="Z501" i="20"/>
  <c r="R501" i="20"/>
  <c r="U501" i="20" s="1"/>
  <c r="X501" i="20"/>
  <c r="Y535" i="20"/>
  <c r="S535" i="20"/>
  <c r="Z535" i="20"/>
  <c r="R535" i="20"/>
  <c r="U535" i="20" s="1"/>
  <c r="T535" i="20"/>
  <c r="X535" i="20"/>
  <c r="Y567" i="20"/>
  <c r="S567" i="20"/>
  <c r="Z567" i="20"/>
  <c r="R567" i="20"/>
  <c r="U567" i="20" s="1"/>
  <c r="T567" i="20"/>
  <c r="X567" i="20"/>
  <c r="Y597" i="20"/>
  <c r="S597" i="20"/>
  <c r="Z597" i="20"/>
  <c r="R597" i="20"/>
  <c r="U597" i="20" s="1"/>
  <c r="X597" i="20"/>
  <c r="Y1242" i="20"/>
  <c r="S1242" i="20"/>
  <c r="Z1242" i="20"/>
  <c r="R1242" i="20"/>
  <c r="U1242" i="20" s="1"/>
  <c r="X1242" i="20"/>
  <c r="T1242" i="20"/>
  <c r="Y1274" i="20"/>
  <c r="S1274" i="20"/>
  <c r="Z1274" i="20"/>
  <c r="R1274" i="20"/>
  <c r="U1274" i="20" s="1"/>
  <c r="X1274" i="20"/>
  <c r="T1274" i="20"/>
  <c r="Z1306" i="20"/>
  <c r="T1306" i="20"/>
  <c r="Y1306" i="20"/>
  <c r="R1306" i="20"/>
  <c r="U1306" i="20" s="1"/>
  <c r="X1306" i="20"/>
  <c r="S1306" i="20"/>
  <c r="Z1338" i="20"/>
  <c r="T1338" i="20"/>
  <c r="Y1338" i="20"/>
  <c r="R1338" i="20"/>
  <c r="U1338" i="20" s="1"/>
  <c r="X1338" i="20"/>
  <c r="S1338" i="20"/>
  <c r="Z1370" i="20"/>
  <c r="T1370" i="20"/>
  <c r="Y1370" i="20"/>
  <c r="R1370" i="20"/>
  <c r="U1370" i="20" s="1"/>
  <c r="X1370" i="20"/>
  <c r="S1370" i="20"/>
  <c r="T1592" i="20"/>
  <c r="Z1592" i="20"/>
  <c r="Y1592" i="20"/>
  <c r="S1592" i="20"/>
  <c r="T1626" i="20"/>
  <c r="Z1626" i="20"/>
  <c r="Y1626" i="20"/>
  <c r="S1626" i="20"/>
  <c r="Y1749" i="20"/>
  <c r="R1749" i="20"/>
  <c r="U1749" i="20" s="1"/>
  <c r="S1749" i="20"/>
  <c r="Z7" i="20"/>
  <c r="T7" i="20"/>
  <c r="X7" i="20"/>
  <c r="Z8" i="20"/>
  <c r="T8" i="20"/>
  <c r="S8" i="20"/>
  <c r="Z11" i="20"/>
  <c r="T11" i="20"/>
  <c r="X11" i="20"/>
  <c r="Z12" i="20"/>
  <c r="T12" i="20"/>
  <c r="S12" i="20"/>
  <c r="Z15" i="20"/>
  <c r="T15" i="20"/>
  <c r="X15" i="20"/>
  <c r="Z16" i="20"/>
  <c r="T16" i="20"/>
  <c r="S16" i="20"/>
  <c r="Z20" i="20"/>
  <c r="T20" i="20"/>
  <c r="S20" i="20"/>
  <c r="Z27" i="20"/>
  <c r="T27" i="20"/>
  <c r="X27" i="20"/>
  <c r="Z28" i="20"/>
  <c r="T28" i="20"/>
  <c r="S28" i="20"/>
  <c r="Z35" i="20"/>
  <c r="T35" i="20"/>
  <c r="X35" i="20"/>
  <c r="Z36" i="20"/>
  <c r="T36" i="20"/>
  <c r="S36" i="20"/>
  <c r="Z43" i="20"/>
  <c r="T43" i="20"/>
  <c r="X43" i="20"/>
  <c r="Z44" i="20"/>
  <c r="T44" i="20"/>
  <c r="S44" i="20"/>
  <c r="Z59" i="20"/>
  <c r="T59" i="20"/>
  <c r="X59" i="20"/>
  <c r="Z60" i="20"/>
  <c r="T60" i="20"/>
  <c r="S60" i="20"/>
  <c r="Z67" i="20"/>
  <c r="T67" i="20"/>
  <c r="X67" i="20"/>
  <c r="Z68" i="20"/>
  <c r="T68" i="20"/>
  <c r="S68" i="20"/>
  <c r="Z111" i="20"/>
  <c r="T111" i="20"/>
  <c r="X111" i="20"/>
  <c r="Z112" i="20"/>
  <c r="T112" i="20"/>
  <c r="S112" i="20"/>
  <c r="Z119" i="20"/>
  <c r="T119" i="20"/>
  <c r="X119" i="20"/>
  <c r="Z120" i="20"/>
  <c r="T120" i="20"/>
  <c r="S120" i="20"/>
  <c r="Z131" i="20"/>
  <c r="T131" i="20"/>
  <c r="X131" i="20"/>
  <c r="Z132" i="20"/>
  <c r="T132" i="20"/>
  <c r="S132" i="20"/>
  <c r="Z139" i="20"/>
  <c r="T139" i="20"/>
  <c r="X139" i="20"/>
  <c r="Z140" i="20"/>
  <c r="T140" i="20"/>
  <c r="S140" i="20"/>
  <c r="Z147" i="20"/>
  <c r="T147" i="20"/>
  <c r="X147" i="20"/>
  <c r="Z148" i="20"/>
  <c r="T148" i="20"/>
  <c r="S148" i="20"/>
  <c r="Z191" i="20"/>
  <c r="T191" i="20"/>
  <c r="X191" i="20"/>
  <c r="Z192" i="20"/>
  <c r="T192" i="20"/>
  <c r="S192" i="20"/>
  <c r="Z199" i="20"/>
  <c r="T199" i="20"/>
  <c r="X199" i="20"/>
  <c r="Z200" i="20"/>
  <c r="T200" i="20"/>
  <c r="S200" i="20"/>
  <c r="Z203" i="20"/>
  <c r="T203" i="20"/>
  <c r="X203" i="20"/>
  <c r="Z204" i="20"/>
  <c r="T204" i="20"/>
  <c r="S204" i="20"/>
  <c r="Z215" i="20"/>
  <c r="T215" i="20"/>
  <c r="X215" i="20"/>
  <c r="Z216" i="20"/>
  <c r="T216" i="20"/>
  <c r="S216" i="20"/>
  <c r="Z223" i="20"/>
  <c r="T223" i="20"/>
  <c r="X223" i="20"/>
  <c r="Z224" i="20"/>
  <c r="T224" i="20"/>
  <c r="S224" i="20"/>
  <c r="Z231" i="20"/>
  <c r="T231" i="20"/>
  <c r="X231" i="20"/>
  <c r="Z232" i="20"/>
  <c r="T232" i="20"/>
  <c r="S232" i="20"/>
  <c r="Z239" i="20"/>
  <c r="T239" i="20"/>
  <c r="X239" i="20"/>
  <c r="Z240" i="20"/>
  <c r="T240" i="20"/>
  <c r="S240" i="20"/>
  <c r="Z247" i="20"/>
  <c r="T247" i="20"/>
  <c r="X247" i="20"/>
  <c r="Z248" i="20"/>
  <c r="T248" i="20"/>
  <c r="S248" i="20"/>
  <c r="Z255" i="20"/>
  <c r="T255" i="20"/>
  <c r="X255" i="20"/>
  <c r="Z256" i="20"/>
  <c r="T256" i="20"/>
  <c r="S256" i="20"/>
  <c r="Y303" i="20"/>
  <c r="S303" i="20"/>
  <c r="Z303" i="20"/>
  <c r="R303" i="20"/>
  <c r="U303" i="20" s="1"/>
  <c r="T303" i="20"/>
  <c r="X303" i="20"/>
  <c r="Y335" i="20"/>
  <c r="S335" i="20"/>
  <c r="Z335" i="20"/>
  <c r="R335" i="20"/>
  <c r="U335" i="20" s="1"/>
  <c r="T335" i="20"/>
  <c r="X335" i="20"/>
  <c r="Y367" i="20"/>
  <c r="S367" i="20"/>
  <c r="Z367" i="20"/>
  <c r="R367" i="20"/>
  <c r="U367" i="20" s="1"/>
  <c r="T367" i="20"/>
  <c r="X367" i="20"/>
  <c r="Y399" i="20"/>
  <c r="S399" i="20"/>
  <c r="Z399" i="20"/>
  <c r="R399" i="20"/>
  <c r="U399" i="20" s="1"/>
  <c r="T399" i="20"/>
  <c r="X399" i="20"/>
  <c r="Y429" i="20"/>
  <c r="S429" i="20"/>
  <c r="Z429" i="20"/>
  <c r="R429" i="20"/>
  <c r="U429" i="20" s="1"/>
  <c r="X429" i="20"/>
  <c r="Y461" i="20"/>
  <c r="S461" i="20"/>
  <c r="Z461" i="20"/>
  <c r="R461" i="20"/>
  <c r="U461" i="20" s="1"/>
  <c r="X461" i="20"/>
  <c r="Y495" i="20"/>
  <c r="S495" i="20"/>
  <c r="Z495" i="20"/>
  <c r="R495" i="20"/>
  <c r="U495" i="20" s="1"/>
  <c r="T495" i="20"/>
  <c r="X495" i="20"/>
  <c r="Y527" i="20"/>
  <c r="S527" i="20"/>
  <c r="Z527" i="20"/>
  <c r="R527" i="20"/>
  <c r="U527" i="20" s="1"/>
  <c r="T527" i="20"/>
  <c r="X527" i="20"/>
  <c r="Y559" i="20"/>
  <c r="S559" i="20"/>
  <c r="Z559" i="20"/>
  <c r="R559" i="20"/>
  <c r="U559" i="20" s="1"/>
  <c r="T559" i="20"/>
  <c r="X559" i="20"/>
  <c r="Y589" i="20"/>
  <c r="S589" i="20"/>
  <c r="Z589" i="20"/>
  <c r="R589" i="20"/>
  <c r="U589" i="20" s="1"/>
  <c r="X589" i="20"/>
  <c r="Y1218" i="20"/>
  <c r="S1218" i="20"/>
  <c r="Z1218" i="20"/>
  <c r="R1218" i="20"/>
  <c r="U1218" i="20" s="1"/>
  <c r="X1218" i="20"/>
  <c r="T1218" i="20"/>
  <c r="Y1250" i="20"/>
  <c r="S1250" i="20"/>
  <c r="Z1250" i="20"/>
  <c r="R1250" i="20"/>
  <c r="U1250" i="20" s="1"/>
  <c r="X1250" i="20"/>
  <c r="T1250" i="20"/>
  <c r="Y1282" i="20"/>
  <c r="S1282" i="20"/>
  <c r="Z1282" i="20"/>
  <c r="R1282" i="20"/>
  <c r="U1282" i="20" s="1"/>
  <c r="X1282" i="20"/>
  <c r="T1282" i="20"/>
  <c r="X1413" i="20"/>
  <c r="R1413" i="20"/>
  <c r="U1413" i="20" s="1"/>
  <c r="Z1413" i="20"/>
  <c r="S1413" i="20"/>
  <c r="Y1413" i="20"/>
  <c r="T1413" i="20"/>
  <c r="X1415" i="20"/>
  <c r="R1415" i="20"/>
  <c r="U1415" i="20" s="1"/>
  <c r="Z1415" i="20"/>
  <c r="S1415" i="20"/>
  <c r="T1415" i="20"/>
  <c r="Y1415" i="20"/>
  <c r="Z1490" i="20"/>
  <c r="T1490" i="20"/>
  <c r="S1490" i="20"/>
  <c r="Y1490" i="20"/>
  <c r="X1490" i="20"/>
  <c r="R1490" i="20"/>
  <c r="U1490" i="20" s="1"/>
  <c r="Z1493" i="20"/>
  <c r="T1493" i="20"/>
  <c r="X1493" i="20"/>
  <c r="R1493" i="20"/>
  <c r="U1493" i="20" s="1"/>
  <c r="S1493" i="20"/>
  <c r="Y1493" i="20"/>
  <c r="Z1502" i="20"/>
  <c r="T1502" i="20"/>
  <c r="S1502" i="20"/>
  <c r="Y1502" i="20"/>
  <c r="R1502" i="20"/>
  <c r="U1502" i="20" s="1"/>
  <c r="X1502" i="20"/>
  <c r="Y1530" i="20"/>
  <c r="S1530" i="20"/>
  <c r="Z1530" i="20"/>
  <c r="R1530" i="20"/>
  <c r="U1530" i="20" s="1"/>
  <c r="T1530" i="20"/>
  <c r="X1530" i="20"/>
  <c r="Y11" i="20"/>
  <c r="X16" i="20"/>
  <c r="Y19" i="20"/>
  <c r="Y39" i="20"/>
  <c r="X40" i="20"/>
  <c r="X44" i="20"/>
  <c r="Y47" i="20"/>
  <c r="Y59" i="20"/>
  <c r="Y63" i="20"/>
  <c r="Y71" i="20"/>
  <c r="Y79" i="20"/>
  <c r="X84" i="20"/>
  <c r="X96" i="20"/>
  <c r="Y99" i="20"/>
  <c r="X108" i="20"/>
  <c r="Y111" i="20"/>
  <c r="X120" i="20"/>
  <c r="Y127" i="20"/>
  <c r="X132" i="20"/>
  <c r="Y135" i="20"/>
  <c r="X144" i="20"/>
  <c r="X148" i="20"/>
  <c r="X152" i="20"/>
  <c r="X156" i="20"/>
  <c r="Y159" i="20"/>
  <c r="X164" i="20"/>
  <c r="Y175" i="20"/>
  <c r="Y179" i="20"/>
  <c r="X180" i="20"/>
  <c r="Y183" i="20"/>
  <c r="X184" i="20"/>
  <c r="Y187" i="20"/>
  <c r="Y191" i="20"/>
  <c r="X192" i="20"/>
  <c r="Y195" i="20"/>
  <c r="X196" i="20"/>
  <c r="Y199" i="20"/>
  <c r="X200" i="20"/>
  <c r="Y203" i="20"/>
  <c r="X204" i="20"/>
  <c r="Y207" i="20"/>
  <c r="X208" i="20"/>
  <c r="Y211" i="20"/>
  <c r="X212" i="20"/>
  <c r="Y215" i="20"/>
  <c r="X216" i="20"/>
  <c r="Y219" i="20"/>
  <c r="X220" i="20"/>
  <c r="Y223" i="20"/>
  <c r="X224" i="20"/>
  <c r="Y227" i="20"/>
  <c r="X228" i="20"/>
  <c r="Y231" i="20"/>
  <c r="X232" i="20"/>
  <c r="Y235" i="20"/>
  <c r="X236" i="20"/>
  <c r="Y239" i="20"/>
  <c r="X240" i="20"/>
  <c r="Y243" i="20"/>
  <c r="X244" i="20"/>
  <c r="Y247" i="20"/>
  <c r="X248" i="20"/>
  <c r="Y251" i="20"/>
  <c r="X252" i="20"/>
  <c r="Y255" i="20"/>
  <c r="X256" i="20"/>
  <c r="Y259" i="20"/>
  <c r="X260" i="20"/>
  <c r="Y293" i="20"/>
  <c r="S293" i="20"/>
  <c r="Z293" i="20"/>
  <c r="R293" i="20"/>
  <c r="U293" i="20" s="1"/>
  <c r="X293" i="20"/>
  <c r="Y295" i="20"/>
  <c r="S295" i="20"/>
  <c r="Z295" i="20"/>
  <c r="R295" i="20"/>
  <c r="U295" i="20" s="1"/>
  <c r="T295" i="20"/>
  <c r="X295" i="20"/>
  <c r="Y325" i="20"/>
  <c r="S325" i="20"/>
  <c r="Z325" i="20"/>
  <c r="R325" i="20"/>
  <c r="U325" i="20" s="1"/>
  <c r="X325" i="20"/>
  <c r="Y327" i="20"/>
  <c r="S327" i="20"/>
  <c r="Z327" i="20"/>
  <c r="R327" i="20"/>
  <c r="U327" i="20" s="1"/>
  <c r="T327" i="20"/>
  <c r="X327" i="20"/>
  <c r="Y357" i="20"/>
  <c r="S357" i="20"/>
  <c r="Z357" i="20"/>
  <c r="R357" i="20"/>
  <c r="U357" i="20" s="1"/>
  <c r="X357" i="20"/>
  <c r="Y359" i="20"/>
  <c r="S359" i="20"/>
  <c r="Z359" i="20"/>
  <c r="R359" i="20"/>
  <c r="U359" i="20" s="1"/>
  <c r="T359" i="20"/>
  <c r="X359" i="20"/>
  <c r="Y389" i="20"/>
  <c r="S389" i="20"/>
  <c r="Z389" i="20"/>
  <c r="R389" i="20"/>
  <c r="U389" i="20" s="1"/>
  <c r="X389" i="20"/>
  <c r="Y391" i="20"/>
  <c r="S391" i="20"/>
  <c r="Z391" i="20"/>
  <c r="R391" i="20"/>
  <c r="U391" i="20" s="1"/>
  <c r="T391" i="20"/>
  <c r="X391" i="20"/>
  <c r="Y421" i="20"/>
  <c r="S421" i="20"/>
  <c r="Z421" i="20"/>
  <c r="R421" i="20"/>
  <c r="U421" i="20" s="1"/>
  <c r="X421" i="20"/>
  <c r="Y423" i="20"/>
  <c r="S423" i="20"/>
  <c r="Z423" i="20"/>
  <c r="R423" i="20"/>
  <c r="U423" i="20" s="1"/>
  <c r="T423" i="20"/>
  <c r="X423" i="20"/>
  <c r="Y453" i="20"/>
  <c r="S453" i="20"/>
  <c r="Z453" i="20"/>
  <c r="R453" i="20"/>
  <c r="U453" i="20" s="1"/>
  <c r="X453" i="20"/>
  <c r="Y455" i="20"/>
  <c r="S455" i="20"/>
  <c r="Z455" i="20"/>
  <c r="R455" i="20"/>
  <c r="U455" i="20" s="1"/>
  <c r="T455" i="20"/>
  <c r="X455" i="20"/>
  <c r="Y485" i="20"/>
  <c r="S485" i="20"/>
  <c r="Z485" i="20"/>
  <c r="R485" i="20"/>
  <c r="U485" i="20" s="1"/>
  <c r="X485" i="20"/>
  <c r="Y487" i="20"/>
  <c r="S487" i="20"/>
  <c r="Z487" i="20"/>
  <c r="R487" i="20"/>
  <c r="U487" i="20" s="1"/>
  <c r="T487" i="20"/>
  <c r="X487" i="20"/>
  <c r="Y517" i="20"/>
  <c r="S517" i="20"/>
  <c r="Z517" i="20"/>
  <c r="R517" i="20"/>
  <c r="U517" i="20" s="1"/>
  <c r="X517" i="20"/>
  <c r="Y519" i="20"/>
  <c r="S519" i="20"/>
  <c r="Z519" i="20"/>
  <c r="R519" i="20"/>
  <c r="U519" i="20" s="1"/>
  <c r="T519" i="20"/>
  <c r="X519" i="20"/>
  <c r="Y549" i="20"/>
  <c r="S549" i="20"/>
  <c r="Z549" i="20"/>
  <c r="R549" i="20"/>
  <c r="U549" i="20" s="1"/>
  <c r="X549" i="20"/>
  <c r="Y551" i="20"/>
  <c r="S551" i="20"/>
  <c r="Z551" i="20"/>
  <c r="R551" i="20"/>
  <c r="U551" i="20" s="1"/>
  <c r="T551" i="20"/>
  <c r="X551" i="20"/>
  <c r="Y581" i="20"/>
  <c r="S581" i="20"/>
  <c r="Z581" i="20"/>
  <c r="R581" i="20"/>
  <c r="U581" i="20" s="1"/>
  <c r="X581" i="20"/>
  <c r="Y583" i="20"/>
  <c r="S583" i="20"/>
  <c r="Z583" i="20"/>
  <c r="R583" i="20"/>
  <c r="U583" i="20" s="1"/>
  <c r="T583" i="20"/>
  <c r="X583" i="20"/>
  <c r="Y613" i="20"/>
  <c r="S613" i="20"/>
  <c r="Z613" i="20"/>
  <c r="R613" i="20"/>
  <c r="U613" i="20" s="1"/>
  <c r="X613" i="20"/>
  <c r="Y615" i="20"/>
  <c r="S615" i="20"/>
  <c r="Z615" i="20"/>
  <c r="R615" i="20"/>
  <c r="U615" i="20" s="1"/>
  <c r="T615" i="20"/>
  <c r="X615" i="20"/>
  <c r="Z263" i="20"/>
  <c r="T263" i="20"/>
  <c r="Z267" i="20"/>
  <c r="T267" i="20"/>
  <c r="Z271" i="20"/>
  <c r="T271" i="20"/>
  <c r="Z273" i="20"/>
  <c r="T273" i="20"/>
  <c r="Z275" i="20"/>
  <c r="T275" i="20"/>
  <c r="Z279" i="20"/>
  <c r="T279" i="20"/>
  <c r="Z281" i="20"/>
  <c r="T281" i="20"/>
  <c r="Z285" i="20"/>
  <c r="T285" i="20"/>
  <c r="Z287" i="20"/>
  <c r="T287" i="20"/>
  <c r="Z289" i="20"/>
  <c r="T289" i="20"/>
  <c r="Y289" i="20"/>
  <c r="X263" i="20"/>
  <c r="X267" i="20"/>
  <c r="X271" i="20"/>
  <c r="X273" i="20"/>
  <c r="X275" i="20"/>
  <c r="X279" i="20"/>
  <c r="X281" i="20"/>
  <c r="X285" i="20"/>
  <c r="X287" i="20"/>
  <c r="X289" i="20"/>
  <c r="Y291" i="20"/>
  <c r="S291" i="20"/>
  <c r="Z291" i="20"/>
  <c r="R291" i="20"/>
  <c r="U291" i="20" s="1"/>
  <c r="T291" i="20"/>
  <c r="Y297" i="20"/>
  <c r="S297" i="20"/>
  <c r="Z297" i="20"/>
  <c r="R297" i="20"/>
  <c r="U297" i="20" s="1"/>
  <c r="X297" i="20"/>
  <c r="Y299" i="20"/>
  <c r="S299" i="20"/>
  <c r="Z299" i="20"/>
  <c r="R299" i="20"/>
  <c r="U299" i="20" s="1"/>
  <c r="T299" i="20"/>
  <c r="Y305" i="20"/>
  <c r="S305" i="20"/>
  <c r="Z305" i="20"/>
  <c r="R305" i="20"/>
  <c r="U305" i="20" s="1"/>
  <c r="X305" i="20"/>
  <c r="Y307" i="20"/>
  <c r="S307" i="20"/>
  <c r="Z307" i="20"/>
  <c r="R307" i="20"/>
  <c r="U307" i="20" s="1"/>
  <c r="T307" i="20"/>
  <c r="Y313" i="20"/>
  <c r="S313" i="20"/>
  <c r="Z313" i="20"/>
  <c r="R313" i="20"/>
  <c r="U313" i="20" s="1"/>
  <c r="X313" i="20"/>
  <c r="Y315" i="20"/>
  <c r="S315" i="20"/>
  <c r="Z315" i="20"/>
  <c r="R315" i="20"/>
  <c r="U315" i="20" s="1"/>
  <c r="T315" i="20"/>
  <c r="Y321" i="20"/>
  <c r="S321" i="20"/>
  <c r="Z321" i="20"/>
  <c r="R321" i="20"/>
  <c r="U321" i="20" s="1"/>
  <c r="X321" i="20"/>
  <c r="Y323" i="20"/>
  <c r="S323" i="20"/>
  <c r="Z323" i="20"/>
  <c r="R323" i="20"/>
  <c r="U323" i="20" s="1"/>
  <c r="T323" i="20"/>
  <c r="Y329" i="20"/>
  <c r="S329" i="20"/>
  <c r="Z329" i="20"/>
  <c r="R329" i="20"/>
  <c r="U329" i="20" s="1"/>
  <c r="X329" i="20"/>
  <c r="Y331" i="20"/>
  <c r="S331" i="20"/>
  <c r="Z331" i="20"/>
  <c r="R331" i="20"/>
  <c r="U331" i="20" s="1"/>
  <c r="T331" i="20"/>
  <c r="Y337" i="20"/>
  <c r="S337" i="20"/>
  <c r="Z337" i="20"/>
  <c r="R337" i="20"/>
  <c r="U337" i="20" s="1"/>
  <c r="X337" i="20"/>
  <c r="Y339" i="20"/>
  <c r="S339" i="20"/>
  <c r="Z339" i="20"/>
  <c r="R339" i="20"/>
  <c r="U339" i="20" s="1"/>
  <c r="T339" i="20"/>
  <c r="Y345" i="20"/>
  <c r="S345" i="20"/>
  <c r="Z345" i="20"/>
  <c r="R345" i="20"/>
  <c r="U345" i="20" s="1"/>
  <c r="X345" i="20"/>
  <c r="Y347" i="20"/>
  <c r="S347" i="20"/>
  <c r="Z347" i="20"/>
  <c r="R347" i="20"/>
  <c r="U347" i="20" s="1"/>
  <c r="T347" i="20"/>
  <c r="Y353" i="20"/>
  <c r="S353" i="20"/>
  <c r="Z353" i="20"/>
  <c r="R353" i="20"/>
  <c r="U353" i="20" s="1"/>
  <c r="X353" i="20"/>
  <c r="Y355" i="20"/>
  <c r="S355" i="20"/>
  <c r="Z355" i="20"/>
  <c r="R355" i="20"/>
  <c r="U355" i="20" s="1"/>
  <c r="T355" i="20"/>
  <c r="Y361" i="20"/>
  <c r="S361" i="20"/>
  <c r="Z361" i="20"/>
  <c r="R361" i="20"/>
  <c r="U361" i="20" s="1"/>
  <c r="X361" i="20"/>
  <c r="Y363" i="20"/>
  <c r="S363" i="20"/>
  <c r="Z363" i="20"/>
  <c r="R363" i="20"/>
  <c r="U363" i="20" s="1"/>
  <c r="T363" i="20"/>
  <c r="Y369" i="20"/>
  <c r="S369" i="20"/>
  <c r="Z369" i="20"/>
  <c r="R369" i="20"/>
  <c r="U369" i="20" s="1"/>
  <c r="X369" i="20"/>
  <c r="Y371" i="20"/>
  <c r="S371" i="20"/>
  <c r="Z371" i="20"/>
  <c r="R371" i="20"/>
  <c r="U371" i="20" s="1"/>
  <c r="T371" i="20"/>
  <c r="Y377" i="20"/>
  <c r="S377" i="20"/>
  <c r="Z377" i="20"/>
  <c r="R377" i="20"/>
  <c r="U377" i="20" s="1"/>
  <c r="X377" i="20"/>
  <c r="Y379" i="20"/>
  <c r="S379" i="20"/>
  <c r="Z379" i="20"/>
  <c r="R379" i="20"/>
  <c r="U379" i="20" s="1"/>
  <c r="T379" i="20"/>
  <c r="Y385" i="20"/>
  <c r="S385" i="20"/>
  <c r="Z385" i="20"/>
  <c r="R385" i="20"/>
  <c r="U385" i="20" s="1"/>
  <c r="X385" i="20"/>
  <c r="Y387" i="20"/>
  <c r="S387" i="20"/>
  <c r="Z387" i="20"/>
  <c r="R387" i="20"/>
  <c r="U387" i="20" s="1"/>
  <c r="T387" i="20"/>
  <c r="Y393" i="20"/>
  <c r="S393" i="20"/>
  <c r="Z393" i="20"/>
  <c r="R393" i="20"/>
  <c r="U393" i="20" s="1"/>
  <c r="X393" i="20"/>
  <c r="Y395" i="20"/>
  <c r="S395" i="20"/>
  <c r="Z395" i="20"/>
  <c r="R395" i="20"/>
  <c r="U395" i="20" s="1"/>
  <c r="T395" i="20"/>
  <c r="Y401" i="20"/>
  <c r="S401" i="20"/>
  <c r="Z401" i="20"/>
  <c r="R401" i="20"/>
  <c r="U401" i="20" s="1"/>
  <c r="X401" i="20"/>
  <c r="Y403" i="20"/>
  <c r="S403" i="20"/>
  <c r="Z403" i="20"/>
  <c r="R403" i="20"/>
  <c r="U403" i="20" s="1"/>
  <c r="T403" i="20"/>
  <c r="Y409" i="20"/>
  <c r="S409" i="20"/>
  <c r="Z409" i="20"/>
  <c r="R409" i="20"/>
  <c r="U409" i="20" s="1"/>
  <c r="X409" i="20"/>
  <c r="Y411" i="20"/>
  <c r="S411" i="20"/>
  <c r="Z411" i="20"/>
  <c r="R411" i="20"/>
  <c r="U411" i="20" s="1"/>
  <c r="T411" i="20"/>
  <c r="Y417" i="20"/>
  <c r="S417" i="20"/>
  <c r="Z417" i="20"/>
  <c r="R417" i="20"/>
  <c r="U417" i="20" s="1"/>
  <c r="X417" i="20"/>
  <c r="Y419" i="20"/>
  <c r="S419" i="20"/>
  <c r="Z419" i="20"/>
  <c r="R419" i="20"/>
  <c r="U419" i="20" s="1"/>
  <c r="T419" i="20"/>
  <c r="Y425" i="20"/>
  <c r="S425" i="20"/>
  <c r="Z425" i="20"/>
  <c r="R425" i="20"/>
  <c r="U425" i="20" s="1"/>
  <c r="X425" i="20"/>
  <c r="Y427" i="20"/>
  <c r="S427" i="20"/>
  <c r="Z427" i="20"/>
  <c r="R427" i="20"/>
  <c r="U427" i="20" s="1"/>
  <c r="T427" i="20"/>
  <c r="Y433" i="20"/>
  <c r="S433" i="20"/>
  <c r="Z433" i="20"/>
  <c r="R433" i="20"/>
  <c r="U433" i="20" s="1"/>
  <c r="X433" i="20"/>
  <c r="Y435" i="20"/>
  <c r="S435" i="20"/>
  <c r="Z435" i="20"/>
  <c r="R435" i="20"/>
  <c r="U435" i="20" s="1"/>
  <c r="T435" i="20"/>
  <c r="Y441" i="20"/>
  <c r="S441" i="20"/>
  <c r="Z441" i="20"/>
  <c r="R441" i="20"/>
  <c r="U441" i="20" s="1"/>
  <c r="X441" i="20"/>
  <c r="Y443" i="20"/>
  <c r="S443" i="20"/>
  <c r="Z443" i="20"/>
  <c r="R443" i="20"/>
  <c r="U443" i="20" s="1"/>
  <c r="T443" i="20"/>
  <c r="Y449" i="20"/>
  <c r="S449" i="20"/>
  <c r="Z449" i="20"/>
  <c r="R449" i="20"/>
  <c r="U449" i="20" s="1"/>
  <c r="X449" i="20"/>
  <c r="Y451" i="20"/>
  <c r="S451" i="20"/>
  <c r="Z451" i="20"/>
  <c r="R451" i="20"/>
  <c r="U451" i="20" s="1"/>
  <c r="T451" i="20"/>
  <c r="Y457" i="20"/>
  <c r="S457" i="20"/>
  <c r="Z457" i="20"/>
  <c r="R457" i="20"/>
  <c r="U457" i="20" s="1"/>
  <c r="X457" i="20"/>
  <c r="Y459" i="20"/>
  <c r="S459" i="20"/>
  <c r="Z459" i="20"/>
  <c r="R459" i="20"/>
  <c r="U459" i="20" s="1"/>
  <c r="T459" i="20"/>
  <c r="Y465" i="20"/>
  <c r="S465" i="20"/>
  <c r="Z465" i="20"/>
  <c r="R465" i="20"/>
  <c r="U465" i="20" s="1"/>
  <c r="X465" i="20"/>
  <c r="Y467" i="20"/>
  <c r="S467" i="20"/>
  <c r="Z467" i="20"/>
  <c r="R467" i="20"/>
  <c r="U467" i="20" s="1"/>
  <c r="T467" i="20"/>
  <c r="Y473" i="20"/>
  <c r="S473" i="20"/>
  <c r="Z473" i="20"/>
  <c r="R473" i="20"/>
  <c r="U473" i="20" s="1"/>
  <c r="X473" i="20"/>
  <c r="Y475" i="20"/>
  <c r="S475" i="20"/>
  <c r="Z475" i="20"/>
  <c r="R475" i="20"/>
  <c r="U475" i="20" s="1"/>
  <c r="T475" i="20"/>
  <c r="Y481" i="20"/>
  <c r="S481" i="20"/>
  <c r="Z481" i="20"/>
  <c r="R481" i="20"/>
  <c r="U481" i="20" s="1"/>
  <c r="X481" i="20"/>
  <c r="Y483" i="20"/>
  <c r="S483" i="20"/>
  <c r="Z483" i="20"/>
  <c r="R483" i="20"/>
  <c r="U483" i="20" s="1"/>
  <c r="T483" i="20"/>
  <c r="Y489" i="20"/>
  <c r="S489" i="20"/>
  <c r="Z489" i="20"/>
  <c r="R489" i="20"/>
  <c r="U489" i="20" s="1"/>
  <c r="X489" i="20"/>
  <c r="Y491" i="20"/>
  <c r="S491" i="20"/>
  <c r="Z491" i="20"/>
  <c r="R491" i="20"/>
  <c r="U491" i="20" s="1"/>
  <c r="T491" i="20"/>
  <c r="Y497" i="20"/>
  <c r="S497" i="20"/>
  <c r="Z497" i="20"/>
  <c r="R497" i="20"/>
  <c r="U497" i="20" s="1"/>
  <c r="X497" i="20"/>
  <c r="Y499" i="20"/>
  <c r="S499" i="20"/>
  <c r="Z499" i="20"/>
  <c r="R499" i="20"/>
  <c r="U499" i="20" s="1"/>
  <c r="T499" i="20"/>
  <c r="Y505" i="20"/>
  <c r="S505" i="20"/>
  <c r="Z505" i="20"/>
  <c r="R505" i="20"/>
  <c r="U505" i="20" s="1"/>
  <c r="X505" i="20"/>
  <c r="Y507" i="20"/>
  <c r="S507" i="20"/>
  <c r="Z507" i="20"/>
  <c r="R507" i="20"/>
  <c r="U507" i="20" s="1"/>
  <c r="T507" i="20"/>
  <c r="Y513" i="20"/>
  <c r="S513" i="20"/>
  <c r="Z513" i="20"/>
  <c r="R513" i="20"/>
  <c r="U513" i="20" s="1"/>
  <c r="X513" i="20"/>
  <c r="Y515" i="20"/>
  <c r="S515" i="20"/>
  <c r="Z515" i="20"/>
  <c r="R515" i="20"/>
  <c r="U515" i="20" s="1"/>
  <c r="T515" i="20"/>
  <c r="Y521" i="20"/>
  <c r="S521" i="20"/>
  <c r="Z521" i="20"/>
  <c r="R521" i="20"/>
  <c r="U521" i="20" s="1"/>
  <c r="X521" i="20"/>
  <c r="Y523" i="20"/>
  <c r="S523" i="20"/>
  <c r="Z523" i="20"/>
  <c r="R523" i="20"/>
  <c r="U523" i="20" s="1"/>
  <c r="T523" i="20"/>
  <c r="Y529" i="20"/>
  <c r="S529" i="20"/>
  <c r="Z529" i="20"/>
  <c r="R529" i="20"/>
  <c r="U529" i="20" s="1"/>
  <c r="X529" i="20"/>
  <c r="Y531" i="20"/>
  <c r="S531" i="20"/>
  <c r="Z531" i="20"/>
  <c r="R531" i="20"/>
  <c r="U531" i="20" s="1"/>
  <c r="T531" i="20"/>
  <c r="Y537" i="20"/>
  <c r="S537" i="20"/>
  <c r="Z537" i="20"/>
  <c r="R537" i="20"/>
  <c r="U537" i="20" s="1"/>
  <c r="X537" i="20"/>
  <c r="Y539" i="20"/>
  <c r="S539" i="20"/>
  <c r="Z539" i="20"/>
  <c r="R539" i="20"/>
  <c r="U539" i="20" s="1"/>
  <c r="T539" i="20"/>
  <c r="Y545" i="20"/>
  <c r="S545" i="20"/>
  <c r="Z545" i="20"/>
  <c r="R545" i="20"/>
  <c r="U545" i="20" s="1"/>
  <c r="X545" i="20"/>
  <c r="Y547" i="20"/>
  <c r="S547" i="20"/>
  <c r="Z547" i="20"/>
  <c r="R547" i="20"/>
  <c r="U547" i="20" s="1"/>
  <c r="T547" i="20"/>
  <c r="Y553" i="20"/>
  <c r="S553" i="20"/>
  <c r="Z553" i="20"/>
  <c r="R553" i="20"/>
  <c r="U553" i="20" s="1"/>
  <c r="X553" i="20"/>
  <c r="Y555" i="20"/>
  <c r="S555" i="20"/>
  <c r="Z555" i="20"/>
  <c r="R555" i="20"/>
  <c r="U555" i="20" s="1"/>
  <c r="T555" i="20"/>
  <c r="Y561" i="20"/>
  <c r="S561" i="20"/>
  <c r="Z561" i="20"/>
  <c r="R561" i="20"/>
  <c r="U561" i="20" s="1"/>
  <c r="X561" i="20"/>
  <c r="Y563" i="20"/>
  <c r="S563" i="20"/>
  <c r="Z563" i="20"/>
  <c r="R563" i="20"/>
  <c r="U563" i="20" s="1"/>
  <c r="T563" i="20"/>
  <c r="Y569" i="20"/>
  <c r="S569" i="20"/>
  <c r="Z569" i="20"/>
  <c r="R569" i="20"/>
  <c r="U569" i="20" s="1"/>
  <c r="X569" i="20"/>
  <c r="Y571" i="20"/>
  <c r="S571" i="20"/>
  <c r="Z571" i="20"/>
  <c r="R571" i="20"/>
  <c r="U571" i="20" s="1"/>
  <c r="T571" i="20"/>
  <c r="Y577" i="20"/>
  <c r="S577" i="20"/>
  <c r="Z577" i="20"/>
  <c r="R577" i="20"/>
  <c r="U577" i="20" s="1"/>
  <c r="X577" i="20"/>
  <c r="Y579" i="20"/>
  <c r="S579" i="20"/>
  <c r="Z579" i="20"/>
  <c r="R579" i="20"/>
  <c r="U579" i="20" s="1"/>
  <c r="T579" i="20"/>
  <c r="Y585" i="20"/>
  <c r="S585" i="20"/>
  <c r="Z585" i="20"/>
  <c r="R585" i="20"/>
  <c r="U585" i="20" s="1"/>
  <c r="X585" i="20"/>
  <c r="Y587" i="20"/>
  <c r="S587" i="20"/>
  <c r="Z587" i="20"/>
  <c r="R587" i="20"/>
  <c r="U587" i="20" s="1"/>
  <c r="T587" i="20"/>
  <c r="Y593" i="20"/>
  <c r="S593" i="20"/>
  <c r="Z593" i="20"/>
  <c r="R593" i="20"/>
  <c r="U593" i="20" s="1"/>
  <c r="X593" i="20"/>
  <c r="Y595" i="20"/>
  <c r="S595" i="20"/>
  <c r="Z595" i="20"/>
  <c r="R595" i="20"/>
  <c r="U595" i="20" s="1"/>
  <c r="T595" i="20"/>
  <c r="Y601" i="20"/>
  <c r="S601" i="20"/>
  <c r="Z601" i="20"/>
  <c r="R601" i="20"/>
  <c r="U601" i="20" s="1"/>
  <c r="X601" i="20"/>
  <c r="Y603" i="20"/>
  <c r="S603" i="20"/>
  <c r="Z603" i="20"/>
  <c r="R603" i="20"/>
  <c r="U603" i="20" s="1"/>
  <c r="T603" i="20"/>
  <c r="Y609" i="20"/>
  <c r="S609" i="20"/>
  <c r="Z609" i="20"/>
  <c r="R609" i="20"/>
  <c r="U609" i="20" s="1"/>
  <c r="X609" i="20"/>
  <c r="Y611" i="20"/>
  <c r="S611" i="20"/>
  <c r="Z611" i="20"/>
  <c r="R611" i="20"/>
  <c r="U611" i="20" s="1"/>
  <c r="T611" i="20"/>
  <c r="Y617" i="20"/>
  <c r="S617" i="20"/>
  <c r="Z617" i="20"/>
  <c r="R617" i="20"/>
  <c r="U617" i="20" s="1"/>
  <c r="X617" i="20"/>
  <c r="Z265" i="20"/>
  <c r="T265" i="20"/>
  <c r="Z269" i="20"/>
  <c r="T269" i="20"/>
  <c r="Z277" i="20"/>
  <c r="T277" i="20"/>
  <c r="Z283" i="20"/>
  <c r="T283" i="20"/>
  <c r="Y1234" i="20"/>
  <c r="S1234" i="20"/>
  <c r="Z1234" i="20"/>
  <c r="R1234" i="20"/>
  <c r="U1234" i="20" s="1"/>
  <c r="X1234" i="20"/>
  <c r="T1234" i="20"/>
  <c r="Y1266" i="20"/>
  <c r="S1266" i="20"/>
  <c r="Z1266" i="20"/>
  <c r="R1266" i="20"/>
  <c r="U1266" i="20" s="1"/>
  <c r="X1266" i="20"/>
  <c r="T1266" i="20"/>
  <c r="Z1298" i="20"/>
  <c r="T1298" i="20"/>
  <c r="Y1298" i="20"/>
  <c r="R1298" i="20"/>
  <c r="U1298" i="20" s="1"/>
  <c r="X1298" i="20"/>
  <c r="S1298" i="20"/>
  <c r="Z1330" i="20"/>
  <c r="T1330" i="20"/>
  <c r="Y1330" i="20"/>
  <c r="R1330" i="20"/>
  <c r="U1330" i="20" s="1"/>
  <c r="X1330" i="20"/>
  <c r="S1330" i="20"/>
  <c r="Z1362" i="20"/>
  <c r="T1362" i="20"/>
  <c r="Y1362" i="20"/>
  <c r="R1362" i="20"/>
  <c r="U1362" i="20" s="1"/>
  <c r="X1362" i="20"/>
  <c r="S1362" i="20"/>
  <c r="Z1394" i="20"/>
  <c r="T1394" i="20"/>
  <c r="Y1394" i="20"/>
  <c r="R1394" i="20"/>
  <c r="U1394" i="20" s="1"/>
  <c r="X1394" i="20"/>
  <c r="S1394" i="20"/>
  <c r="X1445" i="20"/>
  <c r="R1445" i="20"/>
  <c r="U1445" i="20" s="1"/>
  <c r="Z1445" i="20"/>
  <c r="S1445" i="20"/>
  <c r="Y1445" i="20"/>
  <c r="T1445" i="20"/>
  <c r="X1447" i="20"/>
  <c r="R1447" i="20"/>
  <c r="U1447" i="20" s="1"/>
  <c r="Z1447" i="20"/>
  <c r="S1447" i="20"/>
  <c r="T1447" i="20"/>
  <c r="Y1447" i="20"/>
  <c r="Z1482" i="20"/>
  <c r="T1482" i="20"/>
  <c r="S1482" i="20"/>
  <c r="Y1482" i="20"/>
  <c r="X1482" i="20"/>
  <c r="R1482" i="20"/>
  <c r="U1482" i="20" s="1"/>
  <c r="Z1485" i="20"/>
  <c r="T1485" i="20"/>
  <c r="X1485" i="20"/>
  <c r="R1485" i="20"/>
  <c r="U1485" i="20" s="1"/>
  <c r="S1485" i="20"/>
  <c r="Y1485" i="20"/>
  <c r="Z1498" i="20"/>
  <c r="T1498" i="20"/>
  <c r="S1498" i="20"/>
  <c r="Y1498" i="20"/>
  <c r="X1498" i="20"/>
  <c r="R1498" i="20"/>
  <c r="U1498" i="20" s="1"/>
  <c r="Z1501" i="20"/>
  <c r="T1501" i="20"/>
  <c r="X1501" i="20"/>
  <c r="R1501" i="20"/>
  <c r="U1501" i="20" s="1"/>
  <c r="S1501" i="20"/>
  <c r="Y1501" i="20"/>
  <c r="Z1510" i="20"/>
  <c r="T1510" i="20"/>
  <c r="S1510" i="20"/>
  <c r="Y1510" i="20"/>
  <c r="R1510" i="20"/>
  <c r="U1510" i="20" s="1"/>
  <c r="X1510" i="20"/>
  <c r="T1810" i="20"/>
  <c r="X1810" i="20"/>
  <c r="X1815" i="20"/>
  <c r="T1815" i="20"/>
  <c r="R1815" i="20"/>
  <c r="U1815" i="20" s="1"/>
  <c r="Z1815" i="20"/>
  <c r="X1830" i="20"/>
  <c r="T1830" i="20"/>
  <c r="S1880" i="20"/>
  <c r="R1880" i="20"/>
  <c r="U1880" i="20" s="1"/>
  <c r="X1880" i="20"/>
  <c r="Y1880" i="20"/>
  <c r="Y1226" i="20"/>
  <c r="S1226" i="20"/>
  <c r="Z1226" i="20"/>
  <c r="R1226" i="20"/>
  <c r="U1226" i="20" s="1"/>
  <c r="X1226" i="20"/>
  <c r="T1226" i="20"/>
  <c r="Y1258" i="20"/>
  <c r="S1258" i="20"/>
  <c r="Z1258" i="20"/>
  <c r="R1258" i="20"/>
  <c r="U1258" i="20" s="1"/>
  <c r="X1258" i="20"/>
  <c r="T1258" i="20"/>
  <c r="Z1290" i="20"/>
  <c r="T1290" i="20"/>
  <c r="Y1290" i="20"/>
  <c r="R1290" i="20"/>
  <c r="U1290" i="20" s="1"/>
  <c r="X1290" i="20"/>
  <c r="S1290" i="20"/>
  <c r="Z1322" i="20"/>
  <c r="T1322" i="20"/>
  <c r="Y1322" i="20"/>
  <c r="R1322" i="20"/>
  <c r="U1322" i="20" s="1"/>
  <c r="X1322" i="20"/>
  <c r="S1322" i="20"/>
  <c r="Z1354" i="20"/>
  <c r="T1354" i="20"/>
  <c r="Y1354" i="20"/>
  <c r="R1354" i="20"/>
  <c r="U1354" i="20" s="1"/>
  <c r="X1354" i="20"/>
  <c r="S1354" i="20"/>
  <c r="Z1386" i="20"/>
  <c r="T1386" i="20"/>
  <c r="Y1386" i="20"/>
  <c r="R1386" i="20"/>
  <c r="U1386" i="20" s="1"/>
  <c r="X1386" i="20"/>
  <c r="S1386" i="20"/>
  <c r="X1429" i="20"/>
  <c r="R1429" i="20"/>
  <c r="U1429" i="20" s="1"/>
  <c r="Z1429" i="20"/>
  <c r="S1429" i="20"/>
  <c r="Y1429" i="20"/>
  <c r="T1429" i="20"/>
  <c r="X1431" i="20"/>
  <c r="R1431" i="20"/>
  <c r="U1431" i="20" s="1"/>
  <c r="Z1431" i="20"/>
  <c r="S1431" i="20"/>
  <c r="T1431" i="20"/>
  <c r="Y1431" i="20"/>
  <c r="X1885" i="20"/>
  <c r="S1885" i="20"/>
  <c r="S1889" i="20"/>
  <c r="X1889" i="20"/>
  <c r="X1901" i="20"/>
  <c r="S1901" i="20"/>
  <c r="Y619" i="20"/>
  <c r="S619" i="20"/>
  <c r="Y621" i="20"/>
  <c r="S621" i="20"/>
  <c r="Y623" i="20"/>
  <c r="S623" i="20"/>
  <c r="Y625" i="20"/>
  <c r="S625" i="20"/>
  <c r="Y627" i="20"/>
  <c r="S627" i="20"/>
  <c r="Y629" i="20"/>
  <c r="S629" i="20"/>
  <c r="Y631" i="20"/>
  <c r="S631" i="20"/>
  <c r="Y633" i="20"/>
  <c r="S633" i="20"/>
  <c r="Y635" i="20"/>
  <c r="S635" i="20"/>
  <c r="Y637" i="20"/>
  <c r="S637" i="20"/>
  <c r="Y639" i="20"/>
  <c r="S639" i="20"/>
  <c r="Y641" i="20"/>
  <c r="S641" i="20"/>
  <c r="Y643" i="20"/>
  <c r="S643" i="20"/>
  <c r="Y645" i="20"/>
  <c r="S645" i="20"/>
  <c r="Y647" i="20"/>
  <c r="S647" i="20"/>
  <c r="Y649" i="20"/>
  <c r="S649" i="20"/>
  <c r="Y651" i="20"/>
  <c r="S651" i="20"/>
  <c r="Y653" i="20"/>
  <c r="S653" i="20"/>
  <c r="Y655" i="20"/>
  <c r="S655" i="20"/>
  <c r="Y657" i="20"/>
  <c r="S657" i="20"/>
  <c r="Y659" i="20"/>
  <c r="S659" i="20"/>
  <c r="Y661" i="20"/>
  <c r="S661" i="20"/>
  <c r="Y663" i="20"/>
  <c r="S663" i="20"/>
  <c r="Y665" i="20"/>
  <c r="S665" i="20"/>
  <c r="Y667" i="20"/>
  <c r="S667" i="20"/>
  <c r="Y669" i="20"/>
  <c r="S669" i="20"/>
  <c r="Y671" i="20"/>
  <c r="S671" i="20"/>
  <c r="Y673" i="20"/>
  <c r="S673" i="20"/>
  <c r="Y675" i="20"/>
  <c r="S675" i="20"/>
  <c r="Y677" i="20"/>
  <c r="S677" i="20"/>
  <c r="Y679" i="20"/>
  <c r="S679" i="20"/>
  <c r="Y681" i="20"/>
  <c r="S681" i="20"/>
  <c r="Y683" i="20"/>
  <c r="S683" i="20"/>
  <c r="Y685" i="20"/>
  <c r="S685" i="20"/>
  <c r="Y687" i="20"/>
  <c r="S687" i="20"/>
  <c r="Y689" i="20"/>
  <c r="S689" i="20"/>
  <c r="Y691" i="20"/>
  <c r="S691" i="20"/>
  <c r="Y693" i="20"/>
  <c r="S693" i="20"/>
  <c r="Y695" i="20"/>
  <c r="S695" i="20"/>
  <c r="Y697" i="20"/>
  <c r="S697" i="20"/>
  <c r="Y699" i="20"/>
  <c r="S699" i="20"/>
  <c r="Y701" i="20"/>
  <c r="S701" i="20"/>
  <c r="Y703" i="20"/>
  <c r="S703" i="20"/>
  <c r="Y705" i="20"/>
  <c r="S705" i="20"/>
  <c r="Y707" i="20"/>
  <c r="S707" i="20"/>
  <c r="Y709" i="20"/>
  <c r="S709" i="20"/>
  <c r="Y711" i="20"/>
  <c r="S711" i="20"/>
  <c r="Y713" i="20"/>
  <c r="S713" i="20"/>
  <c r="Y715" i="20"/>
  <c r="S715" i="20"/>
  <c r="Y717" i="20"/>
  <c r="S717" i="20"/>
  <c r="Y719" i="20"/>
  <c r="S719" i="20"/>
  <c r="Y721" i="20"/>
  <c r="S721" i="20"/>
  <c r="Y723" i="20"/>
  <c r="S723" i="20"/>
  <c r="Y725" i="20"/>
  <c r="S725" i="20"/>
  <c r="Y727" i="20"/>
  <c r="S727" i="20"/>
  <c r="Y729" i="20"/>
  <c r="S729" i="20"/>
  <c r="Y731" i="20"/>
  <c r="S731" i="20"/>
  <c r="Y733" i="20"/>
  <c r="S733" i="20"/>
  <c r="Y735" i="20"/>
  <c r="S735" i="20"/>
  <c r="X738" i="20"/>
  <c r="R738" i="20"/>
  <c r="U738" i="20" s="1"/>
  <c r="Z738" i="20"/>
  <c r="S738" i="20"/>
  <c r="X742" i="20"/>
  <c r="R742" i="20"/>
  <c r="U742" i="20" s="1"/>
  <c r="Z742" i="20"/>
  <c r="S742" i="20"/>
  <c r="X746" i="20"/>
  <c r="R746" i="20"/>
  <c r="U746" i="20" s="1"/>
  <c r="Z746" i="20"/>
  <c r="S746" i="20"/>
  <c r="X750" i="20"/>
  <c r="R750" i="20"/>
  <c r="U750" i="20" s="1"/>
  <c r="Z750" i="20"/>
  <c r="S750" i="20"/>
  <c r="X754" i="20"/>
  <c r="R754" i="20"/>
  <c r="U754" i="20" s="1"/>
  <c r="Z754" i="20"/>
  <c r="S754" i="20"/>
  <c r="X758" i="20"/>
  <c r="R758" i="20"/>
  <c r="U758" i="20" s="1"/>
  <c r="Z758" i="20"/>
  <c r="S758" i="20"/>
  <c r="X762" i="20"/>
  <c r="R762" i="20"/>
  <c r="U762" i="20" s="1"/>
  <c r="Z762" i="20"/>
  <c r="S762" i="20"/>
  <c r="X766" i="20"/>
  <c r="R766" i="20"/>
  <c r="U766" i="20" s="1"/>
  <c r="Z766" i="20"/>
  <c r="S766" i="20"/>
  <c r="X770" i="20"/>
  <c r="R770" i="20"/>
  <c r="U770" i="20" s="1"/>
  <c r="Z770" i="20"/>
  <c r="S770" i="20"/>
  <c r="X774" i="20"/>
  <c r="R774" i="20"/>
  <c r="U774" i="20" s="1"/>
  <c r="Z774" i="20"/>
  <c r="S774" i="20"/>
  <c r="X778" i="20"/>
  <c r="R778" i="20"/>
  <c r="U778" i="20" s="1"/>
  <c r="Z778" i="20"/>
  <c r="S778" i="20"/>
  <c r="X782" i="20"/>
  <c r="R782" i="20"/>
  <c r="U782" i="20" s="1"/>
  <c r="Z782" i="20"/>
  <c r="S782" i="20"/>
  <c r="X786" i="20"/>
  <c r="R786" i="20"/>
  <c r="U786" i="20" s="1"/>
  <c r="Z786" i="20"/>
  <c r="S786" i="20"/>
  <c r="X790" i="20"/>
  <c r="R790" i="20"/>
  <c r="U790" i="20" s="1"/>
  <c r="Z790" i="20"/>
  <c r="S790" i="20"/>
  <c r="X794" i="20"/>
  <c r="R794" i="20"/>
  <c r="U794" i="20" s="1"/>
  <c r="Z794" i="20"/>
  <c r="S794" i="20"/>
  <c r="X798" i="20"/>
  <c r="R798" i="20"/>
  <c r="U798" i="20" s="1"/>
  <c r="Z798" i="20"/>
  <c r="S798" i="20"/>
  <c r="X802" i="20"/>
  <c r="R802" i="20"/>
  <c r="U802" i="20" s="1"/>
  <c r="Z802" i="20"/>
  <c r="S802" i="20"/>
  <c r="X806" i="20"/>
  <c r="R806" i="20"/>
  <c r="U806" i="20" s="1"/>
  <c r="Z806" i="20"/>
  <c r="S806" i="20"/>
  <c r="X810" i="20"/>
  <c r="R810" i="20"/>
  <c r="U810" i="20" s="1"/>
  <c r="Z810" i="20"/>
  <c r="S810" i="20"/>
  <c r="X814" i="20"/>
  <c r="R814" i="20"/>
  <c r="U814" i="20" s="1"/>
  <c r="Z814" i="20"/>
  <c r="S814" i="20"/>
  <c r="X818" i="20"/>
  <c r="R818" i="20"/>
  <c r="U818" i="20" s="1"/>
  <c r="Z818" i="20"/>
  <c r="S818" i="20"/>
  <c r="X822" i="20"/>
  <c r="R822" i="20"/>
  <c r="U822" i="20" s="1"/>
  <c r="Z822" i="20"/>
  <c r="S822" i="20"/>
  <c r="X826" i="20"/>
  <c r="R826" i="20"/>
  <c r="U826" i="20" s="1"/>
  <c r="Z826" i="20"/>
  <c r="S826" i="20"/>
  <c r="X830" i="20"/>
  <c r="R830" i="20"/>
  <c r="U830" i="20" s="1"/>
  <c r="Z830" i="20"/>
  <c r="S830" i="20"/>
  <c r="X834" i="20"/>
  <c r="R834" i="20"/>
  <c r="U834" i="20" s="1"/>
  <c r="Z834" i="20"/>
  <c r="S834" i="20"/>
  <c r="X838" i="20"/>
  <c r="R838" i="20"/>
  <c r="U838" i="20" s="1"/>
  <c r="Z838" i="20"/>
  <c r="S838" i="20"/>
  <c r="X842" i="20"/>
  <c r="R842" i="20"/>
  <c r="U842" i="20" s="1"/>
  <c r="Z842" i="20"/>
  <c r="S842" i="20"/>
  <c r="X846" i="20"/>
  <c r="R846" i="20"/>
  <c r="U846" i="20" s="1"/>
  <c r="Z846" i="20"/>
  <c r="S846" i="20"/>
  <c r="X850" i="20"/>
  <c r="R850" i="20"/>
  <c r="U850" i="20" s="1"/>
  <c r="Z850" i="20"/>
  <c r="S850" i="20"/>
  <c r="X854" i="20"/>
  <c r="R854" i="20"/>
  <c r="U854" i="20" s="1"/>
  <c r="Z854" i="20"/>
  <c r="S854" i="20"/>
  <c r="X858" i="20"/>
  <c r="R858" i="20"/>
  <c r="U858" i="20" s="1"/>
  <c r="Z858" i="20"/>
  <c r="S858" i="20"/>
  <c r="X862" i="20"/>
  <c r="R862" i="20"/>
  <c r="U862" i="20" s="1"/>
  <c r="Z862" i="20"/>
  <c r="S862" i="20"/>
  <c r="X866" i="20"/>
  <c r="R866" i="20"/>
  <c r="U866" i="20" s="1"/>
  <c r="Z866" i="20"/>
  <c r="S866" i="20"/>
  <c r="X870" i="20"/>
  <c r="R870" i="20"/>
  <c r="U870" i="20" s="1"/>
  <c r="Z870" i="20"/>
  <c r="S870" i="20"/>
  <c r="X874" i="20"/>
  <c r="R874" i="20"/>
  <c r="U874" i="20" s="1"/>
  <c r="Z874" i="20"/>
  <c r="S874" i="20"/>
  <c r="X878" i="20"/>
  <c r="R878" i="20"/>
  <c r="U878" i="20" s="1"/>
  <c r="Z878" i="20"/>
  <c r="S878" i="20"/>
  <c r="X882" i="20"/>
  <c r="R882" i="20"/>
  <c r="U882" i="20" s="1"/>
  <c r="Z882" i="20"/>
  <c r="S882" i="20"/>
  <c r="X886" i="20"/>
  <c r="R886" i="20"/>
  <c r="U886" i="20" s="1"/>
  <c r="Z886" i="20"/>
  <c r="S886" i="20"/>
  <c r="X890" i="20"/>
  <c r="R890" i="20"/>
  <c r="U890" i="20" s="1"/>
  <c r="Z890" i="20"/>
  <c r="S890" i="20"/>
  <c r="X894" i="20"/>
  <c r="R894" i="20"/>
  <c r="U894" i="20" s="1"/>
  <c r="Z894" i="20"/>
  <c r="S894" i="20"/>
  <c r="X898" i="20"/>
  <c r="R898" i="20"/>
  <c r="U898" i="20" s="1"/>
  <c r="Z898" i="20"/>
  <c r="S898" i="20"/>
  <c r="X902" i="20"/>
  <c r="R902" i="20"/>
  <c r="U902" i="20" s="1"/>
  <c r="Z902" i="20"/>
  <c r="S902" i="20"/>
  <c r="X906" i="20"/>
  <c r="R906" i="20"/>
  <c r="U906" i="20" s="1"/>
  <c r="Z906" i="20"/>
  <c r="S906" i="20"/>
  <c r="X910" i="20"/>
  <c r="R910" i="20"/>
  <c r="U910" i="20" s="1"/>
  <c r="Z910" i="20"/>
  <c r="S910" i="20"/>
  <c r="X914" i="20"/>
  <c r="R914" i="20"/>
  <c r="U914" i="20" s="1"/>
  <c r="Z914" i="20"/>
  <c r="S914" i="20"/>
  <c r="X918" i="20"/>
  <c r="R918" i="20"/>
  <c r="U918" i="20" s="1"/>
  <c r="Z918" i="20"/>
  <c r="S918" i="20"/>
  <c r="X922" i="20"/>
  <c r="R922" i="20"/>
  <c r="U922" i="20" s="1"/>
  <c r="Z922" i="20"/>
  <c r="S922" i="20"/>
  <c r="X926" i="20"/>
  <c r="R926" i="20"/>
  <c r="U926" i="20" s="1"/>
  <c r="Z926" i="20"/>
  <c r="S926" i="20"/>
  <c r="X932" i="20"/>
  <c r="R932" i="20"/>
  <c r="U932" i="20" s="1"/>
  <c r="Y932" i="20"/>
  <c r="S932" i="20"/>
  <c r="X933" i="20"/>
  <c r="R933" i="20"/>
  <c r="U933" i="20" s="1"/>
  <c r="T933" i="20"/>
  <c r="Z933" i="20"/>
  <c r="X940" i="20"/>
  <c r="R940" i="20"/>
  <c r="U940" i="20" s="1"/>
  <c r="Y940" i="20"/>
  <c r="S940" i="20"/>
  <c r="X941" i="20"/>
  <c r="R941" i="20"/>
  <c r="U941" i="20" s="1"/>
  <c r="T941" i="20"/>
  <c r="Z941" i="20"/>
  <c r="X948" i="20"/>
  <c r="R948" i="20"/>
  <c r="U948" i="20" s="1"/>
  <c r="Y948" i="20"/>
  <c r="S948" i="20"/>
  <c r="X949" i="20"/>
  <c r="R949" i="20"/>
  <c r="U949" i="20" s="1"/>
  <c r="T949" i="20"/>
  <c r="Z949" i="20"/>
  <c r="X956" i="20"/>
  <c r="R956" i="20"/>
  <c r="U956" i="20" s="1"/>
  <c r="Y956" i="20"/>
  <c r="S956" i="20"/>
  <c r="X957" i="20"/>
  <c r="R957" i="20"/>
  <c r="U957" i="20" s="1"/>
  <c r="T957" i="20"/>
  <c r="Z957" i="20"/>
  <c r="X964" i="20"/>
  <c r="R964" i="20"/>
  <c r="U964" i="20" s="1"/>
  <c r="Y964" i="20"/>
  <c r="S964" i="20"/>
  <c r="X965" i="20"/>
  <c r="R965" i="20"/>
  <c r="U965" i="20" s="1"/>
  <c r="T965" i="20"/>
  <c r="Z965" i="20"/>
  <c r="X972" i="20"/>
  <c r="R972" i="20"/>
  <c r="U972" i="20" s="1"/>
  <c r="Y972" i="20"/>
  <c r="S972" i="20"/>
  <c r="X973" i="20"/>
  <c r="R973" i="20"/>
  <c r="U973" i="20" s="1"/>
  <c r="T973" i="20"/>
  <c r="Z973" i="20"/>
  <c r="X980" i="20"/>
  <c r="R980" i="20"/>
  <c r="U980" i="20" s="1"/>
  <c r="Y980" i="20"/>
  <c r="S980" i="20"/>
  <c r="X981" i="20"/>
  <c r="R981" i="20"/>
  <c r="U981" i="20" s="1"/>
  <c r="T981" i="20"/>
  <c r="Z981" i="20"/>
  <c r="X988" i="20"/>
  <c r="R988" i="20"/>
  <c r="U988" i="20" s="1"/>
  <c r="Y988" i="20"/>
  <c r="S988" i="20"/>
  <c r="X989" i="20"/>
  <c r="R989" i="20"/>
  <c r="U989" i="20" s="1"/>
  <c r="T989" i="20"/>
  <c r="Z989" i="20"/>
  <c r="X996" i="20"/>
  <c r="R996" i="20"/>
  <c r="U996" i="20" s="1"/>
  <c r="E48" i="2" s="1"/>
  <c r="Y996" i="20"/>
  <c r="S996" i="20"/>
  <c r="X997" i="20"/>
  <c r="R997" i="20"/>
  <c r="U997" i="20" s="1"/>
  <c r="T997" i="20"/>
  <c r="Z997" i="20"/>
  <c r="X1004" i="20"/>
  <c r="R1004" i="20"/>
  <c r="U1004" i="20" s="1"/>
  <c r="Y1004" i="20"/>
  <c r="S1004" i="20"/>
  <c r="X1005" i="20"/>
  <c r="R1005" i="20"/>
  <c r="U1005" i="20" s="1"/>
  <c r="T1005" i="20"/>
  <c r="Z1005" i="20"/>
  <c r="X1012" i="20"/>
  <c r="R1012" i="20"/>
  <c r="U1012" i="20" s="1"/>
  <c r="Y1012" i="20"/>
  <c r="S1012" i="20"/>
  <c r="X1013" i="20"/>
  <c r="R1013" i="20"/>
  <c r="U1013" i="20" s="1"/>
  <c r="T1013" i="20"/>
  <c r="Z1013" i="20"/>
  <c r="X1020" i="20"/>
  <c r="R1020" i="20"/>
  <c r="U1020" i="20" s="1"/>
  <c r="Y1020" i="20"/>
  <c r="S1020" i="20"/>
  <c r="X1021" i="20"/>
  <c r="R1021" i="20"/>
  <c r="U1021" i="20" s="1"/>
  <c r="T1021" i="20"/>
  <c r="Z1021" i="20"/>
  <c r="X1028" i="20"/>
  <c r="R1028" i="20"/>
  <c r="U1028" i="20" s="1"/>
  <c r="Y1028" i="20"/>
  <c r="S1028" i="20"/>
  <c r="X1029" i="20"/>
  <c r="R1029" i="20"/>
  <c r="U1029" i="20" s="1"/>
  <c r="T1029" i="20"/>
  <c r="Z1029" i="20"/>
  <c r="X1036" i="20"/>
  <c r="R1036" i="20"/>
  <c r="U1036" i="20" s="1"/>
  <c r="Y1036" i="20"/>
  <c r="S1036" i="20"/>
  <c r="X1037" i="20"/>
  <c r="R1037" i="20"/>
  <c r="U1037" i="20" s="1"/>
  <c r="T1037" i="20"/>
  <c r="Z1037" i="20"/>
  <c r="X1044" i="20"/>
  <c r="R1044" i="20"/>
  <c r="U1044" i="20" s="1"/>
  <c r="Y1044" i="20"/>
  <c r="S1044" i="20"/>
  <c r="X1045" i="20"/>
  <c r="R1045" i="20"/>
  <c r="U1045" i="20" s="1"/>
  <c r="T1045" i="20"/>
  <c r="Z1045" i="20"/>
  <c r="X1052" i="20"/>
  <c r="R1052" i="20"/>
  <c r="U1052" i="20" s="1"/>
  <c r="Y1052" i="20"/>
  <c r="S1052" i="20"/>
  <c r="X1053" i="20"/>
  <c r="R1053" i="20"/>
  <c r="U1053" i="20" s="1"/>
  <c r="T1053" i="20"/>
  <c r="Z1053" i="20"/>
  <c r="X1060" i="20"/>
  <c r="R1060" i="20"/>
  <c r="U1060" i="20" s="1"/>
  <c r="Y1060" i="20"/>
  <c r="S1060" i="20"/>
  <c r="X1061" i="20"/>
  <c r="R1061" i="20"/>
  <c r="U1061" i="20" s="1"/>
  <c r="T1061" i="20"/>
  <c r="Z1061" i="20"/>
  <c r="X1068" i="20"/>
  <c r="R1068" i="20"/>
  <c r="U1068" i="20" s="1"/>
  <c r="Y1068" i="20"/>
  <c r="S1068" i="20"/>
  <c r="X1069" i="20"/>
  <c r="R1069" i="20"/>
  <c r="U1069" i="20" s="1"/>
  <c r="T1069" i="20"/>
  <c r="Z1069" i="20"/>
  <c r="X1076" i="20"/>
  <c r="R1076" i="20"/>
  <c r="U1076" i="20" s="1"/>
  <c r="Y1076" i="20"/>
  <c r="S1076" i="20"/>
  <c r="X1077" i="20"/>
  <c r="R1077" i="20"/>
  <c r="U1077" i="20" s="1"/>
  <c r="T1077" i="20"/>
  <c r="Z1077" i="20"/>
  <c r="X1084" i="20"/>
  <c r="R1084" i="20"/>
  <c r="U1084" i="20" s="1"/>
  <c r="Y1084" i="20"/>
  <c r="S1084" i="20"/>
  <c r="X1085" i="20"/>
  <c r="R1085" i="20"/>
  <c r="U1085" i="20" s="1"/>
  <c r="T1085" i="20"/>
  <c r="Z1085" i="20"/>
  <c r="X1092" i="20"/>
  <c r="R1092" i="20"/>
  <c r="U1092" i="20" s="1"/>
  <c r="Y1092" i="20"/>
  <c r="S1092" i="20"/>
  <c r="X1093" i="20"/>
  <c r="R1093" i="20"/>
  <c r="U1093" i="20" s="1"/>
  <c r="T1093" i="20"/>
  <c r="Z1093" i="20"/>
  <c r="X1100" i="20"/>
  <c r="R1100" i="20"/>
  <c r="U1100" i="20" s="1"/>
  <c r="Y1100" i="20"/>
  <c r="S1100" i="20"/>
  <c r="X1101" i="20"/>
  <c r="R1101" i="20"/>
  <c r="U1101" i="20" s="1"/>
  <c r="T1101" i="20"/>
  <c r="Z1101" i="20"/>
  <c r="X1108" i="20"/>
  <c r="R1108" i="20"/>
  <c r="U1108" i="20" s="1"/>
  <c r="Y1108" i="20"/>
  <c r="S1108" i="20"/>
  <c r="X1109" i="20"/>
  <c r="R1109" i="20"/>
  <c r="U1109" i="20" s="1"/>
  <c r="T1109" i="20"/>
  <c r="Z1109" i="20"/>
  <c r="X1116" i="20"/>
  <c r="R1116" i="20"/>
  <c r="U1116" i="20" s="1"/>
  <c r="Y1116" i="20"/>
  <c r="S1116" i="20"/>
  <c r="X1117" i="20"/>
  <c r="R1117" i="20"/>
  <c r="U1117" i="20" s="1"/>
  <c r="T1117" i="20"/>
  <c r="Z1117" i="20"/>
  <c r="X1124" i="20"/>
  <c r="R1124" i="20"/>
  <c r="U1124" i="20" s="1"/>
  <c r="Y1124" i="20"/>
  <c r="S1124" i="20"/>
  <c r="X1125" i="20"/>
  <c r="R1125" i="20"/>
  <c r="U1125" i="20" s="1"/>
  <c r="T1125" i="20"/>
  <c r="Z1125" i="20"/>
  <c r="X1132" i="20"/>
  <c r="R1132" i="20"/>
  <c r="U1132" i="20" s="1"/>
  <c r="Y1132" i="20"/>
  <c r="S1132" i="20"/>
  <c r="X1133" i="20"/>
  <c r="R1133" i="20"/>
  <c r="U1133" i="20" s="1"/>
  <c r="T1133" i="20"/>
  <c r="Z1133" i="20"/>
  <c r="X1140" i="20"/>
  <c r="R1140" i="20"/>
  <c r="U1140" i="20" s="1"/>
  <c r="Y1140" i="20"/>
  <c r="S1140" i="20"/>
  <c r="X1141" i="20"/>
  <c r="R1141" i="20"/>
  <c r="U1141" i="20" s="1"/>
  <c r="T1141" i="20"/>
  <c r="Z1141" i="20"/>
  <c r="X1148" i="20"/>
  <c r="R1148" i="20"/>
  <c r="U1148" i="20" s="1"/>
  <c r="Y1148" i="20"/>
  <c r="S1148" i="20"/>
  <c r="X1149" i="20"/>
  <c r="R1149" i="20"/>
  <c r="U1149" i="20" s="1"/>
  <c r="T1149" i="20"/>
  <c r="Z1149" i="20"/>
  <c r="X1156" i="20"/>
  <c r="R1156" i="20"/>
  <c r="U1156" i="20" s="1"/>
  <c r="Y1156" i="20"/>
  <c r="S1156" i="20"/>
  <c r="X1157" i="20"/>
  <c r="R1157" i="20"/>
  <c r="U1157" i="20" s="1"/>
  <c r="T1157" i="20"/>
  <c r="Z1157" i="20"/>
  <c r="X1164" i="20"/>
  <c r="R1164" i="20"/>
  <c r="U1164" i="20" s="1"/>
  <c r="Y1164" i="20"/>
  <c r="S1164" i="20"/>
  <c r="X1165" i="20"/>
  <c r="R1165" i="20"/>
  <c r="U1165" i="20" s="1"/>
  <c r="T1165" i="20"/>
  <c r="Z1165" i="20"/>
  <c r="X1172" i="20"/>
  <c r="R1172" i="20"/>
  <c r="U1172" i="20" s="1"/>
  <c r="Y1172" i="20"/>
  <c r="S1172" i="20"/>
  <c r="X1173" i="20"/>
  <c r="R1173" i="20"/>
  <c r="U1173" i="20" s="1"/>
  <c r="T1173" i="20"/>
  <c r="Z1173" i="20"/>
  <c r="X1180" i="20"/>
  <c r="R1180" i="20"/>
  <c r="U1180" i="20" s="1"/>
  <c r="Y1180" i="20"/>
  <c r="S1180" i="20"/>
  <c r="X1181" i="20"/>
  <c r="R1181" i="20"/>
  <c r="U1181" i="20" s="1"/>
  <c r="T1181" i="20"/>
  <c r="Z1181" i="20"/>
  <c r="X1188" i="20"/>
  <c r="R1188" i="20"/>
  <c r="U1188" i="20" s="1"/>
  <c r="Y1188" i="20"/>
  <c r="S1188" i="20"/>
  <c r="X1189" i="20"/>
  <c r="R1189" i="20"/>
  <c r="U1189" i="20" s="1"/>
  <c r="T1189" i="20"/>
  <c r="Z1189" i="20"/>
  <c r="X1196" i="20"/>
  <c r="R1196" i="20"/>
  <c r="U1196" i="20" s="1"/>
  <c r="Y1196" i="20"/>
  <c r="S1196" i="20"/>
  <c r="X1197" i="20"/>
  <c r="R1197" i="20"/>
  <c r="U1197" i="20" s="1"/>
  <c r="T1197" i="20"/>
  <c r="Z1197" i="20"/>
  <c r="X1204" i="20"/>
  <c r="R1204" i="20"/>
  <c r="U1204" i="20" s="1"/>
  <c r="Y1204" i="20"/>
  <c r="S1204" i="20"/>
  <c r="X1205" i="20"/>
  <c r="R1205" i="20"/>
  <c r="U1205" i="20" s="1"/>
  <c r="T1205" i="20"/>
  <c r="Z1205" i="20"/>
  <c r="X1212" i="20"/>
  <c r="R1212" i="20"/>
  <c r="U1212" i="20" s="1"/>
  <c r="Y1212" i="20"/>
  <c r="S1212" i="20"/>
  <c r="X1213" i="20"/>
  <c r="R1213" i="20"/>
  <c r="U1213" i="20" s="1"/>
  <c r="T1213" i="20"/>
  <c r="Z1213" i="20"/>
  <c r="Y1214" i="20"/>
  <c r="S1214" i="20"/>
  <c r="Z1214" i="20"/>
  <c r="R1214" i="20"/>
  <c r="U1214" i="20" s="1"/>
  <c r="X1214" i="20"/>
  <c r="Y1230" i="20"/>
  <c r="S1230" i="20"/>
  <c r="Z1230" i="20"/>
  <c r="R1230" i="20"/>
  <c r="U1230" i="20" s="1"/>
  <c r="X1230" i="20"/>
  <c r="Y1246" i="20"/>
  <c r="S1246" i="20"/>
  <c r="Z1246" i="20"/>
  <c r="R1246" i="20"/>
  <c r="U1246" i="20" s="1"/>
  <c r="X1246" i="20"/>
  <c r="Y1262" i="20"/>
  <c r="S1262" i="20"/>
  <c r="Z1262" i="20"/>
  <c r="R1262" i="20"/>
  <c r="U1262" i="20" s="1"/>
  <c r="X1262" i="20"/>
  <c r="Y1278" i="20"/>
  <c r="S1278" i="20"/>
  <c r="Z1278" i="20"/>
  <c r="R1278" i="20"/>
  <c r="U1278" i="20" s="1"/>
  <c r="X1278" i="20"/>
  <c r="Z1294" i="20"/>
  <c r="T1294" i="20"/>
  <c r="Y1294" i="20"/>
  <c r="R1294" i="20"/>
  <c r="U1294" i="20" s="1"/>
  <c r="X1294" i="20"/>
  <c r="Z1310" i="20"/>
  <c r="T1310" i="20"/>
  <c r="Y1310" i="20"/>
  <c r="R1310" i="20"/>
  <c r="U1310" i="20" s="1"/>
  <c r="X1310" i="20"/>
  <c r="Z1326" i="20"/>
  <c r="T1326" i="20"/>
  <c r="Y1326" i="20"/>
  <c r="R1326" i="20"/>
  <c r="U1326" i="20" s="1"/>
  <c r="X1326" i="20"/>
  <c r="Z1342" i="20"/>
  <c r="T1342" i="20"/>
  <c r="Y1342" i="20"/>
  <c r="R1342" i="20"/>
  <c r="U1342" i="20" s="1"/>
  <c r="X1342" i="20"/>
  <c r="Z1358" i="20"/>
  <c r="T1358" i="20"/>
  <c r="Y1358" i="20"/>
  <c r="R1358" i="20"/>
  <c r="U1358" i="20" s="1"/>
  <c r="X1358" i="20"/>
  <c r="Z1374" i="20"/>
  <c r="T1374" i="20"/>
  <c r="Y1374" i="20"/>
  <c r="R1374" i="20"/>
  <c r="U1374" i="20" s="1"/>
  <c r="X1374" i="20"/>
  <c r="Z1390" i="20"/>
  <c r="T1390" i="20"/>
  <c r="Y1390" i="20"/>
  <c r="R1390" i="20"/>
  <c r="U1390" i="20" s="1"/>
  <c r="X1390" i="20"/>
  <c r="X1405" i="20"/>
  <c r="R1405" i="20"/>
  <c r="U1405" i="20" s="1"/>
  <c r="Z1405" i="20"/>
  <c r="S1405" i="20"/>
  <c r="Y1405" i="20"/>
  <c r="X1407" i="20"/>
  <c r="R1407" i="20"/>
  <c r="U1407" i="20" s="1"/>
  <c r="Z1407" i="20"/>
  <c r="S1407" i="20"/>
  <c r="T1407" i="20"/>
  <c r="Y1407" i="20"/>
  <c r="X1437" i="20"/>
  <c r="R1437" i="20"/>
  <c r="U1437" i="20" s="1"/>
  <c r="Z1437" i="20"/>
  <c r="S1437" i="20"/>
  <c r="Y1437" i="20"/>
  <c r="X1439" i="20"/>
  <c r="R1439" i="20"/>
  <c r="U1439" i="20" s="1"/>
  <c r="Z1439" i="20"/>
  <c r="S1439" i="20"/>
  <c r="T1439" i="20"/>
  <c r="Y1439" i="20"/>
  <c r="Z1466" i="20"/>
  <c r="T1466" i="20"/>
  <c r="S1466" i="20"/>
  <c r="Y1466" i="20"/>
  <c r="X1466" i="20"/>
  <c r="R1466" i="20"/>
  <c r="U1466" i="20" s="1"/>
  <c r="Z1469" i="20"/>
  <c r="T1469" i="20"/>
  <c r="X1469" i="20"/>
  <c r="R1469" i="20"/>
  <c r="U1469" i="20" s="1"/>
  <c r="S1469" i="20"/>
  <c r="Y1469" i="20"/>
  <c r="Z1478" i="20"/>
  <c r="T1478" i="20"/>
  <c r="S1478" i="20"/>
  <c r="Y1478" i="20"/>
  <c r="R1478" i="20"/>
  <c r="U1478" i="20" s="1"/>
  <c r="T1580" i="20"/>
  <c r="Z1580" i="20"/>
  <c r="S1580" i="20"/>
  <c r="Y1580" i="20"/>
  <c r="X1654" i="20"/>
  <c r="S1654" i="20"/>
  <c r="Y1701" i="20"/>
  <c r="R1701" i="20"/>
  <c r="U1701" i="20" s="1"/>
  <c r="S1701" i="20"/>
  <c r="S1797" i="20"/>
  <c r="R1797" i="20"/>
  <c r="U1797" i="20" s="1"/>
  <c r="Y1797" i="20"/>
  <c r="T1834" i="20"/>
  <c r="X1834" i="20"/>
  <c r="Y290" i="20"/>
  <c r="S290" i="20"/>
  <c r="Y292" i="20"/>
  <c r="S292" i="20"/>
  <c r="Y294" i="20"/>
  <c r="S294" i="20"/>
  <c r="Y296" i="20"/>
  <c r="S296" i="20"/>
  <c r="Y298" i="20"/>
  <c r="S298" i="20"/>
  <c r="Y300" i="20"/>
  <c r="S300" i="20"/>
  <c r="Y302" i="20"/>
  <c r="S302" i="20"/>
  <c r="Y304" i="20"/>
  <c r="S304" i="20"/>
  <c r="Y306" i="20"/>
  <c r="S306" i="20"/>
  <c r="Y308" i="20"/>
  <c r="S308" i="20"/>
  <c r="Y310" i="20"/>
  <c r="S310" i="20"/>
  <c r="Y312" i="20"/>
  <c r="S312" i="20"/>
  <c r="Y314" i="20"/>
  <c r="S314" i="20"/>
  <c r="Y316" i="20"/>
  <c r="S316" i="20"/>
  <c r="Y318" i="20"/>
  <c r="S318" i="20"/>
  <c r="Y320" i="20"/>
  <c r="S320" i="20"/>
  <c r="Y322" i="20"/>
  <c r="S322" i="20"/>
  <c r="Y324" i="20"/>
  <c r="S324" i="20"/>
  <c r="Y326" i="20"/>
  <c r="S326" i="20"/>
  <c r="Y328" i="20"/>
  <c r="S328" i="20"/>
  <c r="Y330" i="20"/>
  <c r="S330" i="20"/>
  <c r="Y332" i="20"/>
  <c r="S332" i="20"/>
  <c r="Y334" i="20"/>
  <c r="S334" i="20"/>
  <c r="Y336" i="20"/>
  <c r="S336" i="20"/>
  <c r="Y338" i="20"/>
  <c r="S338" i="20"/>
  <c r="Y340" i="20"/>
  <c r="S340" i="20"/>
  <c r="Y342" i="20"/>
  <c r="S342" i="20"/>
  <c r="Y344" i="20"/>
  <c r="S344" i="20"/>
  <c r="Y346" i="20"/>
  <c r="S346" i="20"/>
  <c r="Y348" i="20"/>
  <c r="S348" i="20"/>
  <c r="Y350" i="20"/>
  <c r="S350" i="20"/>
  <c r="Y352" i="20"/>
  <c r="S352" i="20"/>
  <c r="Y354" i="20"/>
  <c r="S354" i="20"/>
  <c r="Y356" i="20"/>
  <c r="S356" i="20"/>
  <c r="Y358" i="20"/>
  <c r="S358" i="20"/>
  <c r="Y360" i="20"/>
  <c r="S360" i="20"/>
  <c r="Y362" i="20"/>
  <c r="S362" i="20"/>
  <c r="Y364" i="20"/>
  <c r="S364" i="20"/>
  <c r="Y366" i="20"/>
  <c r="S366" i="20"/>
  <c r="Y368" i="20"/>
  <c r="S368" i="20"/>
  <c r="Y370" i="20"/>
  <c r="S370" i="20"/>
  <c r="Y372" i="20"/>
  <c r="S372" i="20"/>
  <c r="Y374" i="20"/>
  <c r="S374" i="20"/>
  <c r="Y376" i="20"/>
  <c r="S376" i="20"/>
  <c r="Y378" i="20"/>
  <c r="S378" i="20"/>
  <c r="Y380" i="20"/>
  <c r="S380" i="20"/>
  <c r="Y382" i="20"/>
  <c r="S382" i="20"/>
  <c r="Y384" i="20"/>
  <c r="S384" i="20"/>
  <c r="Y386" i="20"/>
  <c r="S386" i="20"/>
  <c r="Y388" i="20"/>
  <c r="S388" i="20"/>
  <c r="Y390" i="20"/>
  <c r="S390" i="20"/>
  <c r="Y392" i="20"/>
  <c r="S392" i="20"/>
  <c r="Y394" i="20"/>
  <c r="S394" i="20"/>
  <c r="Y396" i="20"/>
  <c r="S396" i="20"/>
  <c r="Y398" i="20"/>
  <c r="S398" i="20"/>
  <c r="Y400" i="20"/>
  <c r="S400" i="20"/>
  <c r="Y402" i="20"/>
  <c r="S402" i="20"/>
  <c r="Y404" i="20"/>
  <c r="S404" i="20"/>
  <c r="Y406" i="20"/>
  <c r="S406" i="20"/>
  <c r="Y408" i="20"/>
  <c r="S408" i="20"/>
  <c r="Y410" i="20"/>
  <c r="S410" i="20"/>
  <c r="Y412" i="20"/>
  <c r="S412" i="20"/>
  <c r="Y414" i="20"/>
  <c r="S414" i="20"/>
  <c r="Y416" i="20"/>
  <c r="S416" i="20"/>
  <c r="Y418" i="20"/>
  <c r="S418" i="20"/>
  <c r="Y420" i="20"/>
  <c r="S420" i="20"/>
  <c r="Y422" i="20"/>
  <c r="S422" i="20"/>
  <c r="Y424" i="20"/>
  <c r="S424" i="20"/>
  <c r="Y426" i="20"/>
  <c r="S426" i="20"/>
  <c r="Y428" i="20"/>
  <c r="S428" i="20"/>
  <c r="Y430" i="20"/>
  <c r="S430" i="20"/>
  <c r="Y432" i="20"/>
  <c r="S432" i="20"/>
  <c r="Y434" i="20"/>
  <c r="S434" i="20"/>
  <c r="Y436" i="20"/>
  <c r="S436" i="20"/>
  <c r="Y438" i="20"/>
  <c r="S438" i="20"/>
  <c r="Y440" i="20"/>
  <c r="S440" i="20"/>
  <c r="Y442" i="20"/>
  <c r="S442" i="20"/>
  <c r="Y444" i="20"/>
  <c r="S444" i="20"/>
  <c r="Y446" i="20"/>
  <c r="S446" i="20"/>
  <c r="Y448" i="20"/>
  <c r="S448" i="20"/>
  <c r="Y450" i="20"/>
  <c r="S450" i="20"/>
  <c r="Y452" i="20"/>
  <c r="S452" i="20"/>
  <c r="Y454" i="20"/>
  <c r="S454" i="20"/>
  <c r="Y456" i="20"/>
  <c r="S456" i="20"/>
  <c r="Y458" i="20"/>
  <c r="S458" i="20"/>
  <c r="Y460" i="20"/>
  <c r="S460" i="20"/>
  <c r="Y462" i="20"/>
  <c r="S462" i="20"/>
  <c r="Y464" i="20"/>
  <c r="S464" i="20"/>
  <c r="Y466" i="20"/>
  <c r="S466" i="20"/>
  <c r="Y468" i="20"/>
  <c r="S468" i="20"/>
  <c r="Y470" i="20"/>
  <c r="S470" i="20"/>
  <c r="Y472" i="20"/>
  <c r="S472" i="20"/>
  <c r="Y474" i="20"/>
  <c r="S474" i="20"/>
  <c r="Y476" i="20"/>
  <c r="S476" i="20"/>
  <c r="Y478" i="20"/>
  <c r="S478" i="20"/>
  <c r="Y480" i="20"/>
  <c r="S480" i="20"/>
  <c r="Y482" i="20"/>
  <c r="S482" i="20"/>
  <c r="Y484" i="20"/>
  <c r="S484" i="20"/>
  <c r="Y486" i="20"/>
  <c r="S486" i="20"/>
  <c r="Y488" i="20"/>
  <c r="S488" i="20"/>
  <c r="Y490" i="20"/>
  <c r="S490" i="20"/>
  <c r="Y492" i="20"/>
  <c r="S492" i="20"/>
  <c r="Y494" i="20"/>
  <c r="S494" i="20"/>
  <c r="Y496" i="20"/>
  <c r="S496" i="20"/>
  <c r="Y498" i="20"/>
  <c r="S498" i="20"/>
  <c r="Y500" i="20"/>
  <c r="S500" i="20"/>
  <c r="Y502" i="20"/>
  <c r="S502" i="20"/>
  <c r="Y504" i="20"/>
  <c r="S504" i="20"/>
  <c r="Y506" i="20"/>
  <c r="S506" i="20"/>
  <c r="Y508" i="20"/>
  <c r="S508" i="20"/>
  <c r="Y510" i="20"/>
  <c r="S510" i="20"/>
  <c r="Y512" i="20"/>
  <c r="S512" i="20"/>
  <c r="Y514" i="20"/>
  <c r="S514" i="20"/>
  <c r="Y516" i="20"/>
  <c r="S516" i="20"/>
  <c r="Y518" i="20"/>
  <c r="S518" i="20"/>
  <c r="Y520" i="20"/>
  <c r="S520" i="20"/>
  <c r="Y522" i="20"/>
  <c r="S522" i="20"/>
  <c r="Y524" i="20"/>
  <c r="S524" i="20"/>
  <c r="Y526" i="20"/>
  <c r="S526" i="20"/>
  <c r="Y528" i="20"/>
  <c r="S528" i="20"/>
  <c r="Y530" i="20"/>
  <c r="S530" i="20"/>
  <c r="Y532" i="20"/>
  <c r="S532" i="20"/>
  <c r="Y534" i="20"/>
  <c r="S534" i="20"/>
  <c r="Y536" i="20"/>
  <c r="S536" i="20"/>
  <c r="Y538" i="20"/>
  <c r="S538" i="20"/>
  <c r="Y540" i="20"/>
  <c r="S540" i="20"/>
  <c r="Y542" i="20"/>
  <c r="S542" i="20"/>
  <c r="Y544" i="20"/>
  <c r="S544" i="20"/>
  <c r="Y546" i="20"/>
  <c r="S546" i="20"/>
  <c r="Y548" i="20"/>
  <c r="S548" i="20"/>
  <c r="Y550" i="20"/>
  <c r="S550" i="20"/>
  <c r="Y552" i="20"/>
  <c r="S552" i="20"/>
  <c r="Y554" i="20"/>
  <c r="S554" i="20"/>
  <c r="Y556" i="20"/>
  <c r="S556" i="20"/>
  <c r="Y558" i="20"/>
  <c r="S558" i="20"/>
  <c r="Y560" i="20"/>
  <c r="S560" i="20"/>
  <c r="Y562" i="20"/>
  <c r="S562" i="20"/>
  <c r="Y564" i="20"/>
  <c r="S564" i="20"/>
  <c r="Y566" i="20"/>
  <c r="S566" i="20"/>
  <c r="Y568" i="20"/>
  <c r="S568" i="20"/>
  <c r="Y570" i="20"/>
  <c r="S570" i="20"/>
  <c r="Y572" i="20"/>
  <c r="S572" i="20"/>
  <c r="Y574" i="20"/>
  <c r="S574" i="20"/>
  <c r="Y576" i="20"/>
  <c r="S576" i="20"/>
  <c r="Y578" i="20"/>
  <c r="S578" i="20"/>
  <c r="Y580" i="20"/>
  <c r="S580" i="20"/>
  <c r="Y582" i="20"/>
  <c r="S582" i="20"/>
  <c r="Y584" i="20"/>
  <c r="S584" i="20"/>
  <c r="Y586" i="20"/>
  <c r="S586" i="20"/>
  <c r="Y588" i="20"/>
  <c r="S588" i="20"/>
  <c r="Y590" i="20"/>
  <c r="S590" i="20"/>
  <c r="Y592" i="20"/>
  <c r="S592" i="20"/>
  <c r="Y594" i="20"/>
  <c r="S594" i="20"/>
  <c r="Y596" i="20"/>
  <c r="S596" i="20"/>
  <c r="Y598" i="20"/>
  <c r="S598" i="20"/>
  <c r="Y600" i="20"/>
  <c r="S600" i="20"/>
  <c r="Y602" i="20"/>
  <c r="S602" i="20"/>
  <c r="Y604" i="20"/>
  <c r="S604" i="20"/>
  <c r="Y606" i="20"/>
  <c r="S606" i="20"/>
  <c r="Y608" i="20"/>
  <c r="S608" i="20"/>
  <c r="Y610" i="20"/>
  <c r="S610" i="20"/>
  <c r="Y612" i="20"/>
  <c r="S612" i="20"/>
  <c r="Y614" i="20"/>
  <c r="S614" i="20"/>
  <c r="Y616" i="20"/>
  <c r="S616" i="20"/>
  <c r="Y618" i="20"/>
  <c r="S618" i="20"/>
  <c r="R619" i="20"/>
  <c r="U619" i="20" s="1"/>
  <c r="Z619" i="20"/>
  <c r="Y620" i="20"/>
  <c r="S620" i="20"/>
  <c r="R621" i="20"/>
  <c r="U621" i="20" s="1"/>
  <c r="Z621" i="20"/>
  <c r="Y622" i="20"/>
  <c r="S622" i="20"/>
  <c r="R623" i="20"/>
  <c r="U623" i="20" s="1"/>
  <c r="Z623" i="20"/>
  <c r="Y624" i="20"/>
  <c r="S624" i="20"/>
  <c r="R625" i="20"/>
  <c r="U625" i="20" s="1"/>
  <c r="Z625" i="20"/>
  <c r="Y626" i="20"/>
  <c r="S626" i="20"/>
  <c r="R627" i="20"/>
  <c r="U627" i="20" s="1"/>
  <c r="Z627" i="20"/>
  <c r="Y628" i="20"/>
  <c r="S628" i="20"/>
  <c r="R629" i="20"/>
  <c r="U629" i="20" s="1"/>
  <c r="Z629" i="20"/>
  <c r="Y630" i="20"/>
  <c r="S630" i="20"/>
  <c r="R631" i="20"/>
  <c r="U631" i="20" s="1"/>
  <c r="Z631" i="20"/>
  <c r="Y632" i="20"/>
  <c r="S632" i="20"/>
  <c r="R633" i="20"/>
  <c r="U633" i="20" s="1"/>
  <c r="Z633" i="20"/>
  <c r="Y634" i="20"/>
  <c r="S634" i="20"/>
  <c r="R635" i="20"/>
  <c r="U635" i="20" s="1"/>
  <c r="Z635" i="20"/>
  <c r="Y636" i="20"/>
  <c r="S636" i="20"/>
  <c r="R637" i="20"/>
  <c r="U637" i="20" s="1"/>
  <c r="Z637" i="20"/>
  <c r="Y638" i="20"/>
  <c r="S638" i="20"/>
  <c r="R639" i="20"/>
  <c r="U639" i="20" s="1"/>
  <c r="Z639" i="20"/>
  <c r="Y640" i="20"/>
  <c r="S640" i="20"/>
  <c r="R641" i="20"/>
  <c r="U641" i="20" s="1"/>
  <c r="Z641" i="20"/>
  <c r="Y642" i="20"/>
  <c r="S642" i="20"/>
  <c r="R643" i="20"/>
  <c r="U643" i="20" s="1"/>
  <c r="Z643" i="20"/>
  <c r="Y644" i="20"/>
  <c r="S644" i="20"/>
  <c r="R645" i="20"/>
  <c r="U645" i="20" s="1"/>
  <c r="Z645" i="20"/>
  <c r="Y646" i="20"/>
  <c r="S646" i="20"/>
  <c r="R647" i="20"/>
  <c r="U647" i="20" s="1"/>
  <c r="Z647" i="20"/>
  <c r="Y648" i="20"/>
  <c r="S648" i="20"/>
  <c r="R649" i="20"/>
  <c r="U649" i="20" s="1"/>
  <c r="Z649" i="20"/>
  <c r="Y650" i="20"/>
  <c r="S650" i="20"/>
  <c r="R651" i="20"/>
  <c r="U651" i="20" s="1"/>
  <c r="Z651" i="20"/>
  <c r="Y652" i="20"/>
  <c r="S652" i="20"/>
  <c r="R653" i="20"/>
  <c r="U653" i="20" s="1"/>
  <c r="Z653" i="20"/>
  <c r="Y654" i="20"/>
  <c r="S654" i="20"/>
  <c r="R655" i="20"/>
  <c r="U655" i="20" s="1"/>
  <c r="Z655" i="20"/>
  <c r="Y656" i="20"/>
  <c r="S656" i="20"/>
  <c r="R657" i="20"/>
  <c r="U657" i="20" s="1"/>
  <c r="Z657" i="20"/>
  <c r="Y658" i="20"/>
  <c r="S658" i="20"/>
  <c r="R659" i="20"/>
  <c r="U659" i="20" s="1"/>
  <c r="Z659" i="20"/>
  <c r="Y660" i="20"/>
  <c r="S660" i="20"/>
  <c r="R661" i="20"/>
  <c r="U661" i="20" s="1"/>
  <c r="Z661" i="20"/>
  <c r="Y662" i="20"/>
  <c r="S662" i="20"/>
  <c r="R663" i="20"/>
  <c r="U663" i="20" s="1"/>
  <c r="Z663" i="20"/>
  <c r="Y664" i="20"/>
  <c r="S664" i="20"/>
  <c r="R665" i="20"/>
  <c r="U665" i="20" s="1"/>
  <c r="Z665" i="20"/>
  <c r="Y666" i="20"/>
  <c r="S666" i="20"/>
  <c r="R667" i="20"/>
  <c r="U667" i="20" s="1"/>
  <c r="Z667" i="20"/>
  <c r="Y668" i="20"/>
  <c r="S668" i="20"/>
  <c r="R669" i="20"/>
  <c r="U669" i="20" s="1"/>
  <c r="Z669" i="20"/>
  <c r="Y670" i="20"/>
  <c r="S670" i="20"/>
  <c r="R671" i="20"/>
  <c r="U671" i="20" s="1"/>
  <c r="Z671" i="20"/>
  <c r="Y672" i="20"/>
  <c r="S672" i="20"/>
  <c r="R673" i="20"/>
  <c r="U673" i="20" s="1"/>
  <c r="Z673" i="20"/>
  <c r="Y674" i="20"/>
  <c r="S674" i="20"/>
  <c r="R675" i="20"/>
  <c r="U675" i="20" s="1"/>
  <c r="Z675" i="20"/>
  <c r="Y676" i="20"/>
  <c r="S676" i="20"/>
  <c r="R677" i="20"/>
  <c r="U677" i="20" s="1"/>
  <c r="Z677" i="20"/>
  <c r="Y678" i="20"/>
  <c r="S678" i="20"/>
  <c r="R679" i="20"/>
  <c r="U679" i="20" s="1"/>
  <c r="Z679" i="20"/>
  <c r="Y680" i="20"/>
  <c r="S680" i="20"/>
  <c r="R681" i="20"/>
  <c r="U681" i="20" s="1"/>
  <c r="Z681" i="20"/>
  <c r="Y682" i="20"/>
  <c r="S682" i="20"/>
  <c r="R683" i="20"/>
  <c r="U683" i="20" s="1"/>
  <c r="Z683" i="20"/>
  <c r="Y684" i="20"/>
  <c r="S684" i="20"/>
  <c r="R685" i="20"/>
  <c r="U685" i="20" s="1"/>
  <c r="Z685" i="20"/>
  <c r="Y686" i="20"/>
  <c r="S686" i="20"/>
  <c r="R687" i="20"/>
  <c r="U687" i="20" s="1"/>
  <c r="Z687" i="20"/>
  <c r="Y688" i="20"/>
  <c r="S688" i="20"/>
  <c r="R689" i="20"/>
  <c r="U689" i="20" s="1"/>
  <c r="Z689" i="20"/>
  <c r="Y690" i="20"/>
  <c r="S690" i="20"/>
  <c r="R691" i="20"/>
  <c r="U691" i="20" s="1"/>
  <c r="Z691" i="20"/>
  <c r="Y692" i="20"/>
  <c r="S692" i="20"/>
  <c r="R693" i="20"/>
  <c r="U693" i="20" s="1"/>
  <c r="Z693" i="20"/>
  <c r="Y694" i="20"/>
  <c r="S694" i="20"/>
  <c r="R695" i="20"/>
  <c r="U695" i="20" s="1"/>
  <c r="Z695" i="20"/>
  <c r="Y696" i="20"/>
  <c r="S696" i="20"/>
  <c r="R697" i="20"/>
  <c r="U697" i="20" s="1"/>
  <c r="Z697" i="20"/>
  <c r="Y698" i="20"/>
  <c r="S698" i="20"/>
  <c r="R699" i="20"/>
  <c r="U699" i="20" s="1"/>
  <c r="Z699" i="20"/>
  <c r="Y700" i="20"/>
  <c r="S700" i="20"/>
  <c r="R701" i="20"/>
  <c r="U701" i="20" s="1"/>
  <c r="Z701" i="20"/>
  <c r="Y702" i="20"/>
  <c r="S702" i="20"/>
  <c r="R703" i="20"/>
  <c r="U703" i="20" s="1"/>
  <c r="Z703" i="20"/>
  <c r="Y704" i="20"/>
  <c r="S704" i="20"/>
  <c r="R705" i="20"/>
  <c r="U705" i="20" s="1"/>
  <c r="Z705" i="20"/>
  <c r="Y706" i="20"/>
  <c r="S706" i="20"/>
  <c r="R707" i="20"/>
  <c r="U707" i="20" s="1"/>
  <c r="Z707" i="20"/>
  <c r="Y708" i="20"/>
  <c r="S708" i="20"/>
  <c r="R709" i="20"/>
  <c r="U709" i="20" s="1"/>
  <c r="Z709" i="20"/>
  <c r="Y710" i="20"/>
  <c r="S710" i="20"/>
  <c r="R711" i="20"/>
  <c r="U711" i="20" s="1"/>
  <c r="Z711" i="20"/>
  <c r="Y712" i="20"/>
  <c r="S712" i="20"/>
  <c r="R713" i="20"/>
  <c r="U713" i="20" s="1"/>
  <c r="Z713" i="20"/>
  <c r="Y714" i="20"/>
  <c r="S714" i="20"/>
  <c r="R715" i="20"/>
  <c r="U715" i="20" s="1"/>
  <c r="Z715" i="20"/>
  <c r="Y716" i="20"/>
  <c r="S716" i="20"/>
  <c r="R717" i="20"/>
  <c r="U717" i="20" s="1"/>
  <c r="Z717" i="20"/>
  <c r="Y718" i="20"/>
  <c r="S718" i="20"/>
  <c r="R719" i="20"/>
  <c r="U719" i="20" s="1"/>
  <c r="Z719" i="20"/>
  <c r="Y720" i="20"/>
  <c r="S720" i="20"/>
  <c r="R721" i="20"/>
  <c r="U721" i="20" s="1"/>
  <c r="Z721" i="20"/>
  <c r="Y722" i="20"/>
  <c r="S722" i="20"/>
  <c r="R723" i="20"/>
  <c r="U723" i="20" s="1"/>
  <c r="Z723" i="20"/>
  <c r="Y724" i="20"/>
  <c r="S724" i="20"/>
  <c r="R725" i="20"/>
  <c r="U725" i="20" s="1"/>
  <c r="Z725" i="20"/>
  <c r="Y726" i="20"/>
  <c r="S726" i="20"/>
  <c r="R727" i="20"/>
  <c r="U727" i="20" s="1"/>
  <c r="Z727" i="20"/>
  <c r="Y728" i="20"/>
  <c r="S728" i="20"/>
  <c r="R729" i="20"/>
  <c r="U729" i="20" s="1"/>
  <c r="Z729" i="20"/>
  <c r="Y730" i="20"/>
  <c r="S730" i="20"/>
  <c r="R731" i="20"/>
  <c r="U731" i="20" s="1"/>
  <c r="Z731" i="20"/>
  <c r="Y732" i="20"/>
  <c r="S732" i="20"/>
  <c r="R733" i="20"/>
  <c r="U733" i="20" s="1"/>
  <c r="Z733" i="20"/>
  <c r="Y734" i="20"/>
  <c r="S734" i="20"/>
  <c r="R735" i="20"/>
  <c r="U735" i="20" s="1"/>
  <c r="Z735" i="20"/>
  <c r="X736" i="20"/>
  <c r="Z736" i="20"/>
  <c r="S736" i="20"/>
  <c r="X740" i="20"/>
  <c r="R740" i="20"/>
  <c r="U740" i="20" s="1"/>
  <c r="Z740" i="20"/>
  <c r="S740" i="20"/>
  <c r="X744" i="20"/>
  <c r="R744" i="20"/>
  <c r="U744" i="20" s="1"/>
  <c r="Z744" i="20"/>
  <c r="S744" i="20"/>
  <c r="X748" i="20"/>
  <c r="R748" i="20"/>
  <c r="U748" i="20" s="1"/>
  <c r="Z748" i="20"/>
  <c r="S748" i="20"/>
  <c r="X752" i="20"/>
  <c r="R752" i="20"/>
  <c r="U752" i="20" s="1"/>
  <c r="Z752" i="20"/>
  <c r="S752" i="20"/>
  <c r="X756" i="20"/>
  <c r="R756" i="20"/>
  <c r="U756" i="20" s="1"/>
  <c r="Z756" i="20"/>
  <c r="S756" i="20"/>
  <c r="X760" i="20"/>
  <c r="R760" i="20"/>
  <c r="U760" i="20" s="1"/>
  <c r="Z760" i="20"/>
  <c r="S760" i="20"/>
  <c r="X764" i="20"/>
  <c r="R764" i="20"/>
  <c r="U764" i="20" s="1"/>
  <c r="Z764" i="20"/>
  <c r="S764" i="20"/>
  <c r="X768" i="20"/>
  <c r="R768" i="20"/>
  <c r="U768" i="20" s="1"/>
  <c r="Z768" i="20"/>
  <c r="S768" i="20"/>
  <c r="X772" i="20"/>
  <c r="R772" i="20"/>
  <c r="U772" i="20" s="1"/>
  <c r="Z772" i="20"/>
  <c r="S772" i="20"/>
  <c r="X776" i="20"/>
  <c r="R776" i="20"/>
  <c r="U776" i="20" s="1"/>
  <c r="Z776" i="20"/>
  <c r="S776" i="20"/>
  <c r="X780" i="20"/>
  <c r="R780" i="20"/>
  <c r="U780" i="20" s="1"/>
  <c r="Z780" i="20"/>
  <c r="S780" i="20"/>
  <c r="X784" i="20"/>
  <c r="R784" i="20"/>
  <c r="U784" i="20" s="1"/>
  <c r="Z784" i="20"/>
  <c r="S784" i="20"/>
  <c r="X788" i="20"/>
  <c r="R788" i="20"/>
  <c r="U788" i="20" s="1"/>
  <c r="Z788" i="20"/>
  <c r="S788" i="20"/>
  <c r="X792" i="20"/>
  <c r="R792" i="20"/>
  <c r="U792" i="20" s="1"/>
  <c r="Z792" i="20"/>
  <c r="S792" i="20"/>
  <c r="X796" i="20"/>
  <c r="R796" i="20"/>
  <c r="U796" i="20" s="1"/>
  <c r="Z796" i="20"/>
  <c r="S796" i="20"/>
  <c r="X800" i="20"/>
  <c r="R800" i="20"/>
  <c r="U800" i="20" s="1"/>
  <c r="Z800" i="20"/>
  <c r="S800" i="20"/>
  <c r="X804" i="20"/>
  <c r="R804" i="20"/>
  <c r="U804" i="20" s="1"/>
  <c r="Z804" i="20"/>
  <c r="S804" i="20"/>
  <c r="X808" i="20"/>
  <c r="R808" i="20"/>
  <c r="U808" i="20" s="1"/>
  <c r="Z808" i="20"/>
  <c r="S808" i="20"/>
  <c r="X812" i="20"/>
  <c r="R812" i="20"/>
  <c r="U812" i="20" s="1"/>
  <c r="Z812" i="20"/>
  <c r="S812" i="20"/>
  <c r="X816" i="20"/>
  <c r="R816" i="20"/>
  <c r="U816" i="20" s="1"/>
  <c r="Z816" i="20"/>
  <c r="S816" i="20"/>
  <c r="X820" i="20"/>
  <c r="R820" i="20"/>
  <c r="U820" i="20" s="1"/>
  <c r="Z820" i="20"/>
  <c r="S820" i="20"/>
  <c r="X824" i="20"/>
  <c r="R824" i="20"/>
  <c r="U824" i="20" s="1"/>
  <c r="Z824" i="20"/>
  <c r="S824" i="20"/>
  <c r="X828" i="20"/>
  <c r="R828" i="20"/>
  <c r="U828" i="20" s="1"/>
  <c r="Z828" i="20"/>
  <c r="S828" i="20"/>
  <c r="X832" i="20"/>
  <c r="R832" i="20"/>
  <c r="U832" i="20" s="1"/>
  <c r="Z832" i="20"/>
  <c r="S832" i="20"/>
  <c r="X836" i="20"/>
  <c r="R836" i="20"/>
  <c r="U836" i="20" s="1"/>
  <c r="Z836" i="20"/>
  <c r="S836" i="20"/>
  <c r="X840" i="20"/>
  <c r="R840" i="20"/>
  <c r="U840" i="20" s="1"/>
  <c r="Z840" i="20"/>
  <c r="S840" i="20"/>
  <c r="X844" i="20"/>
  <c r="R844" i="20"/>
  <c r="U844" i="20" s="1"/>
  <c r="Z844" i="20"/>
  <c r="S844" i="20"/>
  <c r="X848" i="20"/>
  <c r="R848" i="20"/>
  <c r="U848" i="20" s="1"/>
  <c r="Z848" i="20"/>
  <c r="S848" i="20"/>
  <c r="X852" i="20"/>
  <c r="R852" i="20"/>
  <c r="U852" i="20" s="1"/>
  <c r="Z852" i="20"/>
  <c r="S852" i="20"/>
  <c r="X856" i="20"/>
  <c r="R856" i="20"/>
  <c r="U856" i="20" s="1"/>
  <c r="Z856" i="20"/>
  <c r="S856" i="20"/>
  <c r="X860" i="20"/>
  <c r="R860" i="20"/>
  <c r="U860" i="20" s="1"/>
  <c r="Z860" i="20"/>
  <c r="S860" i="20"/>
  <c r="X864" i="20"/>
  <c r="R864" i="20"/>
  <c r="U864" i="20" s="1"/>
  <c r="Z864" i="20"/>
  <c r="S864" i="20"/>
  <c r="X868" i="20"/>
  <c r="R868" i="20"/>
  <c r="U868" i="20" s="1"/>
  <c r="Z868" i="20"/>
  <c r="S868" i="20"/>
  <c r="X872" i="20"/>
  <c r="R872" i="20"/>
  <c r="U872" i="20" s="1"/>
  <c r="Z872" i="20"/>
  <c r="S872" i="20"/>
  <c r="X876" i="20"/>
  <c r="R876" i="20"/>
  <c r="U876" i="20" s="1"/>
  <c r="Z876" i="20"/>
  <c r="S876" i="20"/>
  <c r="X880" i="20"/>
  <c r="R880" i="20"/>
  <c r="U880" i="20" s="1"/>
  <c r="Z880" i="20"/>
  <c r="S880" i="20"/>
  <c r="X884" i="20"/>
  <c r="R884" i="20"/>
  <c r="U884" i="20" s="1"/>
  <c r="Z884" i="20"/>
  <c r="S884" i="20"/>
  <c r="X888" i="20"/>
  <c r="R888" i="20"/>
  <c r="U888" i="20" s="1"/>
  <c r="Z888" i="20"/>
  <c r="S888" i="20"/>
  <c r="X892" i="20"/>
  <c r="R892" i="20"/>
  <c r="U892" i="20" s="1"/>
  <c r="Z892" i="20"/>
  <c r="S892" i="20"/>
  <c r="X896" i="20"/>
  <c r="R896" i="20"/>
  <c r="U896" i="20" s="1"/>
  <c r="Z896" i="20"/>
  <c r="S896" i="20"/>
  <c r="X900" i="20"/>
  <c r="R900" i="20"/>
  <c r="U900" i="20" s="1"/>
  <c r="Z900" i="20"/>
  <c r="S900" i="20"/>
  <c r="X904" i="20"/>
  <c r="R904" i="20"/>
  <c r="U904" i="20" s="1"/>
  <c r="Z904" i="20"/>
  <c r="S904" i="20"/>
  <c r="X908" i="20"/>
  <c r="R908" i="20"/>
  <c r="U908" i="20" s="1"/>
  <c r="Z908" i="20"/>
  <c r="S908" i="20"/>
  <c r="X912" i="20"/>
  <c r="R912" i="20"/>
  <c r="U912" i="20" s="1"/>
  <c r="Z912" i="20"/>
  <c r="S912" i="20"/>
  <c r="X916" i="20"/>
  <c r="R916" i="20"/>
  <c r="U916" i="20" s="1"/>
  <c r="Z916" i="20"/>
  <c r="S916" i="20"/>
  <c r="X920" i="20"/>
  <c r="R920" i="20"/>
  <c r="U920" i="20" s="1"/>
  <c r="Z920" i="20"/>
  <c r="S920" i="20"/>
  <c r="X924" i="20"/>
  <c r="R924" i="20"/>
  <c r="U924" i="20" s="1"/>
  <c r="Z924" i="20"/>
  <c r="S924" i="20"/>
  <c r="X928" i="20"/>
  <c r="Y928" i="20"/>
  <c r="R928" i="20"/>
  <c r="U928" i="20" s="1"/>
  <c r="S928" i="20"/>
  <c r="X929" i="20"/>
  <c r="R929" i="20"/>
  <c r="U929" i="20" s="1"/>
  <c r="T929" i="20"/>
  <c r="Z929" i="20"/>
  <c r="X936" i="20"/>
  <c r="R936" i="20"/>
  <c r="U936" i="20" s="1"/>
  <c r="Y936" i="20"/>
  <c r="S936" i="20"/>
  <c r="X937" i="20"/>
  <c r="R937" i="20"/>
  <c r="U937" i="20" s="1"/>
  <c r="T937" i="20"/>
  <c r="Z937" i="20"/>
  <c r="X944" i="20"/>
  <c r="R944" i="20"/>
  <c r="U944" i="20" s="1"/>
  <c r="Y944" i="20"/>
  <c r="S944" i="20"/>
  <c r="X945" i="20"/>
  <c r="R945" i="20"/>
  <c r="U945" i="20" s="1"/>
  <c r="T945" i="20"/>
  <c r="Z945" i="20"/>
  <c r="X952" i="20"/>
  <c r="R952" i="20"/>
  <c r="U952" i="20" s="1"/>
  <c r="Y952" i="20"/>
  <c r="S952" i="20"/>
  <c r="X953" i="20"/>
  <c r="R953" i="20"/>
  <c r="U953" i="20" s="1"/>
  <c r="T953" i="20"/>
  <c r="Z953" i="20"/>
  <c r="X960" i="20"/>
  <c r="R960" i="20"/>
  <c r="U960" i="20" s="1"/>
  <c r="Y960" i="20"/>
  <c r="S960" i="20"/>
  <c r="X961" i="20"/>
  <c r="R961" i="20"/>
  <c r="U961" i="20" s="1"/>
  <c r="T961" i="20"/>
  <c r="Z961" i="20"/>
  <c r="X968" i="20"/>
  <c r="R968" i="20"/>
  <c r="U968" i="20" s="1"/>
  <c r="Y968" i="20"/>
  <c r="S968" i="20"/>
  <c r="X969" i="20"/>
  <c r="R969" i="20"/>
  <c r="U969" i="20" s="1"/>
  <c r="T969" i="20"/>
  <c r="Z969" i="20"/>
  <c r="X976" i="20"/>
  <c r="R976" i="20"/>
  <c r="U976" i="20" s="1"/>
  <c r="Y976" i="20"/>
  <c r="S976" i="20"/>
  <c r="X977" i="20"/>
  <c r="R977" i="20"/>
  <c r="U977" i="20" s="1"/>
  <c r="T977" i="20"/>
  <c r="Z977" i="20"/>
  <c r="X984" i="20"/>
  <c r="R984" i="20"/>
  <c r="U984" i="20" s="1"/>
  <c r="Y984" i="20"/>
  <c r="S984" i="20"/>
  <c r="X985" i="20"/>
  <c r="R985" i="20"/>
  <c r="U985" i="20" s="1"/>
  <c r="T985" i="20"/>
  <c r="Z985" i="20"/>
  <c r="X992" i="20"/>
  <c r="R992" i="20"/>
  <c r="U992" i="20" s="1"/>
  <c r="Y992" i="20"/>
  <c r="S992" i="20"/>
  <c r="X993" i="20"/>
  <c r="R993" i="20"/>
  <c r="U993" i="20" s="1"/>
  <c r="T993" i="20"/>
  <c r="Z993" i="20"/>
  <c r="X1000" i="20"/>
  <c r="R1000" i="20"/>
  <c r="U1000" i="20" s="1"/>
  <c r="Y1000" i="20"/>
  <c r="S1000" i="20"/>
  <c r="X1001" i="20"/>
  <c r="R1001" i="20"/>
  <c r="U1001" i="20" s="1"/>
  <c r="T1001" i="20"/>
  <c r="Z1001" i="20"/>
  <c r="X1008" i="20"/>
  <c r="R1008" i="20"/>
  <c r="U1008" i="20" s="1"/>
  <c r="Y1008" i="20"/>
  <c r="S1008" i="20"/>
  <c r="X1009" i="20"/>
  <c r="R1009" i="20"/>
  <c r="U1009" i="20" s="1"/>
  <c r="T1009" i="20"/>
  <c r="Z1009" i="20"/>
  <c r="X1016" i="20"/>
  <c r="R1016" i="20"/>
  <c r="U1016" i="20" s="1"/>
  <c r="Y1016" i="20"/>
  <c r="S1016" i="20"/>
  <c r="X1017" i="20"/>
  <c r="R1017" i="20"/>
  <c r="U1017" i="20" s="1"/>
  <c r="T1017" i="20"/>
  <c r="Z1017" i="20"/>
  <c r="X1024" i="20"/>
  <c r="R1024" i="20"/>
  <c r="U1024" i="20" s="1"/>
  <c r="Y1024" i="20"/>
  <c r="S1024" i="20"/>
  <c r="X1025" i="20"/>
  <c r="R1025" i="20"/>
  <c r="U1025" i="20" s="1"/>
  <c r="T1025" i="20"/>
  <c r="Z1025" i="20"/>
  <c r="X1032" i="20"/>
  <c r="R1032" i="20"/>
  <c r="U1032" i="20" s="1"/>
  <c r="Y1032" i="20"/>
  <c r="S1032" i="20"/>
  <c r="X1033" i="20"/>
  <c r="R1033" i="20"/>
  <c r="U1033" i="20" s="1"/>
  <c r="T1033" i="20"/>
  <c r="Z1033" i="20"/>
  <c r="X1040" i="20"/>
  <c r="R1040" i="20"/>
  <c r="U1040" i="20" s="1"/>
  <c r="Y1040" i="20"/>
  <c r="S1040" i="20"/>
  <c r="X1041" i="20"/>
  <c r="R1041" i="20"/>
  <c r="U1041" i="20" s="1"/>
  <c r="T1041" i="20"/>
  <c r="Z1041" i="20"/>
  <c r="X1048" i="20"/>
  <c r="R1048" i="20"/>
  <c r="U1048" i="20" s="1"/>
  <c r="Y1048" i="20"/>
  <c r="S1048" i="20"/>
  <c r="X1049" i="20"/>
  <c r="R1049" i="20"/>
  <c r="U1049" i="20" s="1"/>
  <c r="T1049" i="20"/>
  <c r="Z1049" i="20"/>
  <c r="X1056" i="20"/>
  <c r="R1056" i="20"/>
  <c r="U1056" i="20" s="1"/>
  <c r="Y1056" i="20"/>
  <c r="S1056" i="20"/>
  <c r="X1057" i="20"/>
  <c r="R1057" i="20"/>
  <c r="U1057" i="20" s="1"/>
  <c r="T1057" i="20"/>
  <c r="Z1057" i="20"/>
  <c r="X1064" i="20"/>
  <c r="R1064" i="20"/>
  <c r="U1064" i="20" s="1"/>
  <c r="Y1064" i="20"/>
  <c r="S1064" i="20"/>
  <c r="X1065" i="20"/>
  <c r="R1065" i="20"/>
  <c r="U1065" i="20" s="1"/>
  <c r="T1065" i="20"/>
  <c r="Z1065" i="20"/>
  <c r="X1072" i="20"/>
  <c r="R1072" i="20"/>
  <c r="U1072" i="20" s="1"/>
  <c r="Y1072" i="20"/>
  <c r="S1072" i="20"/>
  <c r="X1073" i="20"/>
  <c r="R1073" i="20"/>
  <c r="U1073" i="20" s="1"/>
  <c r="T1073" i="20"/>
  <c r="Z1073" i="20"/>
  <c r="X1080" i="20"/>
  <c r="R1080" i="20"/>
  <c r="U1080" i="20" s="1"/>
  <c r="Y1080" i="20"/>
  <c r="S1080" i="20"/>
  <c r="X1081" i="20"/>
  <c r="R1081" i="20"/>
  <c r="U1081" i="20" s="1"/>
  <c r="T1081" i="20"/>
  <c r="Z1081" i="20"/>
  <c r="X1088" i="20"/>
  <c r="R1088" i="20"/>
  <c r="U1088" i="20" s="1"/>
  <c r="Y1088" i="20"/>
  <c r="S1088" i="20"/>
  <c r="X1089" i="20"/>
  <c r="R1089" i="20"/>
  <c r="U1089" i="20" s="1"/>
  <c r="T1089" i="20"/>
  <c r="Z1089" i="20"/>
  <c r="X1096" i="20"/>
  <c r="R1096" i="20"/>
  <c r="U1096" i="20" s="1"/>
  <c r="Y1096" i="20"/>
  <c r="S1096" i="20"/>
  <c r="X1097" i="20"/>
  <c r="R1097" i="20"/>
  <c r="U1097" i="20" s="1"/>
  <c r="T1097" i="20"/>
  <c r="Z1097" i="20"/>
  <c r="X1104" i="20"/>
  <c r="R1104" i="20"/>
  <c r="U1104" i="20" s="1"/>
  <c r="Y1104" i="20"/>
  <c r="S1104" i="20"/>
  <c r="X1105" i="20"/>
  <c r="R1105" i="20"/>
  <c r="U1105" i="20" s="1"/>
  <c r="T1105" i="20"/>
  <c r="Z1105" i="20"/>
  <c r="X1112" i="20"/>
  <c r="R1112" i="20"/>
  <c r="U1112" i="20" s="1"/>
  <c r="Y1112" i="20"/>
  <c r="S1112" i="20"/>
  <c r="X1113" i="20"/>
  <c r="R1113" i="20"/>
  <c r="U1113" i="20" s="1"/>
  <c r="T1113" i="20"/>
  <c r="Z1113" i="20"/>
  <c r="X1120" i="20"/>
  <c r="R1120" i="20"/>
  <c r="U1120" i="20" s="1"/>
  <c r="Y1120" i="20"/>
  <c r="S1120" i="20"/>
  <c r="X1121" i="20"/>
  <c r="R1121" i="20"/>
  <c r="U1121" i="20" s="1"/>
  <c r="T1121" i="20"/>
  <c r="Z1121" i="20"/>
  <c r="X1128" i="20"/>
  <c r="R1128" i="20"/>
  <c r="U1128" i="20" s="1"/>
  <c r="Y1128" i="20"/>
  <c r="S1128" i="20"/>
  <c r="X1129" i="20"/>
  <c r="R1129" i="20"/>
  <c r="U1129" i="20" s="1"/>
  <c r="T1129" i="20"/>
  <c r="Z1129" i="20"/>
  <c r="X1136" i="20"/>
  <c r="R1136" i="20"/>
  <c r="U1136" i="20" s="1"/>
  <c r="Y1136" i="20"/>
  <c r="S1136" i="20"/>
  <c r="X1137" i="20"/>
  <c r="R1137" i="20"/>
  <c r="U1137" i="20" s="1"/>
  <c r="T1137" i="20"/>
  <c r="Z1137" i="20"/>
  <c r="X1144" i="20"/>
  <c r="R1144" i="20"/>
  <c r="U1144" i="20" s="1"/>
  <c r="Y1144" i="20"/>
  <c r="S1144" i="20"/>
  <c r="X1145" i="20"/>
  <c r="R1145" i="20"/>
  <c r="U1145" i="20" s="1"/>
  <c r="T1145" i="20"/>
  <c r="Z1145" i="20"/>
  <c r="X1152" i="20"/>
  <c r="R1152" i="20"/>
  <c r="U1152" i="20" s="1"/>
  <c r="Y1152" i="20"/>
  <c r="S1152" i="20"/>
  <c r="X1153" i="20"/>
  <c r="R1153" i="20"/>
  <c r="U1153" i="20" s="1"/>
  <c r="T1153" i="20"/>
  <c r="Z1153" i="20"/>
  <c r="X1160" i="20"/>
  <c r="R1160" i="20"/>
  <c r="U1160" i="20" s="1"/>
  <c r="Y1160" i="20"/>
  <c r="S1160" i="20"/>
  <c r="X1161" i="20"/>
  <c r="R1161" i="20"/>
  <c r="U1161" i="20" s="1"/>
  <c r="T1161" i="20"/>
  <c r="Z1161" i="20"/>
  <c r="X1168" i="20"/>
  <c r="R1168" i="20"/>
  <c r="U1168" i="20" s="1"/>
  <c r="Y1168" i="20"/>
  <c r="S1168" i="20"/>
  <c r="X1169" i="20"/>
  <c r="R1169" i="20"/>
  <c r="U1169" i="20" s="1"/>
  <c r="T1169" i="20"/>
  <c r="Z1169" i="20"/>
  <c r="X1176" i="20"/>
  <c r="R1176" i="20"/>
  <c r="U1176" i="20" s="1"/>
  <c r="Y1176" i="20"/>
  <c r="S1176" i="20"/>
  <c r="X1177" i="20"/>
  <c r="R1177" i="20"/>
  <c r="U1177" i="20" s="1"/>
  <c r="T1177" i="20"/>
  <c r="Z1177" i="20"/>
  <c r="X1184" i="20"/>
  <c r="R1184" i="20"/>
  <c r="U1184" i="20" s="1"/>
  <c r="Y1184" i="20"/>
  <c r="S1184" i="20"/>
  <c r="X1185" i="20"/>
  <c r="R1185" i="20"/>
  <c r="U1185" i="20" s="1"/>
  <c r="T1185" i="20"/>
  <c r="Z1185" i="20"/>
  <c r="X1192" i="20"/>
  <c r="R1192" i="20"/>
  <c r="U1192" i="20" s="1"/>
  <c r="Y1192" i="20"/>
  <c r="S1192" i="20"/>
  <c r="X1193" i="20"/>
  <c r="R1193" i="20"/>
  <c r="U1193" i="20" s="1"/>
  <c r="T1193" i="20"/>
  <c r="Z1193" i="20"/>
  <c r="X1200" i="20"/>
  <c r="R1200" i="20"/>
  <c r="U1200" i="20" s="1"/>
  <c r="Y1200" i="20"/>
  <c r="S1200" i="20"/>
  <c r="X1201" i="20"/>
  <c r="R1201" i="20"/>
  <c r="U1201" i="20" s="1"/>
  <c r="T1201" i="20"/>
  <c r="Z1201" i="20"/>
  <c r="X1208" i="20"/>
  <c r="R1208" i="20"/>
  <c r="U1208" i="20" s="1"/>
  <c r="Y1208" i="20"/>
  <c r="S1208" i="20"/>
  <c r="X1209" i="20"/>
  <c r="R1209" i="20"/>
  <c r="U1209" i="20" s="1"/>
  <c r="T1209" i="20"/>
  <c r="Z1209" i="20"/>
  <c r="Y1222" i="20"/>
  <c r="S1222" i="20"/>
  <c r="Z1222" i="20"/>
  <c r="R1222" i="20"/>
  <c r="U1222" i="20" s="1"/>
  <c r="X1222" i="20"/>
  <c r="Y1238" i="20"/>
  <c r="S1238" i="20"/>
  <c r="Z1238" i="20"/>
  <c r="R1238" i="20"/>
  <c r="U1238" i="20" s="1"/>
  <c r="X1238" i="20"/>
  <c r="Y1254" i="20"/>
  <c r="S1254" i="20"/>
  <c r="Z1254" i="20"/>
  <c r="R1254" i="20"/>
  <c r="U1254" i="20" s="1"/>
  <c r="X1254" i="20"/>
  <c r="Y1270" i="20"/>
  <c r="S1270" i="20"/>
  <c r="Z1270" i="20"/>
  <c r="R1270" i="20"/>
  <c r="U1270" i="20" s="1"/>
  <c r="X1270" i="20"/>
  <c r="Z1286" i="20"/>
  <c r="Y1286" i="20"/>
  <c r="S1286" i="20"/>
  <c r="R1286" i="20"/>
  <c r="U1286" i="20" s="1"/>
  <c r="X1286" i="20"/>
  <c r="Z1302" i="20"/>
  <c r="T1302" i="20"/>
  <c r="Y1302" i="20"/>
  <c r="R1302" i="20"/>
  <c r="U1302" i="20" s="1"/>
  <c r="X1302" i="20"/>
  <c r="Z1318" i="20"/>
  <c r="T1318" i="20"/>
  <c r="Y1318" i="20"/>
  <c r="R1318" i="20"/>
  <c r="U1318" i="20" s="1"/>
  <c r="X1318" i="20"/>
  <c r="Z1334" i="20"/>
  <c r="T1334" i="20"/>
  <c r="Y1334" i="20"/>
  <c r="R1334" i="20"/>
  <c r="U1334" i="20" s="1"/>
  <c r="X1334" i="20"/>
  <c r="Z1350" i="20"/>
  <c r="T1350" i="20"/>
  <c r="Y1350" i="20"/>
  <c r="R1350" i="20"/>
  <c r="U1350" i="20" s="1"/>
  <c r="X1350" i="20"/>
  <c r="Z1366" i="20"/>
  <c r="T1366" i="20"/>
  <c r="Y1366" i="20"/>
  <c r="R1366" i="20"/>
  <c r="U1366" i="20" s="1"/>
  <c r="X1366" i="20"/>
  <c r="Z1382" i="20"/>
  <c r="T1382" i="20"/>
  <c r="Y1382" i="20"/>
  <c r="R1382" i="20"/>
  <c r="U1382" i="20" s="1"/>
  <c r="X1382" i="20"/>
  <c r="Z1398" i="20"/>
  <c r="T1398" i="20"/>
  <c r="Y1398" i="20"/>
  <c r="R1398" i="20"/>
  <c r="U1398" i="20" s="1"/>
  <c r="X1398" i="20"/>
  <c r="X1421" i="20"/>
  <c r="R1421" i="20"/>
  <c r="U1421" i="20" s="1"/>
  <c r="Z1421" i="20"/>
  <c r="S1421" i="20"/>
  <c r="Y1421" i="20"/>
  <c r="X1423" i="20"/>
  <c r="R1423" i="20"/>
  <c r="U1423" i="20" s="1"/>
  <c r="Z1423" i="20"/>
  <c r="S1423" i="20"/>
  <c r="T1423" i="20"/>
  <c r="Y1423" i="20"/>
  <c r="Z1458" i="20"/>
  <c r="T1458" i="20"/>
  <c r="S1458" i="20"/>
  <c r="Y1458" i="20"/>
  <c r="X1458" i="20"/>
  <c r="Z1461" i="20"/>
  <c r="T1461" i="20"/>
  <c r="X1461" i="20"/>
  <c r="R1461" i="20"/>
  <c r="U1461" i="20" s="1"/>
  <c r="S1461" i="20"/>
  <c r="Y1461" i="20"/>
  <c r="Z1470" i="20"/>
  <c r="T1470" i="20"/>
  <c r="S1470" i="20"/>
  <c r="Y1470" i="20"/>
  <c r="R1470" i="20"/>
  <c r="U1470" i="20" s="1"/>
  <c r="X1470" i="20"/>
  <c r="X737" i="20"/>
  <c r="R737" i="20"/>
  <c r="U737" i="20" s="1"/>
  <c r="X739" i="20"/>
  <c r="R739" i="20"/>
  <c r="U739" i="20" s="1"/>
  <c r="X741" i="20"/>
  <c r="R741" i="20"/>
  <c r="U741" i="20" s="1"/>
  <c r="X743" i="20"/>
  <c r="R743" i="20"/>
  <c r="U743" i="20" s="1"/>
  <c r="X745" i="20"/>
  <c r="R745" i="20"/>
  <c r="U745" i="20" s="1"/>
  <c r="X747" i="20"/>
  <c r="R747" i="20"/>
  <c r="U747" i="20" s="1"/>
  <c r="X749" i="20"/>
  <c r="R749" i="20"/>
  <c r="U749" i="20" s="1"/>
  <c r="X751" i="20"/>
  <c r="R751" i="20"/>
  <c r="U751" i="20" s="1"/>
  <c r="X753" i="20"/>
  <c r="R753" i="20"/>
  <c r="U753" i="20" s="1"/>
  <c r="X755" i="20"/>
  <c r="R755" i="20"/>
  <c r="U755" i="20" s="1"/>
  <c r="X757" i="20"/>
  <c r="R757" i="20"/>
  <c r="U757" i="20" s="1"/>
  <c r="X759" i="20"/>
  <c r="R759" i="20"/>
  <c r="U759" i="20" s="1"/>
  <c r="X761" i="20"/>
  <c r="R761" i="20"/>
  <c r="U761" i="20" s="1"/>
  <c r="X763" i="20"/>
  <c r="R763" i="20"/>
  <c r="U763" i="20" s="1"/>
  <c r="X765" i="20"/>
  <c r="R765" i="20"/>
  <c r="U765" i="20" s="1"/>
  <c r="X767" i="20"/>
  <c r="R767" i="20"/>
  <c r="U767" i="20" s="1"/>
  <c r="X769" i="20"/>
  <c r="R769" i="20"/>
  <c r="U769" i="20" s="1"/>
  <c r="X771" i="20"/>
  <c r="R771" i="20"/>
  <c r="U771" i="20" s="1"/>
  <c r="X773" i="20"/>
  <c r="R773" i="20"/>
  <c r="U773" i="20" s="1"/>
  <c r="X775" i="20"/>
  <c r="R775" i="20"/>
  <c r="U775" i="20" s="1"/>
  <c r="X777" i="20"/>
  <c r="R777" i="20"/>
  <c r="U777" i="20" s="1"/>
  <c r="X779" i="20"/>
  <c r="R779" i="20"/>
  <c r="U779" i="20" s="1"/>
  <c r="X781" i="20"/>
  <c r="R781" i="20"/>
  <c r="U781" i="20" s="1"/>
  <c r="X783" i="20"/>
  <c r="R783" i="20"/>
  <c r="U783" i="20" s="1"/>
  <c r="X785" i="20"/>
  <c r="R785" i="20"/>
  <c r="U785" i="20" s="1"/>
  <c r="X787" i="20"/>
  <c r="R787" i="20"/>
  <c r="U787" i="20" s="1"/>
  <c r="X789" i="20"/>
  <c r="R789" i="20"/>
  <c r="U789" i="20" s="1"/>
  <c r="X791" i="20"/>
  <c r="R791" i="20"/>
  <c r="U791" i="20" s="1"/>
  <c r="X793" i="20"/>
  <c r="R793" i="20"/>
  <c r="U793" i="20" s="1"/>
  <c r="X795" i="20"/>
  <c r="R795" i="20"/>
  <c r="U795" i="20" s="1"/>
  <c r="X797" i="20"/>
  <c r="R797" i="20"/>
  <c r="U797" i="20" s="1"/>
  <c r="X799" i="20"/>
  <c r="R799" i="20"/>
  <c r="U799" i="20" s="1"/>
  <c r="X801" i="20"/>
  <c r="R801" i="20"/>
  <c r="U801" i="20" s="1"/>
  <c r="X803" i="20"/>
  <c r="R803" i="20"/>
  <c r="U803" i="20" s="1"/>
  <c r="X805" i="20"/>
  <c r="R805" i="20"/>
  <c r="U805" i="20" s="1"/>
  <c r="X807" i="20"/>
  <c r="R807" i="20"/>
  <c r="U807" i="20" s="1"/>
  <c r="X809" i="20"/>
  <c r="R809" i="20"/>
  <c r="U809" i="20" s="1"/>
  <c r="X811" i="20"/>
  <c r="R811" i="20"/>
  <c r="U811" i="20" s="1"/>
  <c r="X813" i="20"/>
  <c r="R813" i="20"/>
  <c r="U813" i="20" s="1"/>
  <c r="X815" i="20"/>
  <c r="R815" i="20"/>
  <c r="U815" i="20" s="1"/>
  <c r="X817" i="20"/>
  <c r="R817" i="20"/>
  <c r="U817" i="20" s="1"/>
  <c r="X819" i="20"/>
  <c r="R819" i="20"/>
  <c r="U819" i="20" s="1"/>
  <c r="X821" i="20"/>
  <c r="R821" i="20"/>
  <c r="U821" i="20" s="1"/>
  <c r="X823" i="20"/>
  <c r="R823" i="20"/>
  <c r="U823" i="20" s="1"/>
  <c r="X825" i="20"/>
  <c r="R825" i="20"/>
  <c r="U825" i="20" s="1"/>
  <c r="X827" i="20"/>
  <c r="R827" i="20"/>
  <c r="U827" i="20" s="1"/>
  <c r="X829" i="20"/>
  <c r="R829" i="20"/>
  <c r="U829" i="20" s="1"/>
  <c r="X831" i="20"/>
  <c r="R831" i="20"/>
  <c r="U831" i="20" s="1"/>
  <c r="X833" i="20"/>
  <c r="R833" i="20"/>
  <c r="U833" i="20" s="1"/>
  <c r="X835" i="20"/>
  <c r="R835" i="20"/>
  <c r="U835" i="20" s="1"/>
  <c r="X837" i="20"/>
  <c r="R837" i="20"/>
  <c r="U837" i="20" s="1"/>
  <c r="X839" i="20"/>
  <c r="R839" i="20"/>
  <c r="U839" i="20" s="1"/>
  <c r="X841" i="20"/>
  <c r="R841" i="20"/>
  <c r="U841" i="20" s="1"/>
  <c r="X843" i="20"/>
  <c r="R843" i="20"/>
  <c r="U843" i="20" s="1"/>
  <c r="X845" i="20"/>
  <c r="R845" i="20"/>
  <c r="U845" i="20" s="1"/>
  <c r="X847" i="20"/>
  <c r="R847" i="20"/>
  <c r="U847" i="20" s="1"/>
  <c r="X849" i="20"/>
  <c r="R849" i="20"/>
  <c r="U849" i="20" s="1"/>
  <c r="X851" i="20"/>
  <c r="R851" i="20"/>
  <c r="U851" i="20" s="1"/>
  <c r="X853" i="20"/>
  <c r="R853" i="20"/>
  <c r="U853" i="20" s="1"/>
  <c r="X855" i="20"/>
  <c r="R855" i="20"/>
  <c r="U855" i="20" s="1"/>
  <c r="X857" i="20"/>
  <c r="R857" i="20"/>
  <c r="U857" i="20" s="1"/>
  <c r="X859" i="20"/>
  <c r="R859" i="20"/>
  <c r="U859" i="20" s="1"/>
  <c r="X861" i="20"/>
  <c r="R861" i="20"/>
  <c r="U861" i="20" s="1"/>
  <c r="X863" i="20"/>
  <c r="R863" i="20"/>
  <c r="U863" i="20" s="1"/>
  <c r="X865" i="20"/>
  <c r="R865" i="20"/>
  <c r="U865" i="20" s="1"/>
  <c r="X867" i="20"/>
  <c r="R867" i="20"/>
  <c r="U867" i="20" s="1"/>
  <c r="X869" i="20"/>
  <c r="R869" i="20"/>
  <c r="U869" i="20" s="1"/>
  <c r="X871" i="20"/>
  <c r="R871" i="20"/>
  <c r="U871" i="20" s="1"/>
  <c r="X873" i="20"/>
  <c r="R873" i="20"/>
  <c r="U873" i="20" s="1"/>
  <c r="X875" i="20"/>
  <c r="R875" i="20"/>
  <c r="U875" i="20" s="1"/>
  <c r="X877" i="20"/>
  <c r="R877" i="20"/>
  <c r="U877" i="20" s="1"/>
  <c r="X879" i="20"/>
  <c r="R879" i="20"/>
  <c r="U879" i="20" s="1"/>
  <c r="X881" i="20"/>
  <c r="R881" i="20"/>
  <c r="U881" i="20" s="1"/>
  <c r="X883" i="20"/>
  <c r="R883" i="20"/>
  <c r="U883" i="20" s="1"/>
  <c r="X885" i="20"/>
  <c r="R885" i="20"/>
  <c r="U885" i="20" s="1"/>
  <c r="X887" i="20"/>
  <c r="R887" i="20"/>
  <c r="U887" i="20" s="1"/>
  <c r="X889" i="20"/>
  <c r="R889" i="20"/>
  <c r="U889" i="20" s="1"/>
  <c r="X891" i="20"/>
  <c r="R891" i="20"/>
  <c r="U891" i="20" s="1"/>
  <c r="X893" i="20"/>
  <c r="R893" i="20"/>
  <c r="U893" i="20" s="1"/>
  <c r="X895" i="20"/>
  <c r="R895" i="20"/>
  <c r="U895" i="20" s="1"/>
  <c r="X897" i="20"/>
  <c r="R897" i="20"/>
  <c r="U897" i="20" s="1"/>
  <c r="X899" i="20"/>
  <c r="R899" i="20"/>
  <c r="U899" i="20" s="1"/>
  <c r="X901" i="20"/>
  <c r="R901" i="20"/>
  <c r="U901" i="20" s="1"/>
  <c r="X903" i="20"/>
  <c r="R903" i="20"/>
  <c r="U903" i="20" s="1"/>
  <c r="X905" i="20"/>
  <c r="R905" i="20"/>
  <c r="U905" i="20" s="1"/>
  <c r="X907" i="20"/>
  <c r="R907" i="20"/>
  <c r="U907" i="20" s="1"/>
  <c r="X909" i="20"/>
  <c r="R909" i="20"/>
  <c r="U909" i="20" s="1"/>
  <c r="X911" i="20"/>
  <c r="R911" i="20"/>
  <c r="U911" i="20" s="1"/>
  <c r="X913" i="20"/>
  <c r="R913" i="20"/>
  <c r="U913" i="20" s="1"/>
  <c r="X915" i="20"/>
  <c r="R915" i="20"/>
  <c r="U915" i="20" s="1"/>
  <c r="X917" i="20"/>
  <c r="R917" i="20"/>
  <c r="U917" i="20" s="1"/>
  <c r="X919" i="20"/>
  <c r="R919" i="20"/>
  <c r="U919" i="20" s="1"/>
  <c r="X921" i="20"/>
  <c r="R921" i="20"/>
  <c r="U921" i="20" s="1"/>
  <c r="X923" i="20"/>
  <c r="R923" i="20"/>
  <c r="U923" i="20" s="1"/>
  <c r="X925" i="20"/>
  <c r="R925" i="20"/>
  <c r="U925" i="20" s="1"/>
  <c r="X927" i="20"/>
  <c r="R927" i="20"/>
  <c r="U927" i="20" s="1"/>
  <c r="X930" i="20"/>
  <c r="R930" i="20"/>
  <c r="U930" i="20" s="1"/>
  <c r="Y930" i="20"/>
  <c r="X931" i="20"/>
  <c r="R931" i="20"/>
  <c r="U931" i="20" s="1"/>
  <c r="T931" i="20"/>
  <c r="X934" i="20"/>
  <c r="R934" i="20"/>
  <c r="U934" i="20" s="1"/>
  <c r="Y934" i="20"/>
  <c r="X935" i="20"/>
  <c r="R935" i="20"/>
  <c r="U935" i="20" s="1"/>
  <c r="T935" i="20"/>
  <c r="X938" i="20"/>
  <c r="R938" i="20"/>
  <c r="U938" i="20" s="1"/>
  <c r="Y938" i="20"/>
  <c r="X939" i="20"/>
  <c r="R939" i="20"/>
  <c r="U939" i="20" s="1"/>
  <c r="T939" i="20"/>
  <c r="X942" i="20"/>
  <c r="R942" i="20"/>
  <c r="U942" i="20" s="1"/>
  <c r="Y942" i="20"/>
  <c r="X943" i="20"/>
  <c r="R943" i="20"/>
  <c r="U943" i="20" s="1"/>
  <c r="T943" i="20"/>
  <c r="X946" i="20"/>
  <c r="R946" i="20"/>
  <c r="U946" i="20" s="1"/>
  <c r="Y946" i="20"/>
  <c r="X947" i="20"/>
  <c r="R947" i="20"/>
  <c r="U947" i="20" s="1"/>
  <c r="T947" i="20"/>
  <c r="X950" i="20"/>
  <c r="R950" i="20"/>
  <c r="U950" i="20" s="1"/>
  <c r="E42" i="2" s="1"/>
  <c r="Y950" i="20"/>
  <c r="X951" i="20"/>
  <c r="R951" i="20"/>
  <c r="U951" i="20" s="1"/>
  <c r="T951" i="20"/>
  <c r="X954" i="20"/>
  <c r="R954" i="20"/>
  <c r="U954" i="20" s="1"/>
  <c r="Y954" i="20"/>
  <c r="X955" i="20"/>
  <c r="R955" i="20"/>
  <c r="U955" i="20" s="1"/>
  <c r="T955" i="20"/>
  <c r="X958" i="20"/>
  <c r="R958" i="20"/>
  <c r="U958" i="20" s="1"/>
  <c r="Y958" i="20"/>
  <c r="X959" i="20"/>
  <c r="R959" i="20"/>
  <c r="U959" i="20" s="1"/>
  <c r="T959" i="20"/>
  <c r="X962" i="20"/>
  <c r="R962" i="20"/>
  <c r="U962" i="20" s="1"/>
  <c r="Y962" i="20"/>
  <c r="X963" i="20"/>
  <c r="R963" i="20"/>
  <c r="U963" i="20" s="1"/>
  <c r="T963" i="20"/>
  <c r="X966" i="20"/>
  <c r="R966" i="20"/>
  <c r="U966" i="20" s="1"/>
  <c r="Y966" i="20"/>
  <c r="X967" i="20"/>
  <c r="R967" i="20"/>
  <c r="U967" i="20" s="1"/>
  <c r="T967" i="20"/>
  <c r="X970" i="20"/>
  <c r="R970" i="20"/>
  <c r="U970" i="20" s="1"/>
  <c r="Y970" i="20"/>
  <c r="X971" i="20"/>
  <c r="R971" i="20"/>
  <c r="U971" i="20" s="1"/>
  <c r="T971" i="20"/>
  <c r="X974" i="20"/>
  <c r="R974" i="20"/>
  <c r="U974" i="20" s="1"/>
  <c r="Y974" i="20"/>
  <c r="X975" i="20"/>
  <c r="R975" i="20"/>
  <c r="U975" i="20" s="1"/>
  <c r="T975" i="20"/>
  <c r="X978" i="20"/>
  <c r="R978" i="20"/>
  <c r="U978" i="20" s="1"/>
  <c r="Y978" i="20"/>
  <c r="X979" i="20"/>
  <c r="R979" i="20"/>
  <c r="U979" i="20" s="1"/>
  <c r="T979" i="20"/>
  <c r="X982" i="20"/>
  <c r="R982" i="20"/>
  <c r="U982" i="20" s="1"/>
  <c r="Y982" i="20"/>
  <c r="X983" i="20"/>
  <c r="R983" i="20"/>
  <c r="U983" i="20" s="1"/>
  <c r="T983" i="20"/>
  <c r="X986" i="20"/>
  <c r="R986" i="20"/>
  <c r="U986" i="20" s="1"/>
  <c r="Y986" i="20"/>
  <c r="X987" i="20"/>
  <c r="R987" i="20"/>
  <c r="U987" i="20" s="1"/>
  <c r="T987" i="20"/>
  <c r="X990" i="20"/>
  <c r="R990" i="20"/>
  <c r="U990" i="20" s="1"/>
  <c r="Y990" i="20"/>
  <c r="X991" i="20"/>
  <c r="R991" i="20"/>
  <c r="U991" i="20" s="1"/>
  <c r="T991" i="20"/>
  <c r="X994" i="20"/>
  <c r="R994" i="20"/>
  <c r="U994" i="20" s="1"/>
  <c r="Y994" i="20"/>
  <c r="X995" i="20"/>
  <c r="R995" i="20"/>
  <c r="U995" i="20" s="1"/>
  <c r="T995" i="20"/>
  <c r="X998" i="20"/>
  <c r="R998" i="20"/>
  <c r="U998" i="20" s="1"/>
  <c r="Y998" i="20"/>
  <c r="X999" i="20"/>
  <c r="R999" i="20"/>
  <c r="U999" i="20" s="1"/>
  <c r="T999" i="20"/>
  <c r="X1002" i="20"/>
  <c r="R1002" i="20"/>
  <c r="U1002" i="20" s="1"/>
  <c r="Y1002" i="20"/>
  <c r="X1003" i="20"/>
  <c r="R1003" i="20"/>
  <c r="U1003" i="20" s="1"/>
  <c r="T1003" i="20"/>
  <c r="X1006" i="20"/>
  <c r="R1006" i="20"/>
  <c r="U1006" i="20" s="1"/>
  <c r="Y1006" i="20"/>
  <c r="X1007" i="20"/>
  <c r="R1007" i="20"/>
  <c r="U1007" i="20" s="1"/>
  <c r="T1007" i="20"/>
  <c r="X1010" i="20"/>
  <c r="R1010" i="20"/>
  <c r="U1010" i="20" s="1"/>
  <c r="Y1010" i="20"/>
  <c r="X1011" i="20"/>
  <c r="R1011" i="20"/>
  <c r="U1011" i="20" s="1"/>
  <c r="T1011" i="20"/>
  <c r="X1014" i="20"/>
  <c r="R1014" i="20"/>
  <c r="U1014" i="20" s="1"/>
  <c r="Y1014" i="20"/>
  <c r="X1015" i="20"/>
  <c r="R1015" i="20"/>
  <c r="U1015" i="20" s="1"/>
  <c r="T1015" i="20"/>
  <c r="X1018" i="20"/>
  <c r="R1018" i="20"/>
  <c r="U1018" i="20" s="1"/>
  <c r="Y1018" i="20"/>
  <c r="X1019" i="20"/>
  <c r="R1019" i="20"/>
  <c r="U1019" i="20" s="1"/>
  <c r="T1019" i="20"/>
  <c r="X1022" i="20"/>
  <c r="R1022" i="20"/>
  <c r="U1022" i="20" s="1"/>
  <c r="Y1022" i="20"/>
  <c r="X1023" i="20"/>
  <c r="R1023" i="20"/>
  <c r="U1023" i="20" s="1"/>
  <c r="T1023" i="20"/>
  <c r="X1026" i="20"/>
  <c r="R1026" i="20"/>
  <c r="U1026" i="20" s="1"/>
  <c r="Y1026" i="20"/>
  <c r="X1027" i="20"/>
  <c r="R1027" i="20"/>
  <c r="U1027" i="20" s="1"/>
  <c r="T1027" i="20"/>
  <c r="X1030" i="20"/>
  <c r="R1030" i="20"/>
  <c r="U1030" i="20" s="1"/>
  <c r="Y1030" i="20"/>
  <c r="X1031" i="20"/>
  <c r="R1031" i="20"/>
  <c r="U1031" i="20" s="1"/>
  <c r="T1031" i="20"/>
  <c r="X1034" i="20"/>
  <c r="R1034" i="20"/>
  <c r="U1034" i="20" s="1"/>
  <c r="Y1034" i="20"/>
  <c r="X1035" i="20"/>
  <c r="R1035" i="20"/>
  <c r="U1035" i="20" s="1"/>
  <c r="T1035" i="20"/>
  <c r="X1038" i="20"/>
  <c r="R1038" i="20"/>
  <c r="U1038" i="20" s="1"/>
  <c r="Y1038" i="20"/>
  <c r="X1039" i="20"/>
  <c r="R1039" i="20"/>
  <c r="U1039" i="20" s="1"/>
  <c r="T1039" i="20"/>
  <c r="X1042" i="20"/>
  <c r="R1042" i="20"/>
  <c r="U1042" i="20" s="1"/>
  <c r="Y1042" i="20"/>
  <c r="X1043" i="20"/>
  <c r="R1043" i="20"/>
  <c r="U1043" i="20" s="1"/>
  <c r="T1043" i="20"/>
  <c r="X1046" i="20"/>
  <c r="R1046" i="20"/>
  <c r="U1046" i="20" s="1"/>
  <c r="Y1046" i="20"/>
  <c r="X1047" i="20"/>
  <c r="R1047" i="20"/>
  <c r="U1047" i="20" s="1"/>
  <c r="T1047" i="20"/>
  <c r="X1050" i="20"/>
  <c r="R1050" i="20"/>
  <c r="U1050" i="20" s="1"/>
  <c r="Y1050" i="20"/>
  <c r="X1051" i="20"/>
  <c r="R1051" i="20"/>
  <c r="U1051" i="20" s="1"/>
  <c r="T1051" i="20"/>
  <c r="X1054" i="20"/>
  <c r="R1054" i="20"/>
  <c r="U1054" i="20" s="1"/>
  <c r="Y1054" i="20"/>
  <c r="X1055" i="20"/>
  <c r="R1055" i="20"/>
  <c r="U1055" i="20" s="1"/>
  <c r="T1055" i="20"/>
  <c r="X1058" i="20"/>
  <c r="R1058" i="20"/>
  <c r="U1058" i="20" s="1"/>
  <c r="Y1058" i="20"/>
  <c r="X1059" i="20"/>
  <c r="R1059" i="20"/>
  <c r="U1059" i="20" s="1"/>
  <c r="T1059" i="20"/>
  <c r="X1062" i="20"/>
  <c r="R1062" i="20"/>
  <c r="U1062" i="20" s="1"/>
  <c r="Y1062" i="20"/>
  <c r="X1063" i="20"/>
  <c r="R1063" i="20"/>
  <c r="U1063" i="20" s="1"/>
  <c r="T1063" i="20"/>
  <c r="X1066" i="20"/>
  <c r="R1066" i="20"/>
  <c r="U1066" i="20" s="1"/>
  <c r="Y1066" i="20"/>
  <c r="X1067" i="20"/>
  <c r="R1067" i="20"/>
  <c r="U1067" i="20" s="1"/>
  <c r="T1067" i="20"/>
  <c r="X1070" i="20"/>
  <c r="R1070" i="20"/>
  <c r="U1070" i="20" s="1"/>
  <c r="Y1070" i="20"/>
  <c r="X1071" i="20"/>
  <c r="R1071" i="20"/>
  <c r="U1071" i="20" s="1"/>
  <c r="T1071" i="20"/>
  <c r="X1074" i="20"/>
  <c r="R1074" i="20"/>
  <c r="U1074" i="20" s="1"/>
  <c r="Y1074" i="20"/>
  <c r="X1075" i="20"/>
  <c r="R1075" i="20"/>
  <c r="U1075" i="20" s="1"/>
  <c r="T1075" i="20"/>
  <c r="X1078" i="20"/>
  <c r="R1078" i="20"/>
  <c r="U1078" i="20" s="1"/>
  <c r="Y1078" i="20"/>
  <c r="X1079" i="20"/>
  <c r="R1079" i="20"/>
  <c r="U1079" i="20" s="1"/>
  <c r="T1079" i="20"/>
  <c r="X1082" i="20"/>
  <c r="R1082" i="20"/>
  <c r="U1082" i="20" s="1"/>
  <c r="Y1082" i="20"/>
  <c r="X1083" i="20"/>
  <c r="R1083" i="20"/>
  <c r="U1083" i="20" s="1"/>
  <c r="T1083" i="20"/>
  <c r="X1086" i="20"/>
  <c r="R1086" i="20"/>
  <c r="U1086" i="20" s="1"/>
  <c r="Y1086" i="20"/>
  <c r="X1087" i="20"/>
  <c r="R1087" i="20"/>
  <c r="U1087" i="20" s="1"/>
  <c r="T1087" i="20"/>
  <c r="X1090" i="20"/>
  <c r="R1090" i="20"/>
  <c r="U1090" i="20" s="1"/>
  <c r="Y1090" i="20"/>
  <c r="X1091" i="20"/>
  <c r="R1091" i="20"/>
  <c r="U1091" i="20" s="1"/>
  <c r="T1091" i="20"/>
  <c r="X1094" i="20"/>
  <c r="R1094" i="20"/>
  <c r="U1094" i="20" s="1"/>
  <c r="Y1094" i="20"/>
  <c r="X1095" i="20"/>
  <c r="R1095" i="20"/>
  <c r="U1095" i="20" s="1"/>
  <c r="T1095" i="20"/>
  <c r="X1098" i="20"/>
  <c r="R1098" i="20"/>
  <c r="U1098" i="20" s="1"/>
  <c r="Y1098" i="20"/>
  <c r="X1099" i="20"/>
  <c r="R1099" i="20"/>
  <c r="U1099" i="20" s="1"/>
  <c r="T1099" i="20"/>
  <c r="X1102" i="20"/>
  <c r="R1102" i="20"/>
  <c r="U1102" i="20" s="1"/>
  <c r="Y1102" i="20"/>
  <c r="X1103" i="20"/>
  <c r="R1103" i="20"/>
  <c r="U1103" i="20" s="1"/>
  <c r="T1103" i="20"/>
  <c r="X1106" i="20"/>
  <c r="R1106" i="20"/>
  <c r="U1106" i="20" s="1"/>
  <c r="Y1106" i="20"/>
  <c r="X1107" i="20"/>
  <c r="R1107" i="20"/>
  <c r="U1107" i="20" s="1"/>
  <c r="T1107" i="20"/>
  <c r="X1110" i="20"/>
  <c r="R1110" i="20"/>
  <c r="U1110" i="20" s="1"/>
  <c r="Y1110" i="20"/>
  <c r="X1111" i="20"/>
  <c r="R1111" i="20"/>
  <c r="U1111" i="20" s="1"/>
  <c r="T1111" i="20"/>
  <c r="X1114" i="20"/>
  <c r="R1114" i="20"/>
  <c r="U1114" i="20" s="1"/>
  <c r="Y1114" i="20"/>
  <c r="X1115" i="20"/>
  <c r="R1115" i="20"/>
  <c r="U1115" i="20" s="1"/>
  <c r="T1115" i="20"/>
  <c r="X1118" i="20"/>
  <c r="R1118" i="20"/>
  <c r="U1118" i="20" s="1"/>
  <c r="Y1118" i="20"/>
  <c r="X1119" i="20"/>
  <c r="R1119" i="20"/>
  <c r="U1119" i="20" s="1"/>
  <c r="T1119" i="20"/>
  <c r="X1122" i="20"/>
  <c r="R1122" i="20"/>
  <c r="U1122" i="20" s="1"/>
  <c r="Y1122" i="20"/>
  <c r="X1123" i="20"/>
  <c r="R1123" i="20"/>
  <c r="U1123" i="20" s="1"/>
  <c r="T1123" i="20"/>
  <c r="X1126" i="20"/>
  <c r="R1126" i="20"/>
  <c r="U1126" i="20" s="1"/>
  <c r="Y1126" i="20"/>
  <c r="X1127" i="20"/>
  <c r="R1127" i="20"/>
  <c r="U1127" i="20" s="1"/>
  <c r="T1127" i="20"/>
  <c r="X1130" i="20"/>
  <c r="R1130" i="20"/>
  <c r="U1130" i="20" s="1"/>
  <c r="Y1130" i="20"/>
  <c r="X1131" i="20"/>
  <c r="R1131" i="20"/>
  <c r="U1131" i="20" s="1"/>
  <c r="T1131" i="20"/>
  <c r="X1134" i="20"/>
  <c r="R1134" i="20"/>
  <c r="U1134" i="20" s="1"/>
  <c r="Y1134" i="20"/>
  <c r="X1135" i="20"/>
  <c r="R1135" i="20"/>
  <c r="U1135" i="20" s="1"/>
  <c r="T1135" i="20"/>
  <c r="X1138" i="20"/>
  <c r="R1138" i="20"/>
  <c r="U1138" i="20" s="1"/>
  <c r="Y1138" i="20"/>
  <c r="X1139" i="20"/>
  <c r="R1139" i="20"/>
  <c r="U1139" i="20" s="1"/>
  <c r="T1139" i="20"/>
  <c r="X1142" i="20"/>
  <c r="R1142" i="20"/>
  <c r="U1142" i="20" s="1"/>
  <c r="Y1142" i="20"/>
  <c r="X1143" i="20"/>
  <c r="R1143" i="20"/>
  <c r="U1143" i="20" s="1"/>
  <c r="T1143" i="20"/>
  <c r="X1146" i="20"/>
  <c r="R1146" i="20"/>
  <c r="U1146" i="20" s="1"/>
  <c r="Y1146" i="20"/>
  <c r="X1147" i="20"/>
  <c r="R1147" i="20"/>
  <c r="U1147" i="20" s="1"/>
  <c r="T1147" i="20"/>
  <c r="X1150" i="20"/>
  <c r="R1150" i="20"/>
  <c r="U1150" i="20" s="1"/>
  <c r="Y1150" i="20"/>
  <c r="X1151" i="20"/>
  <c r="R1151" i="20"/>
  <c r="U1151" i="20" s="1"/>
  <c r="T1151" i="20"/>
  <c r="X1154" i="20"/>
  <c r="R1154" i="20"/>
  <c r="U1154" i="20" s="1"/>
  <c r="Y1154" i="20"/>
  <c r="X1155" i="20"/>
  <c r="R1155" i="20"/>
  <c r="U1155" i="20" s="1"/>
  <c r="T1155" i="20"/>
  <c r="X1158" i="20"/>
  <c r="R1158" i="20"/>
  <c r="U1158" i="20" s="1"/>
  <c r="Y1158" i="20"/>
  <c r="X1159" i="20"/>
  <c r="R1159" i="20"/>
  <c r="U1159" i="20" s="1"/>
  <c r="T1159" i="20"/>
  <c r="X1162" i="20"/>
  <c r="R1162" i="20"/>
  <c r="U1162" i="20" s="1"/>
  <c r="Y1162" i="20"/>
  <c r="X1163" i="20"/>
  <c r="R1163" i="20"/>
  <c r="U1163" i="20" s="1"/>
  <c r="T1163" i="20"/>
  <c r="X1166" i="20"/>
  <c r="R1166" i="20"/>
  <c r="U1166" i="20" s="1"/>
  <c r="Y1166" i="20"/>
  <c r="X1167" i="20"/>
  <c r="R1167" i="20"/>
  <c r="U1167" i="20" s="1"/>
  <c r="T1167" i="20"/>
  <c r="X1170" i="20"/>
  <c r="R1170" i="20"/>
  <c r="U1170" i="20" s="1"/>
  <c r="Y1170" i="20"/>
  <c r="X1171" i="20"/>
  <c r="R1171" i="20"/>
  <c r="U1171" i="20" s="1"/>
  <c r="T1171" i="20"/>
  <c r="X1174" i="20"/>
  <c r="R1174" i="20"/>
  <c r="U1174" i="20" s="1"/>
  <c r="Y1174" i="20"/>
  <c r="X1175" i="20"/>
  <c r="R1175" i="20"/>
  <c r="U1175" i="20" s="1"/>
  <c r="T1175" i="20"/>
  <c r="X1178" i="20"/>
  <c r="R1178" i="20"/>
  <c r="U1178" i="20" s="1"/>
  <c r="Y1178" i="20"/>
  <c r="X1179" i="20"/>
  <c r="R1179" i="20"/>
  <c r="U1179" i="20" s="1"/>
  <c r="T1179" i="20"/>
  <c r="X1182" i="20"/>
  <c r="R1182" i="20"/>
  <c r="U1182" i="20" s="1"/>
  <c r="Y1182" i="20"/>
  <c r="X1183" i="20"/>
  <c r="R1183" i="20"/>
  <c r="U1183" i="20" s="1"/>
  <c r="T1183" i="20"/>
  <c r="X1186" i="20"/>
  <c r="R1186" i="20"/>
  <c r="U1186" i="20" s="1"/>
  <c r="Y1186" i="20"/>
  <c r="X1187" i="20"/>
  <c r="R1187" i="20"/>
  <c r="U1187" i="20" s="1"/>
  <c r="T1187" i="20"/>
  <c r="X1190" i="20"/>
  <c r="R1190" i="20"/>
  <c r="U1190" i="20" s="1"/>
  <c r="Y1190" i="20"/>
  <c r="X1191" i="20"/>
  <c r="R1191" i="20"/>
  <c r="U1191" i="20" s="1"/>
  <c r="T1191" i="20"/>
  <c r="X1194" i="20"/>
  <c r="R1194" i="20"/>
  <c r="U1194" i="20" s="1"/>
  <c r="Y1194" i="20"/>
  <c r="X1195" i="20"/>
  <c r="R1195" i="20"/>
  <c r="U1195" i="20" s="1"/>
  <c r="T1195" i="20"/>
  <c r="X1198" i="20"/>
  <c r="R1198" i="20"/>
  <c r="U1198" i="20" s="1"/>
  <c r="Y1198" i="20"/>
  <c r="X1199" i="20"/>
  <c r="R1199" i="20"/>
  <c r="U1199" i="20" s="1"/>
  <c r="T1199" i="20"/>
  <c r="X1202" i="20"/>
  <c r="R1202" i="20"/>
  <c r="U1202" i="20" s="1"/>
  <c r="Y1202" i="20"/>
  <c r="X1203" i="20"/>
  <c r="R1203" i="20"/>
  <c r="U1203" i="20" s="1"/>
  <c r="T1203" i="20"/>
  <c r="X1206" i="20"/>
  <c r="R1206" i="20"/>
  <c r="U1206" i="20" s="1"/>
  <c r="Y1206" i="20"/>
  <c r="X1207" i="20"/>
  <c r="R1207" i="20"/>
  <c r="U1207" i="20" s="1"/>
  <c r="T1207" i="20"/>
  <c r="X1210" i="20"/>
  <c r="R1210" i="20"/>
  <c r="U1210" i="20" s="1"/>
  <c r="Y1210" i="20"/>
  <c r="X1211" i="20"/>
  <c r="R1211" i="20"/>
  <c r="U1211" i="20" s="1"/>
  <c r="T1211" i="20"/>
  <c r="Z1450" i="20"/>
  <c r="T1450" i="20"/>
  <c r="S1450" i="20"/>
  <c r="Y1450" i="20"/>
  <c r="X1450" i="20"/>
  <c r="Z1453" i="20"/>
  <c r="T1453" i="20"/>
  <c r="X1453" i="20"/>
  <c r="R1453" i="20"/>
  <c r="U1453" i="20" s="1"/>
  <c r="S1453" i="20"/>
  <c r="Y1453" i="20"/>
  <c r="Z1486" i="20"/>
  <c r="T1486" i="20"/>
  <c r="S1486" i="20"/>
  <c r="Y1486" i="20"/>
  <c r="R1486" i="20"/>
  <c r="U1486" i="20" s="1"/>
  <c r="Y1526" i="20"/>
  <c r="S1526" i="20"/>
  <c r="Z1526" i="20"/>
  <c r="R1526" i="20"/>
  <c r="U1526" i="20" s="1"/>
  <c r="T1526" i="20"/>
  <c r="X1526" i="20"/>
  <c r="Y1216" i="20"/>
  <c r="S1216" i="20"/>
  <c r="Z1216" i="20"/>
  <c r="R1216" i="20"/>
  <c r="U1216" i="20" s="1"/>
  <c r="Y1220" i="20"/>
  <c r="S1220" i="20"/>
  <c r="Z1220" i="20"/>
  <c r="R1220" i="20"/>
  <c r="U1220" i="20" s="1"/>
  <c r="Y1224" i="20"/>
  <c r="S1224" i="20"/>
  <c r="Z1224" i="20"/>
  <c r="R1224" i="20"/>
  <c r="U1224" i="20" s="1"/>
  <c r="Y1228" i="20"/>
  <c r="S1228" i="20"/>
  <c r="Z1228" i="20"/>
  <c r="R1228" i="20"/>
  <c r="U1228" i="20" s="1"/>
  <c r="Y1232" i="20"/>
  <c r="S1232" i="20"/>
  <c r="Z1232" i="20"/>
  <c r="R1232" i="20"/>
  <c r="U1232" i="20" s="1"/>
  <c r="Y1236" i="20"/>
  <c r="S1236" i="20"/>
  <c r="Z1236" i="20"/>
  <c r="R1236" i="20"/>
  <c r="U1236" i="20" s="1"/>
  <c r="Y1240" i="20"/>
  <c r="S1240" i="20"/>
  <c r="Z1240" i="20"/>
  <c r="R1240" i="20"/>
  <c r="U1240" i="20" s="1"/>
  <c r="Y1244" i="20"/>
  <c r="S1244" i="20"/>
  <c r="Z1244" i="20"/>
  <c r="R1244" i="20"/>
  <c r="U1244" i="20" s="1"/>
  <c r="Y1248" i="20"/>
  <c r="S1248" i="20"/>
  <c r="Z1248" i="20"/>
  <c r="R1248" i="20"/>
  <c r="U1248" i="20" s="1"/>
  <c r="Y1252" i="20"/>
  <c r="S1252" i="20"/>
  <c r="Z1252" i="20"/>
  <c r="R1252" i="20"/>
  <c r="U1252" i="20" s="1"/>
  <c r="Y1256" i="20"/>
  <c r="S1256" i="20"/>
  <c r="Z1256" i="20"/>
  <c r="R1256" i="20"/>
  <c r="U1256" i="20" s="1"/>
  <c r="Y1260" i="20"/>
  <c r="S1260" i="20"/>
  <c r="Z1260" i="20"/>
  <c r="R1260" i="20"/>
  <c r="U1260" i="20" s="1"/>
  <c r="Y1264" i="20"/>
  <c r="S1264" i="20"/>
  <c r="Z1264" i="20"/>
  <c r="R1264" i="20"/>
  <c r="U1264" i="20" s="1"/>
  <c r="Y1268" i="20"/>
  <c r="S1268" i="20"/>
  <c r="Z1268" i="20"/>
  <c r="R1268" i="20"/>
  <c r="U1268" i="20" s="1"/>
  <c r="Y1272" i="20"/>
  <c r="S1272" i="20"/>
  <c r="Z1272" i="20"/>
  <c r="R1272" i="20"/>
  <c r="U1272" i="20" s="1"/>
  <c r="Y1276" i="20"/>
  <c r="S1276" i="20"/>
  <c r="Z1276" i="20"/>
  <c r="R1276" i="20"/>
  <c r="U1276" i="20" s="1"/>
  <c r="Y1280" i="20"/>
  <c r="S1280" i="20"/>
  <c r="Z1280" i="20"/>
  <c r="R1280" i="20"/>
  <c r="U1280" i="20" s="1"/>
  <c r="Y1284" i="20"/>
  <c r="S1284" i="20"/>
  <c r="Z1284" i="20"/>
  <c r="R1284" i="20"/>
  <c r="U1284" i="20" s="1"/>
  <c r="Z1462" i="20"/>
  <c r="T1462" i="20"/>
  <c r="S1462" i="20"/>
  <c r="Y1462" i="20"/>
  <c r="R1462" i="20"/>
  <c r="U1462" i="20" s="1"/>
  <c r="Z1474" i="20"/>
  <c r="T1474" i="20"/>
  <c r="S1474" i="20"/>
  <c r="Y1474" i="20"/>
  <c r="X1474" i="20"/>
  <c r="Z1477" i="20"/>
  <c r="T1477" i="20"/>
  <c r="X1477" i="20"/>
  <c r="R1477" i="20"/>
  <c r="U1477" i="20" s="1"/>
  <c r="S1477" i="20"/>
  <c r="Y1477" i="20"/>
  <c r="Z1494" i="20"/>
  <c r="T1494" i="20"/>
  <c r="S1494" i="20"/>
  <c r="Y1494" i="20"/>
  <c r="R1494" i="20"/>
  <c r="U1494" i="20" s="1"/>
  <c r="Z1506" i="20"/>
  <c r="T1506" i="20"/>
  <c r="S1506" i="20"/>
  <c r="Y1506" i="20"/>
  <c r="X1506" i="20"/>
  <c r="Z1509" i="20"/>
  <c r="T1509" i="20"/>
  <c r="X1509" i="20"/>
  <c r="R1509" i="20"/>
  <c r="U1509" i="20" s="1"/>
  <c r="S1509" i="20"/>
  <c r="Y1509" i="20"/>
  <c r="T1618" i="20"/>
  <c r="Z1618" i="20"/>
  <c r="Y1618" i="20"/>
  <c r="S1618" i="20"/>
  <c r="Y1215" i="20"/>
  <c r="S1215" i="20"/>
  <c r="Y1217" i="20"/>
  <c r="S1217" i="20"/>
  <c r="Y1219" i="20"/>
  <c r="S1219" i="20"/>
  <c r="Y1221" i="20"/>
  <c r="S1221" i="20"/>
  <c r="Y1223" i="20"/>
  <c r="S1223" i="20"/>
  <c r="Y1225" i="20"/>
  <c r="S1225" i="20"/>
  <c r="Y1227" i="20"/>
  <c r="S1227" i="20"/>
  <c r="Y1229" i="20"/>
  <c r="S1229" i="20"/>
  <c r="Y1231" i="20"/>
  <c r="S1231" i="20"/>
  <c r="Y1233" i="20"/>
  <c r="S1233" i="20"/>
  <c r="Y1235" i="20"/>
  <c r="S1235" i="20"/>
  <c r="Y1237" i="20"/>
  <c r="S1237" i="20"/>
  <c r="Y1239" i="20"/>
  <c r="S1239" i="20"/>
  <c r="Y1241" i="20"/>
  <c r="S1241" i="20"/>
  <c r="Y1243" i="20"/>
  <c r="S1243" i="20"/>
  <c r="Y1245" i="20"/>
  <c r="S1245" i="20"/>
  <c r="Y1247" i="20"/>
  <c r="S1247" i="20"/>
  <c r="Y1249" i="20"/>
  <c r="S1249" i="20"/>
  <c r="Y1251" i="20"/>
  <c r="S1251" i="20"/>
  <c r="Y1253" i="20"/>
  <c r="S1253" i="20"/>
  <c r="Y1255" i="20"/>
  <c r="S1255" i="20"/>
  <c r="Y1257" i="20"/>
  <c r="S1257" i="20"/>
  <c r="Y1259" i="20"/>
  <c r="S1259" i="20"/>
  <c r="Y1261" i="20"/>
  <c r="S1261" i="20"/>
  <c r="Y1263" i="20"/>
  <c r="S1263" i="20"/>
  <c r="Y1265" i="20"/>
  <c r="S1265" i="20"/>
  <c r="Y1267" i="20"/>
  <c r="S1267" i="20"/>
  <c r="Y1269" i="20"/>
  <c r="S1269" i="20"/>
  <c r="Y1271" i="20"/>
  <c r="S1271" i="20"/>
  <c r="Y1273" i="20"/>
  <c r="S1273" i="20"/>
  <c r="Y1275" i="20"/>
  <c r="S1275" i="20"/>
  <c r="Y1277" i="20"/>
  <c r="S1277" i="20"/>
  <c r="Y1279" i="20"/>
  <c r="S1279" i="20"/>
  <c r="Y1281" i="20"/>
  <c r="S1281" i="20"/>
  <c r="Y1283" i="20"/>
  <c r="S1283" i="20"/>
  <c r="Y1285" i="20"/>
  <c r="S1285" i="20"/>
  <c r="Z1288" i="20"/>
  <c r="T1288" i="20"/>
  <c r="Y1288" i="20"/>
  <c r="R1288" i="20"/>
  <c r="U1288" i="20" s="1"/>
  <c r="Z1292" i="20"/>
  <c r="T1292" i="20"/>
  <c r="Y1292" i="20"/>
  <c r="R1292" i="20"/>
  <c r="U1292" i="20" s="1"/>
  <c r="Z1296" i="20"/>
  <c r="T1296" i="20"/>
  <c r="Y1296" i="20"/>
  <c r="R1296" i="20"/>
  <c r="U1296" i="20" s="1"/>
  <c r="Z1300" i="20"/>
  <c r="T1300" i="20"/>
  <c r="Y1300" i="20"/>
  <c r="R1300" i="20"/>
  <c r="U1300" i="20" s="1"/>
  <c r="Z1304" i="20"/>
  <c r="T1304" i="20"/>
  <c r="Y1304" i="20"/>
  <c r="R1304" i="20"/>
  <c r="U1304" i="20" s="1"/>
  <c r="Z1308" i="20"/>
  <c r="T1308" i="20"/>
  <c r="Y1308" i="20"/>
  <c r="R1308" i="20"/>
  <c r="U1308" i="20" s="1"/>
  <c r="Z1312" i="20"/>
  <c r="T1312" i="20"/>
  <c r="Y1312" i="20"/>
  <c r="R1312" i="20"/>
  <c r="U1312" i="20" s="1"/>
  <c r="Z1316" i="20"/>
  <c r="T1316" i="20"/>
  <c r="Y1316" i="20"/>
  <c r="R1316" i="20"/>
  <c r="U1316" i="20" s="1"/>
  <c r="Z1320" i="20"/>
  <c r="T1320" i="20"/>
  <c r="Y1320" i="20"/>
  <c r="R1320" i="20"/>
  <c r="U1320" i="20" s="1"/>
  <c r="Z1324" i="20"/>
  <c r="T1324" i="20"/>
  <c r="Y1324" i="20"/>
  <c r="R1324" i="20"/>
  <c r="U1324" i="20" s="1"/>
  <c r="Z1328" i="20"/>
  <c r="T1328" i="20"/>
  <c r="Y1328" i="20"/>
  <c r="R1328" i="20"/>
  <c r="U1328" i="20" s="1"/>
  <c r="Z1332" i="20"/>
  <c r="T1332" i="20"/>
  <c r="Y1332" i="20"/>
  <c r="R1332" i="20"/>
  <c r="U1332" i="20" s="1"/>
  <c r="Z1336" i="20"/>
  <c r="T1336" i="20"/>
  <c r="Y1336" i="20"/>
  <c r="R1336" i="20"/>
  <c r="U1336" i="20" s="1"/>
  <c r="Z1340" i="20"/>
  <c r="T1340" i="20"/>
  <c r="Y1340" i="20"/>
  <c r="R1340" i="20"/>
  <c r="U1340" i="20" s="1"/>
  <c r="Z1344" i="20"/>
  <c r="T1344" i="20"/>
  <c r="Y1344" i="20"/>
  <c r="R1344" i="20"/>
  <c r="U1344" i="20" s="1"/>
  <c r="Z1348" i="20"/>
  <c r="T1348" i="20"/>
  <c r="Y1348" i="20"/>
  <c r="R1348" i="20"/>
  <c r="U1348" i="20" s="1"/>
  <c r="Z1352" i="20"/>
  <c r="T1352" i="20"/>
  <c r="Y1352" i="20"/>
  <c r="R1352" i="20"/>
  <c r="U1352" i="20" s="1"/>
  <c r="Z1356" i="20"/>
  <c r="T1356" i="20"/>
  <c r="Y1356" i="20"/>
  <c r="R1356" i="20"/>
  <c r="U1356" i="20" s="1"/>
  <c r="Z1360" i="20"/>
  <c r="T1360" i="20"/>
  <c r="Y1360" i="20"/>
  <c r="R1360" i="20"/>
  <c r="U1360" i="20" s="1"/>
  <c r="Z1364" i="20"/>
  <c r="T1364" i="20"/>
  <c r="Y1364" i="20"/>
  <c r="R1364" i="20"/>
  <c r="U1364" i="20" s="1"/>
  <c r="Z1368" i="20"/>
  <c r="T1368" i="20"/>
  <c r="Y1368" i="20"/>
  <c r="R1368" i="20"/>
  <c r="U1368" i="20" s="1"/>
  <c r="Z1372" i="20"/>
  <c r="T1372" i="20"/>
  <c r="Y1372" i="20"/>
  <c r="R1372" i="20"/>
  <c r="U1372" i="20" s="1"/>
  <c r="Z1376" i="20"/>
  <c r="T1376" i="20"/>
  <c r="Y1376" i="20"/>
  <c r="R1376" i="20"/>
  <c r="U1376" i="20" s="1"/>
  <c r="Z1380" i="20"/>
  <c r="T1380" i="20"/>
  <c r="Y1380" i="20"/>
  <c r="R1380" i="20"/>
  <c r="U1380" i="20" s="1"/>
  <c r="Z1384" i="20"/>
  <c r="T1384" i="20"/>
  <c r="Y1384" i="20"/>
  <c r="R1384" i="20"/>
  <c r="U1384" i="20" s="1"/>
  <c r="Z1388" i="20"/>
  <c r="T1388" i="20"/>
  <c r="Y1388" i="20"/>
  <c r="R1388" i="20"/>
  <c r="U1388" i="20" s="1"/>
  <c r="Z1392" i="20"/>
  <c r="T1392" i="20"/>
  <c r="Y1392" i="20"/>
  <c r="R1392" i="20"/>
  <c r="U1392" i="20" s="1"/>
  <c r="Z1396" i="20"/>
  <c r="T1396" i="20"/>
  <c r="Y1396" i="20"/>
  <c r="R1396" i="20"/>
  <c r="U1396" i="20" s="1"/>
  <c r="Z1400" i="20"/>
  <c r="T1400" i="20"/>
  <c r="Y1400" i="20"/>
  <c r="R1400" i="20"/>
  <c r="U1400" i="20" s="1"/>
  <c r="X1409" i="20"/>
  <c r="R1409" i="20"/>
  <c r="U1409" i="20" s="1"/>
  <c r="Z1409" i="20"/>
  <c r="S1409" i="20"/>
  <c r="Y1409" i="20"/>
  <c r="X1411" i="20"/>
  <c r="R1411" i="20"/>
  <c r="U1411" i="20" s="1"/>
  <c r="Z1411" i="20"/>
  <c r="S1411" i="20"/>
  <c r="T1411" i="20"/>
  <c r="X1417" i="20"/>
  <c r="R1417" i="20"/>
  <c r="U1417" i="20" s="1"/>
  <c r="Z1417" i="20"/>
  <c r="S1417" i="20"/>
  <c r="Y1417" i="20"/>
  <c r="X1419" i="20"/>
  <c r="R1419" i="20"/>
  <c r="U1419" i="20" s="1"/>
  <c r="Z1419" i="20"/>
  <c r="S1419" i="20"/>
  <c r="T1419" i="20"/>
  <c r="X1425" i="20"/>
  <c r="R1425" i="20"/>
  <c r="U1425" i="20" s="1"/>
  <c r="Z1425" i="20"/>
  <c r="S1425" i="20"/>
  <c r="Y1425" i="20"/>
  <c r="X1427" i="20"/>
  <c r="R1427" i="20"/>
  <c r="U1427" i="20" s="1"/>
  <c r="Z1427" i="20"/>
  <c r="S1427" i="20"/>
  <c r="T1427" i="20"/>
  <c r="X1433" i="20"/>
  <c r="R1433" i="20"/>
  <c r="U1433" i="20" s="1"/>
  <c r="Z1433" i="20"/>
  <c r="S1433" i="20"/>
  <c r="Y1433" i="20"/>
  <c r="X1435" i="20"/>
  <c r="R1435" i="20"/>
  <c r="U1435" i="20" s="1"/>
  <c r="Z1435" i="20"/>
  <c r="S1435" i="20"/>
  <c r="T1435" i="20"/>
  <c r="X1441" i="20"/>
  <c r="R1441" i="20"/>
  <c r="U1441" i="20" s="1"/>
  <c r="Z1441" i="20"/>
  <c r="S1441" i="20"/>
  <c r="Y1441" i="20"/>
  <c r="X1443" i="20"/>
  <c r="R1443" i="20"/>
  <c r="U1443" i="20" s="1"/>
  <c r="Z1443" i="20"/>
  <c r="S1443" i="20"/>
  <c r="T1443" i="20"/>
  <c r="Z1449" i="20"/>
  <c r="X1449" i="20"/>
  <c r="R1449" i="20"/>
  <c r="U1449" i="20" s="1"/>
  <c r="S1449" i="20"/>
  <c r="Y1449" i="20"/>
  <c r="Z1457" i="20"/>
  <c r="T1457" i="20"/>
  <c r="X1457" i="20"/>
  <c r="R1457" i="20"/>
  <c r="U1457" i="20" s="1"/>
  <c r="Y1457" i="20"/>
  <c r="Z1465" i="20"/>
  <c r="T1465" i="20"/>
  <c r="X1465" i="20"/>
  <c r="R1465" i="20"/>
  <c r="U1465" i="20" s="1"/>
  <c r="Y1465" i="20"/>
  <c r="Z1473" i="20"/>
  <c r="T1473" i="20"/>
  <c r="X1473" i="20"/>
  <c r="R1473" i="20"/>
  <c r="U1473" i="20" s="1"/>
  <c r="Y1473" i="20"/>
  <c r="Z1481" i="20"/>
  <c r="T1481" i="20"/>
  <c r="X1481" i="20"/>
  <c r="R1481" i="20"/>
  <c r="U1481" i="20" s="1"/>
  <c r="Y1481" i="20"/>
  <c r="Z1489" i="20"/>
  <c r="T1489" i="20"/>
  <c r="X1489" i="20"/>
  <c r="R1489" i="20"/>
  <c r="U1489" i="20" s="1"/>
  <c r="Y1489" i="20"/>
  <c r="Z1497" i="20"/>
  <c r="T1497" i="20"/>
  <c r="X1497" i="20"/>
  <c r="R1497" i="20"/>
  <c r="U1497" i="20" s="1"/>
  <c r="Y1497" i="20"/>
  <c r="Z1505" i="20"/>
  <c r="T1505" i="20"/>
  <c r="X1505" i="20"/>
  <c r="R1505" i="20"/>
  <c r="U1505" i="20" s="1"/>
  <c r="Y1505" i="20"/>
  <c r="Z1513" i="20"/>
  <c r="T1513" i="20"/>
  <c r="X1513" i="20"/>
  <c r="R1513" i="20"/>
  <c r="U1513" i="20" s="1"/>
  <c r="Y1513" i="20"/>
  <c r="T1600" i="20"/>
  <c r="Z1600" i="20"/>
  <c r="Y1600" i="20"/>
  <c r="S1600" i="20"/>
  <c r="T1636" i="20"/>
  <c r="Y1636" i="20"/>
  <c r="Z1636" i="20"/>
  <c r="S1636" i="20"/>
  <c r="X1659" i="20"/>
  <c r="S1659" i="20"/>
  <c r="Y1659" i="20"/>
  <c r="R1659" i="20"/>
  <c r="U1659" i="20" s="1"/>
  <c r="Z1670" i="20"/>
  <c r="S1670" i="20"/>
  <c r="Y1670" i="20"/>
  <c r="T1670" i="20"/>
  <c r="Z1672" i="20"/>
  <c r="S1672" i="20"/>
  <c r="T1672" i="20"/>
  <c r="Y1672" i="20"/>
  <c r="Z1287" i="20"/>
  <c r="T1287" i="20"/>
  <c r="Z1289" i="20"/>
  <c r="T1289" i="20"/>
  <c r="Z1291" i="20"/>
  <c r="T1291" i="20"/>
  <c r="Z1293" i="20"/>
  <c r="T1293" i="20"/>
  <c r="Z1295" i="20"/>
  <c r="T1295" i="20"/>
  <c r="Z1297" i="20"/>
  <c r="T1297" i="20"/>
  <c r="Z1299" i="20"/>
  <c r="T1299" i="20"/>
  <c r="Z1301" i="20"/>
  <c r="T1301" i="20"/>
  <c r="Z1303" i="20"/>
  <c r="T1303" i="20"/>
  <c r="Z1305" i="20"/>
  <c r="T1305" i="20"/>
  <c r="Z1307" i="20"/>
  <c r="T1307" i="20"/>
  <c r="Z1309" i="20"/>
  <c r="T1309" i="20"/>
  <c r="Z1311" i="20"/>
  <c r="T1311" i="20"/>
  <c r="Z1313" i="20"/>
  <c r="T1313" i="20"/>
  <c r="Z1315" i="20"/>
  <c r="T1315" i="20"/>
  <c r="Z1317" i="20"/>
  <c r="T1317" i="20"/>
  <c r="Z1319" i="20"/>
  <c r="T1319" i="20"/>
  <c r="Z1321" i="20"/>
  <c r="T1321" i="20"/>
  <c r="Z1323" i="20"/>
  <c r="T1323" i="20"/>
  <c r="Z1325" i="20"/>
  <c r="T1325" i="20"/>
  <c r="Z1327" i="20"/>
  <c r="T1327" i="20"/>
  <c r="Z1329" i="20"/>
  <c r="T1329" i="20"/>
  <c r="Z1331" i="20"/>
  <c r="T1331" i="20"/>
  <c r="Z1333" i="20"/>
  <c r="T1333" i="20"/>
  <c r="Z1335" i="20"/>
  <c r="T1335" i="20"/>
  <c r="Z1337" i="20"/>
  <c r="T1337" i="20"/>
  <c r="Z1339" i="20"/>
  <c r="T1339" i="20"/>
  <c r="Z1341" i="20"/>
  <c r="T1341" i="20"/>
  <c r="Z1343" i="20"/>
  <c r="T1343" i="20"/>
  <c r="Z1345" i="20"/>
  <c r="T1345" i="20"/>
  <c r="Z1347" i="20"/>
  <c r="T1347" i="20"/>
  <c r="Z1349" i="20"/>
  <c r="T1349" i="20"/>
  <c r="Z1351" i="20"/>
  <c r="T1351" i="20"/>
  <c r="Z1353" i="20"/>
  <c r="T1353" i="20"/>
  <c r="Z1355" i="20"/>
  <c r="T1355" i="20"/>
  <c r="Z1357" i="20"/>
  <c r="T1357" i="20"/>
  <c r="Z1359" i="20"/>
  <c r="T1359" i="20"/>
  <c r="Z1361" i="20"/>
  <c r="T1361" i="20"/>
  <c r="Z1363" i="20"/>
  <c r="T1363" i="20"/>
  <c r="Z1365" i="20"/>
  <c r="T1365" i="20"/>
  <c r="Z1367" i="20"/>
  <c r="T1367" i="20"/>
  <c r="Z1369" i="20"/>
  <c r="T1369" i="20"/>
  <c r="Z1371" i="20"/>
  <c r="T1371" i="20"/>
  <c r="Z1373" i="20"/>
  <c r="T1373" i="20"/>
  <c r="Z1375" i="20"/>
  <c r="T1375" i="20"/>
  <c r="Z1377" i="20"/>
  <c r="T1377" i="20"/>
  <c r="Z1379" i="20"/>
  <c r="T1379" i="20"/>
  <c r="Z1381" i="20"/>
  <c r="T1381" i="20"/>
  <c r="Z1383" i="20"/>
  <c r="T1383" i="20"/>
  <c r="Z1385" i="20"/>
  <c r="T1385" i="20"/>
  <c r="Z1387" i="20"/>
  <c r="T1387" i="20"/>
  <c r="Z1389" i="20"/>
  <c r="T1389" i="20"/>
  <c r="Z1391" i="20"/>
  <c r="T1391" i="20"/>
  <c r="Z1393" i="20"/>
  <c r="T1393" i="20"/>
  <c r="Z1395" i="20"/>
  <c r="T1395" i="20"/>
  <c r="Z1397" i="20"/>
  <c r="T1397" i="20"/>
  <c r="Z1399" i="20"/>
  <c r="T1399" i="20"/>
  <c r="Z1401" i="20"/>
  <c r="T1401" i="20"/>
  <c r="Z1403" i="20"/>
  <c r="T1403" i="20"/>
  <c r="T1608" i="20"/>
  <c r="Z1608" i="20"/>
  <c r="Y1608" i="20"/>
  <c r="S1608" i="20"/>
  <c r="T1610" i="20"/>
  <c r="Z1610" i="20"/>
  <c r="S1610" i="20"/>
  <c r="Y1610" i="20"/>
  <c r="T1638" i="20"/>
  <c r="Y1638" i="20"/>
  <c r="S1638" i="20"/>
  <c r="Z1638" i="20"/>
  <c r="T1678" i="20"/>
  <c r="S1678" i="20"/>
  <c r="Y1678" i="20"/>
  <c r="Z1678" i="20"/>
  <c r="X1404" i="20"/>
  <c r="R1404" i="20"/>
  <c r="U1404" i="20" s="1"/>
  <c r="X1406" i="20"/>
  <c r="R1406" i="20"/>
  <c r="U1406" i="20" s="1"/>
  <c r="X1408" i="20"/>
  <c r="R1408" i="20"/>
  <c r="U1408" i="20" s="1"/>
  <c r="X1410" i="20"/>
  <c r="R1410" i="20"/>
  <c r="U1410" i="20" s="1"/>
  <c r="X1412" i="20"/>
  <c r="R1412" i="20"/>
  <c r="U1412" i="20" s="1"/>
  <c r="X1414" i="20"/>
  <c r="R1414" i="20"/>
  <c r="U1414" i="20" s="1"/>
  <c r="X1416" i="20"/>
  <c r="R1416" i="20"/>
  <c r="U1416" i="20" s="1"/>
  <c r="X1418" i="20"/>
  <c r="R1418" i="20"/>
  <c r="U1418" i="20" s="1"/>
  <c r="X1420" i="20"/>
  <c r="R1420" i="20"/>
  <c r="U1420" i="20" s="1"/>
  <c r="X1422" i="20"/>
  <c r="R1422" i="20"/>
  <c r="U1422" i="20" s="1"/>
  <c r="X1424" i="20"/>
  <c r="R1424" i="20"/>
  <c r="U1424" i="20" s="1"/>
  <c r="X1426" i="20"/>
  <c r="R1426" i="20"/>
  <c r="U1426" i="20" s="1"/>
  <c r="X1428" i="20"/>
  <c r="R1428" i="20"/>
  <c r="U1428" i="20" s="1"/>
  <c r="X1430" i="20"/>
  <c r="R1430" i="20"/>
  <c r="U1430" i="20" s="1"/>
  <c r="X1432" i="20"/>
  <c r="R1432" i="20"/>
  <c r="U1432" i="20" s="1"/>
  <c r="X1434" i="20"/>
  <c r="R1434" i="20"/>
  <c r="U1434" i="20" s="1"/>
  <c r="X1436" i="20"/>
  <c r="R1436" i="20"/>
  <c r="U1436" i="20" s="1"/>
  <c r="X1438" i="20"/>
  <c r="R1438" i="20"/>
  <c r="U1438" i="20" s="1"/>
  <c r="X1440" i="20"/>
  <c r="R1440" i="20"/>
  <c r="U1440" i="20" s="1"/>
  <c r="X1442" i="20"/>
  <c r="R1442" i="20"/>
  <c r="U1442" i="20" s="1"/>
  <c r="X1444" i="20"/>
  <c r="R1444" i="20"/>
  <c r="U1444" i="20" s="1"/>
  <c r="X1446" i="20"/>
  <c r="R1446" i="20"/>
  <c r="U1446" i="20" s="1"/>
  <c r="X1448" i="20"/>
  <c r="R1448" i="20"/>
  <c r="U1448" i="20" s="1"/>
  <c r="Z1451" i="20"/>
  <c r="T1451" i="20"/>
  <c r="X1451" i="20"/>
  <c r="Z1452" i="20"/>
  <c r="T1452" i="20"/>
  <c r="S1452" i="20"/>
  <c r="Z1455" i="20"/>
  <c r="T1455" i="20"/>
  <c r="X1455" i="20"/>
  <c r="Z1456" i="20"/>
  <c r="T1456" i="20"/>
  <c r="S1456" i="20"/>
  <c r="Z1459" i="20"/>
  <c r="T1459" i="20"/>
  <c r="X1459" i="20"/>
  <c r="Z1460" i="20"/>
  <c r="T1460" i="20"/>
  <c r="S1460" i="20"/>
  <c r="Z1463" i="20"/>
  <c r="T1463" i="20"/>
  <c r="X1463" i="20"/>
  <c r="Z1464" i="20"/>
  <c r="T1464" i="20"/>
  <c r="S1464" i="20"/>
  <c r="Z1467" i="20"/>
  <c r="T1467" i="20"/>
  <c r="X1467" i="20"/>
  <c r="Z1468" i="20"/>
  <c r="T1468" i="20"/>
  <c r="S1468" i="20"/>
  <c r="Z1471" i="20"/>
  <c r="T1471" i="20"/>
  <c r="X1471" i="20"/>
  <c r="Z1472" i="20"/>
  <c r="T1472" i="20"/>
  <c r="S1472" i="20"/>
  <c r="Z1475" i="20"/>
  <c r="T1475" i="20"/>
  <c r="X1475" i="20"/>
  <c r="Z1476" i="20"/>
  <c r="T1476" i="20"/>
  <c r="S1476" i="20"/>
  <c r="Z1479" i="20"/>
  <c r="T1479" i="20"/>
  <c r="X1479" i="20"/>
  <c r="Z1480" i="20"/>
  <c r="T1480" i="20"/>
  <c r="S1480" i="20"/>
  <c r="Z1483" i="20"/>
  <c r="T1483" i="20"/>
  <c r="X1483" i="20"/>
  <c r="Z1484" i="20"/>
  <c r="T1484" i="20"/>
  <c r="S1484" i="20"/>
  <c r="Z1487" i="20"/>
  <c r="T1487" i="20"/>
  <c r="X1487" i="20"/>
  <c r="Z1488" i="20"/>
  <c r="T1488" i="20"/>
  <c r="S1488" i="20"/>
  <c r="Z1491" i="20"/>
  <c r="T1491" i="20"/>
  <c r="X1491" i="20"/>
  <c r="Z1492" i="20"/>
  <c r="T1492" i="20"/>
  <c r="S1492" i="20"/>
  <c r="Z1495" i="20"/>
  <c r="T1495" i="20"/>
  <c r="X1495" i="20"/>
  <c r="Z1496" i="20"/>
  <c r="T1496" i="20"/>
  <c r="S1496" i="20"/>
  <c r="Z1499" i="20"/>
  <c r="T1499" i="20"/>
  <c r="X1499" i="20"/>
  <c r="Z1500" i="20"/>
  <c r="T1500" i="20"/>
  <c r="S1500" i="20"/>
  <c r="Z1503" i="20"/>
  <c r="T1503" i="20"/>
  <c r="X1503" i="20"/>
  <c r="Z1504" i="20"/>
  <c r="T1504" i="20"/>
  <c r="S1504" i="20"/>
  <c r="Z1507" i="20"/>
  <c r="T1507" i="20"/>
  <c r="X1507" i="20"/>
  <c r="Z1508" i="20"/>
  <c r="T1508" i="20"/>
  <c r="S1508" i="20"/>
  <c r="Z1511" i="20"/>
  <c r="T1511" i="20"/>
  <c r="X1511" i="20"/>
  <c r="Z1512" i="20"/>
  <c r="T1512" i="20"/>
  <c r="S1512" i="20"/>
  <c r="Y1515" i="20"/>
  <c r="S1515" i="20"/>
  <c r="Z1515" i="20"/>
  <c r="R1515" i="20"/>
  <c r="U1515" i="20" s="1"/>
  <c r="Y1519" i="20"/>
  <c r="S1519" i="20"/>
  <c r="Z1519" i="20"/>
  <c r="R1519" i="20"/>
  <c r="U1519" i="20" s="1"/>
  <c r="Y1523" i="20"/>
  <c r="S1523" i="20"/>
  <c r="Z1523" i="20"/>
  <c r="R1523" i="20"/>
  <c r="U1523" i="20" s="1"/>
  <c r="T1596" i="20"/>
  <c r="Z1596" i="20"/>
  <c r="S1596" i="20"/>
  <c r="T1604" i="20"/>
  <c r="Z1604" i="20"/>
  <c r="S1604" i="20"/>
  <c r="T1630" i="20"/>
  <c r="Y1630" i="20"/>
  <c r="S1630" i="20"/>
  <c r="Z1630" i="20"/>
  <c r="T1634" i="20"/>
  <c r="Y1634" i="20"/>
  <c r="Z1634" i="20"/>
  <c r="S1634" i="20"/>
  <c r="T1644" i="20"/>
  <c r="Y1644" i="20"/>
  <c r="S1644" i="20"/>
  <c r="Y1651" i="20"/>
  <c r="R1651" i="20"/>
  <c r="U1651" i="20" s="1"/>
  <c r="S1651" i="20"/>
  <c r="R1703" i="20"/>
  <c r="U1703" i="20" s="1"/>
  <c r="Y1703" i="20"/>
  <c r="X1809" i="20"/>
  <c r="R1809" i="20"/>
  <c r="U1809" i="20" s="1"/>
  <c r="T1809" i="20"/>
  <c r="X1814" i="20"/>
  <c r="T1814" i="20"/>
  <c r="X1866" i="20"/>
  <c r="T1866" i="20"/>
  <c r="S1902" i="20"/>
  <c r="X1902" i="20"/>
  <c r="R1902" i="20"/>
  <c r="U1902" i="20" s="1"/>
  <c r="Y1902" i="20"/>
  <c r="S1904" i="20"/>
  <c r="Y1904" i="20"/>
  <c r="X1904" i="20"/>
  <c r="R1904" i="20"/>
  <c r="U1904" i="20" s="1"/>
  <c r="Y1517" i="20"/>
  <c r="S1517" i="20"/>
  <c r="Z1517" i="20"/>
  <c r="R1517" i="20"/>
  <c r="U1517" i="20" s="1"/>
  <c r="Y1521" i="20"/>
  <c r="S1521" i="20"/>
  <c r="Z1521" i="20"/>
  <c r="R1521" i="20"/>
  <c r="U1521" i="20" s="1"/>
  <c r="T1586" i="20"/>
  <c r="Z1586" i="20"/>
  <c r="T1594" i="20"/>
  <c r="Z1594" i="20"/>
  <c r="Y1594" i="20"/>
  <c r="T1612" i="20"/>
  <c r="Z1612" i="20"/>
  <c r="S1612" i="20"/>
  <c r="Y1612" i="20"/>
  <c r="T1624" i="20"/>
  <c r="Z1624" i="20"/>
  <c r="Y1624" i="20"/>
  <c r="S1624" i="20"/>
  <c r="X1646" i="20"/>
  <c r="S1646" i="20"/>
  <c r="S1650" i="20"/>
  <c r="X1650" i="20"/>
  <c r="S1713" i="20"/>
  <c r="R1713" i="20"/>
  <c r="U1713" i="20" s="1"/>
  <c r="Y1731" i="20"/>
  <c r="R1731" i="20"/>
  <c r="U1731" i="20" s="1"/>
  <c r="S1765" i="20"/>
  <c r="Y1765" i="20"/>
  <c r="R1765" i="20"/>
  <c r="U1765" i="20" s="1"/>
  <c r="S1767" i="20"/>
  <c r="R1767" i="20"/>
  <c r="U1767" i="20" s="1"/>
  <c r="Y1767" i="20"/>
  <c r="X1831" i="20"/>
  <c r="Z1831" i="20"/>
  <c r="T1831" i="20"/>
  <c r="T1833" i="20"/>
  <c r="R1833" i="20"/>
  <c r="U1833" i="20" s="1"/>
  <c r="Z1833" i="20"/>
  <c r="S1872" i="20"/>
  <c r="X1872" i="20"/>
  <c r="Y1872" i="20"/>
  <c r="Y1514" i="20"/>
  <c r="S1514" i="20"/>
  <c r="Y1516" i="20"/>
  <c r="S1516" i="20"/>
  <c r="Y1518" i="20"/>
  <c r="S1518" i="20"/>
  <c r="Y1520" i="20"/>
  <c r="S1520" i="20"/>
  <c r="Y1522" i="20"/>
  <c r="S1522" i="20"/>
  <c r="Y1524" i="20"/>
  <c r="Z1524" i="20"/>
  <c r="S1524" i="20"/>
  <c r="Y1528" i="20"/>
  <c r="S1528" i="20"/>
  <c r="Z1528" i="20"/>
  <c r="R1528" i="20"/>
  <c r="U1528" i="20" s="1"/>
  <c r="T1584" i="20"/>
  <c r="Z1584" i="20"/>
  <c r="Y1584" i="20"/>
  <c r="T1588" i="20"/>
  <c r="Z1588" i="20"/>
  <c r="S1588" i="20"/>
  <c r="T1602" i="20"/>
  <c r="Z1602" i="20"/>
  <c r="T1616" i="20"/>
  <c r="Z1616" i="20"/>
  <c r="Y1616" i="20"/>
  <c r="T1620" i="20"/>
  <c r="Z1620" i="20"/>
  <c r="S1620" i="20"/>
  <c r="T1642" i="20"/>
  <c r="Y1642" i="20"/>
  <c r="Z1642" i="20"/>
  <c r="Y1691" i="20"/>
  <c r="R1691" i="20"/>
  <c r="U1691" i="20" s="1"/>
  <c r="R1695" i="20"/>
  <c r="U1695" i="20" s="1"/>
  <c r="S1695" i="20"/>
  <c r="Y1723" i="20"/>
  <c r="S1723" i="20"/>
  <c r="R1723" i="20"/>
  <c r="U1723" i="20" s="1"/>
  <c r="R1727" i="20"/>
  <c r="U1727" i="20" s="1"/>
  <c r="S1727" i="20"/>
  <c r="S1789" i="20"/>
  <c r="R1789" i="20"/>
  <c r="U1789" i="20" s="1"/>
  <c r="Z1847" i="20"/>
  <c r="R1847" i="20"/>
  <c r="U1847" i="20" s="1"/>
  <c r="X1847" i="20"/>
  <c r="X1858" i="20"/>
  <c r="T1858" i="20"/>
  <c r="S1886" i="20"/>
  <c r="X1886" i="20"/>
  <c r="Y1525" i="20"/>
  <c r="S1525" i="20"/>
  <c r="Y1527" i="20"/>
  <c r="S1527" i="20"/>
  <c r="Y1529" i="20"/>
  <c r="S1529" i="20"/>
  <c r="T1582" i="20"/>
  <c r="Z1582" i="20"/>
  <c r="T1590" i="20"/>
  <c r="Z1590" i="20"/>
  <c r="T1598" i="20"/>
  <c r="Z1598" i="20"/>
  <c r="T1606" i="20"/>
  <c r="Z1606" i="20"/>
  <c r="T1614" i="20"/>
  <c r="Z1614" i="20"/>
  <c r="T1622" i="20"/>
  <c r="Z1622" i="20"/>
  <c r="Y1653" i="20"/>
  <c r="R1653" i="20"/>
  <c r="U1653" i="20" s="1"/>
  <c r="X1653" i="20"/>
  <c r="Y1665" i="20"/>
  <c r="R1665" i="20"/>
  <c r="U1665" i="20" s="1"/>
  <c r="Y1674" i="20"/>
  <c r="T1674" i="20"/>
  <c r="Y1709" i="20"/>
  <c r="R1709" i="20"/>
  <c r="U1709" i="20" s="1"/>
  <c r="S1709" i="20"/>
  <c r="S1755" i="20"/>
  <c r="Y1755" i="20"/>
  <c r="Y1777" i="20"/>
  <c r="S1777" i="20"/>
  <c r="R1783" i="20"/>
  <c r="U1783" i="20" s="1"/>
  <c r="Y1783" i="20"/>
  <c r="Y1785" i="20"/>
  <c r="S1785" i="20"/>
  <c r="R1785" i="20"/>
  <c r="U1785" i="20" s="1"/>
  <c r="Y1807" i="20"/>
  <c r="R1807" i="20"/>
  <c r="U1807" i="20" s="1"/>
  <c r="T1842" i="20"/>
  <c r="X1842" i="20"/>
  <c r="X1853" i="20"/>
  <c r="R1853" i="20"/>
  <c r="U1853" i="20" s="1"/>
  <c r="X1954" i="20"/>
  <c r="Y1954" i="20"/>
  <c r="S1964" i="20"/>
  <c r="R1964" i="20"/>
  <c r="U1964" i="20" s="1"/>
  <c r="Y1964" i="20"/>
  <c r="T1632" i="20"/>
  <c r="Y1632" i="20"/>
  <c r="T1640" i="20"/>
  <c r="Y1640" i="20"/>
  <c r="Y1663" i="20"/>
  <c r="R1663" i="20"/>
  <c r="U1663" i="20" s="1"/>
  <c r="Y1733" i="20"/>
  <c r="R1733" i="20"/>
  <c r="U1733" i="20" s="1"/>
  <c r="Y1741" i="20"/>
  <c r="S1741" i="20"/>
  <c r="T1811" i="20"/>
  <c r="R1811" i="20"/>
  <c r="U1811" i="20" s="1"/>
  <c r="T1849" i="20"/>
  <c r="R1849" i="20"/>
  <c r="U1849" i="20" s="1"/>
  <c r="X1867" i="20"/>
  <c r="T1867" i="20"/>
  <c r="S1878" i="20"/>
  <c r="Y1878" i="20"/>
  <c r="S1888" i="20"/>
  <c r="Y1888" i="20"/>
  <c r="S1894" i="20"/>
  <c r="R1894" i="20"/>
  <c r="U1894" i="20" s="1"/>
  <c r="Z1656" i="20"/>
  <c r="T1656" i="20"/>
  <c r="Y1656" i="20"/>
  <c r="R1656" i="20"/>
  <c r="U1656" i="20" s="1"/>
  <c r="S1656" i="20"/>
  <c r="X1671" i="20"/>
  <c r="R1671" i="20"/>
  <c r="U1671" i="20" s="1"/>
  <c r="Z1671" i="20"/>
  <c r="S1671" i="20"/>
  <c r="Y1671" i="20"/>
  <c r="T1671" i="20"/>
  <c r="X1673" i="20"/>
  <c r="R1673" i="20"/>
  <c r="U1673" i="20" s="1"/>
  <c r="Z1673" i="20"/>
  <c r="S1673" i="20"/>
  <c r="T1673" i="20"/>
  <c r="R1711" i="20"/>
  <c r="U1711" i="20" s="1"/>
  <c r="S1711" i="20"/>
  <c r="Y1711" i="20"/>
  <c r="X1846" i="20"/>
  <c r="T1846" i="20"/>
  <c r="Z1531" i="20"/>
  <c r="T1531" i="20"/>
  <c r="Y1531" i="20"/>
  <c r="Z1532" i="20"/>
  <c r="T1532" i="20"/>
  <c r="Y1532" i="20"/>
  <c r="S1532" i="20"/>
  <c r="Z1533" i="20"/>
  <c r="T1533" i="20"/>
  <c r="Y1533" i="20"/>
  <c r="S1533" i="20"/>
  <c r="Z1534" i="20"/>
  <c r="T1534" i="20"/>
  <c r="Y1534" i="20"/>
  <c r="S1534" i="20"/>
  <c r="Z1535" i="20"/>
  <c r="T1535" i="20"/>
  <c r="Y1535" i="20"/>
  <c r="S1535" i="20"/>
  <c r="Z1536" i="20"/>
  <c r="T1536" i="20"/>
  <c r="Y1536" i="20"/>
  <c r="S1536" i="20"/>
  <c r="Z1537" i="20"/>
  <c r="T1537" i="20"/>
  <c r="Y1537" i="20"/>
  <c r="S1537" i="20"/>
  <c r="Z1538" i="20"/>
  <c r="T1538" i="20"/>
  <c r="Y1538" i="20"/>
  <c r="S1538" i="20"/>
  <c r="Z1539" i="20"/>
  <c r="T1539" i="20"/>
  <c r="Y1539" i="20"/>
  <c r="S1539" i="20"/>
  <c r="Z1540" i="20"/>
  <c r="T1540" i="20"/>
  <c r="Y1540" i="20"/>
  <c r="S1540" i="20"/>
  <c r="Z1541" i="20"/>
  <c r="T1541" i="20"/>
  <c r="Y1541" i="20"/>
  <c r="S1541" i="20"/>
  <c r="Z1542" i="20"/>
  <c r="T1542" i="20"/>
  <c r="Y1542" i="20"/>
  <c r="S1542" i="20"/>
  <c r="Z1543" i="20"/>
  <c r="T1543" i="20"/>
  <c r="Y1543" i="20"/>
  <c r="S1543" i="20"/>
  <c r="Z1544" i="20"/>
  <c r="T1544" i="20"/>
  <c r="Y1544" i="20"/>
  <c r="S1544" i="20"/>
  <c r="Z1545" i="20"/>
  <c r="T1545" i="20"/>
  <c r="Y1545" i="20"/>
  <c r="S1545" i="20"/>
  <c r="Z1546" i="20"/>
  <c r="T1546" i="20"/>
  <c r="Y1546" i="20"/>
  <c r="S1546" i="20"/>
  <c r="Z1547" i="20"/>
  <c r="T1547" i="20"/>
  <c r="Y1547" i="20"/>
  <c r="S1547" i="20"/>
  <c r="Z1548" i="20"/>
  <c r="T1548" i="20"/>
  <c r="Y1548" i="20"/>
  <c r="S1548" i="20"/>
  <c r="Z1549" i="20"/>
  <c r="T1549" i="20"/>
  <c r="Y1549" i="20"/>
  <c r="S1549" i="20"/>
  <c r="Z1550" i="20"/>
  <c r="T1550" i="20"/>
  <c r="Y1550" i="20"/>
  <c r="S1550" i="20"/>
  <c r="Z1551" i="20"/>
  <c r="T1551" i="20"/>
  <c r="Y1551" i="20"/>
  <c r="S1551" i="20"/>
  <c r="Z1552" i="20"/>
  <c r="T1552" i="20"/>
  <c r="Y1552" i="20"/>
  <c r="S1552" i="20"/>
  <c r="Z1553" i="20"/>
  <c r="T1553" i="20"/>
  <c r="Y1553" i="20"/>
  <c r="S1553" i="20"/>
  <c r="Z1554" i="20"/>
  <c r="T1554" i="20"/>
  <c r="Y1554" i="20"/>
  <c r="S1554" i="20"/>
  <c r="Z1555" i="20"/>
  <c r="T1555" i="20"/>
  <c r="Y1555" i="20"/>
  <c r="S1555" i="20"/>
  <c r="Z1556" i="20"/>
  <c r="T1556" i="20"/>
  <c r="Y1556" i="20"/>
  <c r="S1556" i="20"/>
  <c r="Z1557" i="20"/>
  <c r="T1557" i="20"/>
  <c r="Y1557" i="20"/>
  <c r="S1557" i="20"/>
  <c r="Z1558" i="20"/>
  <c r="T1558" i="20"/>
  <c r="Y1558" i="20"/>
  <c r="S1558" i="20"/>
  <c r="Z1559" i="20"/>
  <c r="T1559" i="20"/>
  <c r="Y1559" i="20"/>
  <c r="S1559" i="20"/>
  <c r="Z1560" i="20"/>
  <c r="T1560" i="20"/>
  <c r="Y1560" i="20"/>
  <c r="S1560" i="20"/>
  <c r="Z1561" i="20"/>
  <c r="T1561" i="20"/>
  <c r="Y1561" i="20"/>
  <c r="S1561" i="20"/>
  <c r="Z1562" i="20"/>
  <c r="T1562" i="20"/>
  <c r="Y1562" i="20"/>
  <c r="S1562" i="20"/>
  <c r="Z1563" i="20"/>
  <c r="T1563" i="20"/>
  <c r="Y1563" i="20"/>
  <c r="S1563" i="20"/>
  <c r="Z1564" i="20"/>
  <c r="T1564" i="20"/>
  <c r="Y1564" i="20"/>
  <c r="S1564" i="20"/>
  <c r="Z1565" i="20"/>
  <c r="T1565" i="20"/>
  <c r="Y1565" i="20"/>
  <c r="S1565" i="20"/>
  <c r="Z1566" i="20"/>
  <c r="T1566" i="20"/>
  <c r="Y1566" i="20"/>
  <c r="S1566" i="20"/>
  <c r="Z1567" i="20"/>
  <c r="T1567" i="20"/>
  <c r="Y1567" i="20"/>
  <c r="S1567" i="20"/>
  <c r="Z1568" i="20"/>
  <c r="T1568" i="20"/>
  <c r="Y1568" i="20"/>
  <c r="S1568" i="20"/>
  <c r="Z1569" i="20"/>
  <c r="T1569" i="20"/>
  <c r="Y1569" i="20"/>
  <c r="S1569" i="20"/>
  <c r="Z1570" i="20"/>
  <c r="T1570" i="20"/>
  <c r="Y1570" i="20"/>
  <c r="S1570" i="20"/>
  <c r="Z1571" i="20"/>
  <c r="T1571" i="20"/>
  <c r="Y1571" i="20"/>
  <c r="S1571" i="20"/>
  <c r="Z1572" i="20"/>
  <c r="T1572" i="20"/>
  <c r="Y1572" i="20"/>
  <c r="S1572" i="20"/>
  <c r="Z1573" i="20"/>
  <c r="T1573" i="20"/>
  <c r="Y1573" i="20"/>
  <c r="S1573" i="20"/>
  <c r="Z1574" i="20"/>
  <c r="T1574" i="20"/>
  <c r="Y1574" i="20"/>
  <c r="S1574" i="20"/>
  <c r="Z1575" i="20"/>
  <c r="T1575" i="20"/>
  <c r="Y1575" i="20"/>
  <c r="S1575" i="20"/>
  <c r="Z1576" i="20"/>
  <c r="T1576" i="20"/>
  <c r="Y1576" i="20"/>
  <c r="S1576" i="20"/>
  <c r="Z1577" i="20"/>
  <c r="T1577" i="20"/>
  <c r="Y1577" i="20"/>
  <c r="S1577" i="20"/>
  <c r="Z1578" i="20"/>
  <c r="T1578" i="20"/>
  <c r="Y1578" i="20"/>
  <c r="S1578" i="20"/>
  <c r="Z1579" i="20"/>
  <c r="T1579" i="20"/>
  <c r="Y1579" i="20"/>
  <c r="S1579" i="20"/>
  <c r="Z1652" i="20"/>
  <c r="T1652" i="20"/>
  <c r="Y1652" i="20"/>
  <c r="R1652" i="20"/>
  <c r="U1652" i="20" s="1"/>
  <c r="S1652" i="20"/>
  <c r="Z1668" i="20"/>
  <c r="T1668" i="20"/>
  <c r="Y1668" i="20"/>
  <c r="R1668" i="20"/>
  <c r="U1668" i="20" s="1"/>
  <c r="S1668" i="20"/>
  <c r="Y1751" i="20"/>
  <c r="R1751" i="20"/>
  <c r="U1751" i="20" s="1"/>
  <c r="S1751" i="20"/>
  <c r="R1753" i="20"/>
  <c r="U1753" i="20" s="1"/>
  <c r="S1753" i="20"/>
  <c r="Y1753" i="20"/>
  <c r="X1857" i="20"/>
  <c r="Z1857" i="20"/>
  <c r="R1857" i="20"/>
  <c r="U1857" i="20" s="1"/>
  <c r="T1857" i="20"/>
  <c r="Z1861" i="20"/>
  <c r="R1861" i="20"/>
  <c r="U1861" i="20" s="1"/>
  <c r="X1861" i="20"/>
  <c r="Y1892" i="20"/>
  <c r="R1892" i="20"/>
  <c r="U1892" i="20" s="1"/>
  <c r="X1892" i="20"/>
  <c r="S1892" i="20"/>
  <c r="X1531" i="20"/>
  <c r="X1532" i="20"/>
  <c r="X1533" i="20"/>
  <c r="X1534" i="20"/>
  <c r="X1535" i="20"/>
  <c r="X1536" i="20"/>
  <c r="X1537" i="20"/>
  <c r="X1538" i="20"/>
  <c r="X1539" i="20"/>
  <c r="X1540" i="20"/>
  <c r="X1541" i="20"/>
  <c r="X1542" i="20"/>
  <c r="X1543" i="20"/>
  <c r="X1544" i="20"/>
  <c r="X1545" i="20"/>
  <c r="X1546" i="20"/>
  <c r="X1547" i="20"/>
  <c r="X1548" i="20"/>
  <c r="X1549" i="20"/>
  <c r="X1550" i="20"/>
  <c r="X1551" i="20"/>
  <c r="X1552" i="20"/>
  <c r="X1553" i="20"/>
  <c r="X1554" i="20"/>
  <c r="X1555" i="20"/>
  <c r="X1556" i="20"/>
  <c r="X1557" i="20"/>
  <c r="X1558" i="20"/>
  <c r="X1559" i="20"/>
  <c r="X1560" i="20"/>
  <c r="X1561" i="20"/>
  <c r="X1562" i="20"/>
  <c r="X1563" i="20"/>
  <c r="X1564" i="20"/>
  <c r="X1565" i="20"/>
  <c r="X1566" i="20"/>
  <c r="X1567" i="20"/>
  <c r="X1568" i="20"/>
  <c r="X1569" i="20"/>
  <c r="X1570" i="20"/>
  <c r="X1571" i="20"/>
  <c r="X1572" i="20"/>
  <c r="X1573" i="20"/>
  <c r="X1574" i="20"/>
  <c r="X1575" i="20"/>
  <c r="X1576" i="20"/>
  <c r="X1577" i="20"/>
  <c r="X1578" i="20"/>
  <c r="X1579" i="20"/>
  <c r="X1581" i="20"/>
  <c r="R1581" i="20"/>
  <c r="U1581" i="20" s="1"/>
  <c r="Z1581" i="20"/>
  <c r="S1581" i="20"/>
  <c r="Y1581" i="20"/>
  <c r="X1583" i="20"/>
  <c r="R1583" i="20"/>
  <c r="U1583" i="20" s="1"/>
  <c r="Z1583" i="20"/>
  <c r="S1583" i="20"/>
  <c r="Y1583" i="20"/>
  <c r="X1585" i="20"/>
  <c r="R1585" i="20"/>
  <c r="U1585" i="20" s="1"/>
  <c r="Z1585" i="20"/>
  <c r="S1585" i="20"/>
  <c r="Y1585" i="20"/>
  <c r="X1587" i="20"/>
  <c r="R1587" i="20"/>
  <c r="U1587" i="20" s="1"/>
  <c r="Z1587" i="20"/>
  <c r="S1587" i="20"/>
  <c r="Y1587" i="20"/>
  <c r="X1589" i="20"/>
  <c r="R1589" i="20"/>
  <c r="U1589" i="20" s="1"/>
  <c r="Z1589" i="20"/>
  <c r="S1589" i="20"/>
  <c r="Y1589" i="20"/>
  <c r="X1591" i="20"/>
  <c r="R1591" i="20"/>
  <c r="U1591" i="20" s="1"/>
  <c r="Z1591" i="20"/>
  <c r="S1591" i="20"/>
  <c r="Y1591" i="20"/>
  <c r="X1593" i="20"/>
  <c r="R1593" i="20"/>
  <c r="U1593" i="20" s="1"/>
  <c r="Z1593" i="20"/>
  <c r="S1593" i="20"/>
  <c r="Y1593" i="20"/>
  <c r="X1595" i="20"/>
  <c r="R1595" i="20"/>
  <c r="U1595" i="20" s="1"/>
  <c r="Z1595" i="20"/>
  <c r="S1595" i="20"/>
  <c r="Y1595" i="20"/>
  <c r="X1597" i="20"/>
  <c r="R1597" i="20"/>
  <c r="U1597" i="20" s="1"/>
  <c r="Z1597" i="20"/>
  <c r="S1597" i="20"/>
  <c r="Y1597" i="20"/>
  <c r="X1599" i="20"/>
  <c r="R1599" i="20"/>
  <c r="U1599" i="20" s="1"/>
  <c r="Z1599" i="20"/>
  <c r="S1599" i="20"/>
  <c r="Y1599" i="20"/>
  <c r="X1601" i="20"/>
  <c r="R1601" i="20"/>
  <c r="U1601" i="20" s="1"/>
  <c r="Z1601" i="20"/>
  <c r="S1601" i="20"/>
  <c r="Y1601" i="20"/>
  <c r="X1603" i="20"/>
  <c r="R1603" i="20"/>
  <c r="U1603" i="20" s="1"/>
  <c r="Z1603" i="20"/>
  <c r="S1603" i="20"/>
  <c r="Y1603" i="20"/>
  <c r="X1605" i="20"/>
  <c r="R1605" i="20"/>
  <c r="U1605" i="20" s="1"/>
  <c r="Z1605" i="20"/>
  <c r="S1605" i="20"/>
  <c r="Y1605" i="20"/>
  <c r="X1607" i="20"/>
  <c r="R1607" i="20"/>
  <c r="U1607" i="20" s="1"/>
  <c r="Z1607" i="20"/>
  <c r="S1607" i="20"/>
  <c r="Y1607" i="20"/>
  <c r="X1609" i="20"/>
  <c r="R1609" i="20"/>
  <c r="U1609" i="20" s="1"/>
  <c r="Z1609" i="20"/>
  <c r="S1609" i="20"/>
  <c r="Y1609" i="20"/>
  <c r="X1611" i="20"/>
  <c r="R1611" i="20"/>
  <c r="U1611" i="20" s="1"/>
  <c r="Z1611" i="20"/>
  <c r="S1611" i="20"/>
  <c r="Y1611" i="20"/>
  <c r="X1613" i="20"/>
  <c r="R1613" i="20"/>
  <c r="U1613" i="20" s="1"/>
  <c r="Z1613" i="20"/>
  <c r="S1613" i="20"/>
  <c r="Y1613" i="20"/>
  <c r="X1615" i="20"/>
  <c r="R1615" i="20"/>
  <c r="U1615" i="20" s="1"/>
  <c r="Z1615" i="20"/>
  <c r="S1615" i="20"/>
  <c r="Y1615" i="20"/>
  <c r="X1617" i="20"/>
  <c r="R1617" i="20"/>
  <c r="U1617" i="20" s="1"/>
  <c r="Z1617" i="20"/>
  <c r="S1617" i="20"/>
  <c r="Y1617" i="20"/>
  <c r="X1619" i="20"/>
  <c r="R1619" i="20"/>
  <c r="U1619" i="20" s="1"/>
  <c r="Z1619" i="20"/>
  <c r="S1619" i="20"/>
  <c r="Y1619" i="20"/>
  <c r="X1621" i="20"/>
  <c r="R1621" i="20"/>
  <c r="U1621" i="20" s="1"/>
  <c r="Z1621" i="20"/>
  <c r="S1621" i="20"/>
  <c r="Y1621" i="20"/>
  <c r="X1623" i="20"/>
  <c r="R1623" i="20"/>
  <c r="U1623" i="20" s="1"/>
  <c r="Z1623" i="20"/>
  <c r="S1623" i="20"/>
  <c r="Y1623" i="20"/>
  <c r="X1625" i="20"/>
  <c r="R1625" i="20"/>
  <c r="U1625" i="20" s="1"/>
  <c r="Z1625" i="20"/>
  <c r="S1625" i="20"/>
  <c r="Y1625" i="20"/>
  <c r="X1627" i="20"/>
  <c r="R1627" i="20"/>
  <c r="U1627" i="20" s="1"/>
  <c r="Z1627" i="20"/>
  <c r="S1627" i="20"/>
  <c r="Y1627" i="20"/>
  <c r="X1629" i="20"/>
  <c r="R1629" i="20"/>
  <c r="U1629" i="20" s="1"/>
  <c r="Z1629" i="20"/>
  <c r="S1629" i="20"/>
  <c r="Y1629" i="20"/>
  <c r="X1631" i="20"/>
  <c r="R1631" i="20"/>
  <c r="U1631" i="20" s="1"/>
  <c r="Z1631" i="20"/>
  <c r="S1631" i="20"/>
  <c r="Y1631" i="20"/>
  <c r="X1633" i="20"/>
  <c r="R1633" i="20"/>
  <c r="U1633" i="20" s="1"/>
  <c r="Z1633" i="20"/>
  <c r="S1633" i="20"/>
  <c r="Y1633" i="20"/>
  <c r="X1635" i="20"/>
  <c r="R1635" i="20"/>
  <c r="U1635" i="20" s="1"/>
  <c r="Z1635" i="20"/>
  <c r="S1635" i="20"/>
  <c r="Y1635" i="20"/>
  <c r="X1637" i="20"/>
  <c r="R1637" i="20"/>
  <c r="U1637" i="20" s="1"/>
  <c r="Z1637" i="20"/>
  <c r="S1637" i="20"/>
  <c r="Y1637" i="20"/>
  <c r="X1639" i="20"/>
  <c r="R1639" i="20"/>
  <c r="U1639" i="20" s="1"/>
  <c r="Z1639" i="20"/>
  <c r="S1639" i="20"/>
  <c r="Y1639" i="20"/>
  <c r="X1641" i="20"/>
  <c r="R1641" i="20"/>
  <c r="U1641" i="20" s="1"/>
  <c r="Z1641" i="20"/>
  <c r="S1641" i="20"/>
  <c r="Y1641" i="20"/>
  <c r="X1643" i="20"/>
  <c r="R1643" i="20"/>
  <c r="U1643" i="20" s="1"/>
  <c r="Z1643" i="20"/>
  <c r="S1643" i="20"/>
  <c r="Y1643" i="20"/>
  <c r="X1645" i="20"/>
  <c r="R1645" i="20"/>
  <c r="U1645" i="20" s="1"/>
  <c r="Z1645" i="20"/>
  <c r="S1645" i="20"/>
  <c r="Y1645" i="20"/>
  <c r="Z1648" i="20"/>
  <c r="T1648" i="20"/>
  <c r="Y1648" i="20"/>
  <c r="R1648" i="20"/>
  <c r="U1648" i="20" s="1"/>
  <c r="S1648" i="20"/>
  <c r="X1652" i="20"/>
  <c r="Z1664" i="20"/>
  <c r="T1664" i="20"/>
  <c r="Y1664" i="20"/>
  <c r="R1664" i="20"/>
  <c r="U1664" i="20" s="1"/>
  <c r="S1664" i="20"/>
  <c r="X1668" i="20"/>
  <c r="Y1725" i="20"/>
  <c r="R1725" i="20"/>
  <c r="U1725" i="20" s="1"/>
  <c r="S1725" i="20"/>
  <c r="R1531" i="20"/>
  <c r="U1531" i="20" s="1"/>
  <c r="X1648" i="20"/>
  <c r="Z1660" i="20"/>
  <c r="T1660" i="20"/>
  <c r="Y1660" i="20"/>
  <c r="R1660" i="20"/>
  <c r="U1660" i="20" s="1"/>
  <c r="S1660" i="20"/>
  <c r="X1664" i="20"/>
  <c r="S1729" i="20"/>
  <c r="R1729" i="20"/>
  <c r="U1729" i="20" s="1"/>
  <c r="Y1729" i="20"/>
  <c r="Z1646" i="20"/>
  <c r="T1646" i="20"/>
  <c r="Y1646" i="20"/>
  <c r="R1646" i="20"/>
  <c r="U1646" i="20" s="1"/>
  <c r="Z1650" i="20"/>
  <c r="T1650" i="20"/>
  <c r="Y1650" i="20"/>
  <c r="R1650" i="20"/>
  <c r="U1650" i="20" s="1"/>
  <c r="Z1654" i="20"/>
  <c r="T1654" i="20"/>
  <c r="Y1654" i="20"/>
  <c r="R1654" i="20"/>
  <c r="U1654" i="20" s="1"/>
  <c r="Z1658" i="20"/>
  <c r="T1658" i="20"/>
  <c r="Y1658" i="20"/>
  <c r="R1658" i="20"/>
  <c r="U1658" i="20" s="1"/>
  <c r="Z1662" i="20"/>
  <c r="T1662" i="20"/>
  <c r="Y1662" i="20"/>
  <c r="R1662" i="20"/>
  <c r="U1662" i="20" s="1"/>
  <c r="Z1666" i="20"/>
  <c r="T1666" i="20"/>
  <c r="Y1666" i="20"/>
  <c r="R1666" i="20"/>
  <c r="U1666" i="20" s="1"/>
  <c r="X1675" i="20"/>
  <c r="R1675" i="20"/>
  <c r="U1675" i="20" s="1"/>
  <c r="Z1675" i="20"/>
  <c r="S1675" i="20"/>
  <c r="Y1675" i="20"/>
  <c r="X1677" i="20"/>
  <c r="R1677" i="20"/>
  <c r="U1677" i="20" s="1"/>
  <c r="Z1677" i="20"/>
  <c r="S1677" i="20"/>
  <c r="T1677" i="20"/>
  <c r="Y1717" i="20"/>
  <c r="S1717" i="20"/>
  <c r="R1717" i="20"/>
  <c r="U1717" i="20" s="1"/>
  <c r="R1795" i="20"/>
  <c r="U1795" i="20" s="1"/>
  <c r="Y1795" i="20"/>
  <c r="S1795" i="20"/>
  <c r="T1838" i="20"/>
  <c r="X1838" i="20"/>
  <c r="T1843" i="20"/>
  <c r="Z1843" i="20"/>
  <c r="R1843" i="20"/>
  <c r="U1843" i="20" s="1"/>
  <c r="X1843" i="20"/>
  <c r="X1580" i="20"/>
  <c r="R1580" i="20"/>
  <c r="U1580" i="20" s="1"/>
  <c r="X1582" i="20"/>
  <c r="R1582" i="20"/>
  <c r="U1582" i="20" s="1"/>
  <c r="X1584" i="20"/>
  <c r="R1584" i="20"/>
  <c r="U1584" i="20" s="1"/>
  <c r="X1586" i="20"/>
  <c r="R1586" i="20"/>
  <c r="U1586" i="20" s="1"/>
  <c r="X1588" i="20"/>
  <c r="R1588" i="20"/>
  <c r="U1588" i="20" s="1"/>
  <c r="X1590" i="20"/>
  <c r="R1590" i="20"/>
  <c r="U1590" i="20" s="1"/>
  <c r="X1592" i="20"/>
  <c r="R1592" i="20"/>
  <c r="U1592" i="20" s="1"/>
  <c r="X1594" i="20"/>
  <c r="R1594" i="20"/>
  <c r="U1594" i="20" s="1"/>
  <c r="X1596" i="20"/>
  <c r="R1596" i="20"/>
  <c r="U1596" i="20" s="1"/>
  <c r="X1598" i="20"/>
  <c r="R1598" i="20"/>
  <c r="U1598" i="20" s="1"/>
  <c r="X1600" i="20"/>
  <c r="R1600" i="20"/>
  <c r="U1600" i="20" s="1"/>
  <c r="X1602" i="20"/>
  <c r="R1602" i="20"/>
  <c r="U1602" i="20" s="1"/>
  <c r="X1604" i="20"/>
  <c r="R1604" i="20"/>
  <c r="U1604" i="20" s="1"/>
  <c r="X1606" i="20"/>
  <c r="R1606" i="20"/>
  <c r="U1606" i="20" s="1"/>
  <c r="X1608" i="20"/>
  <c r="R1608" i="20"/>
  <c r="U1608" i="20" s="1"/>
  <c r="X1610" i="20"/>
  <c r="R1610" i="20"/>
  <c r="U1610" i="20" s="1"/>
  <c r="X1612" i="20"/>
  <c r="R1612" i="20"/>
  <c r="U1612" i="20" s="1"/>
  <c r="X1614" i="20"/>
  <c r="R1614" i="20"/>
  <c r="U1614" i="20" s="1"/>
  <c r="X1616" i="20"/>
  <c r="R1616" i="20"/>
  <c r="U1616" i="20" s="1"/>
  <c r="X1618" i="20"/>
  <c r="R1618" i="20"/>
  <c r="U1618" i="20" s="1"/>
  <c r="X1620" i="20"/>
  <c r="R1620" i="20"/>
  <c r="U1620" i="20" s="1"/>
  <c r="X1622" i="20"/>
  <c r="R1622" i="20"/>
  <c r="U1622" i="20" s="1"/>
  <c r="X1624" i="20"/>
  <c r="R1624" i="20"/>
  <c r="U1624" i="20" s="1"/>
  <c r="X1626" i="20"/>
  <c r="R1626" i="20"/>
  <c r="U1626" i="20" s="1"/>
  <c r="X1628" i="20"/>
  <c r="R1628" i="20"/>
  <c r="U1628" i="20" s="1"/>
  <c r="X1630" i="20"/>
  <c r="R1630" i="20"/>
  <c r="U1630" i="20" s="1"/>
  <c r="X1632" i="20"/>
  <c r="R1632" i="20"/>
  <c r="U1632" i="20" s="1"/>
  <c r="X1634" i="20"/>
  <c r="R1634" i="20"/>
  <c r="U1634" i="20" s="1"/>
  <c r="X1636" i="20"/>
  <c r="R1636" i="20"/>
  <c r="U1636" i="20" s="1"/>
  <c r="X1638" i="20"/>
  <c r="R1638" i="20"/>
  <c r="U1638" i="20" s="1"/>
  <c r="X1640" i="20"/>
  <c r="R1640" i="20"/>
  <c r="U1640" i="20" s="1"/>
  <c r="X1642" i="20"/>
  <c r="R1642" i="20"/>
  <c r="U1642" i="20" s="1"/>
  <c r="X1644" i="20"/>
  <c r="R1644" i="20"/>
  <c r="U1644" i="20" s="1"/>
  <c r="R1679" i="20"/>
  <c r="U1679" i="20" s="1"/>
  <c r="S1679" i="20"/>
  <c r="Y1693" i="20"/>
  <c r="R1693" i="20"/>
  <c r="U1693" i="20" s="1"/>
  <c r="T1817" i="20"/>
  <c r="X1817" i="20"/>
  <c r="Z1817" i="20"/>
  <c r="X1835" i="20"/>
  <c r="R1835" i="20"/>
  <c r="U1835" i="20" s="1"/>
  <c r="E18" i="2" s="1"/>
  <c r="T1835" i="20"/>
  <c r="Z1835" i="20"/>
  <c r="Y1685" i="20"/>
  <c r="S1685" i="20"/>
  <c r="R1685" i="20"/>
  <c r="U1685" i="20" s="1"/>
  <c r="S1697" i="20"/>
  <c r="R1697" i="20"/>
  <c r="U1697" i="20" s="1"/>
  <c r="R1719" i="20"/>
  <c r="U1719" i="20" s="1"/>
  <c r="Y1719" i="20"/>
  <c r="Y1759" i="20"/>
  <c r="R1759" i="20"/>
  <c r="U1759" i="20" s="1"/>
  <c r="S1759" i="20"/>
  <c r="Y1761" i="20"/>
  <c r="R1761" i="20"/>
  <c r="U1761" i="20" s="1"/>
  <c r="S1761" i="20"/>
  <c r="S1773" i="20"/>
  <c r="R1773" i="20"/>
  <c r="U1773" i="20" s="1"/>
  <c r="Z1839" i="20"/>
  <c r="R1839" i="20"/>
  <c r="U1839" i="20" s="1"/>
  <c r="T1839" i="20"/>
  <c r="X1851" i="20"/>
  <c r="Z1851" i="20"/>
  <c r="R1851" i="20"/>
  <c r="U1851" i="20" s="1"/>
  <c r="T1851" i="20"/>
  <c r="S1873" i="20"/>
  <c r="X1873" i="20"/>
  <c r="Y1882" i="20"/>
  <c r="R1882" i="20"/>
  <c r="U1882" i="20" s="1"/>
  <c r="X1882" i="20"/>
  <c r="S1882" i="20"/>
  <c r="Z1647" i="20"/>
  <c r="T1647" i="20"/>
  <c r="Z1649" i="20"/>
  <c r="T1649" i="20"/>
  <c r="Z1651" i="20"/>
  <c r="T1651" i="20"/>
  <c r="Z1653" i="20"/>
  <c r="T1653" i="20"/>
  <c r="Z1655" i="20"/>
  <c r="T1655" i="20"/>
  <c r="Z1657" i="20"/>
  <c r="T1657" i="20"/>
  <c r="Z1659" i="20"/>
  <c r="T1659" i="20"/>
  <c r="Z1661" i="20"/>
  <c r="T1661" i="20"/>
  <c r="Z1663" i="20"/>
  <c r="T1663" i="20"/>
  <c r="Z1665" i="20"/>
  <c r="T1665" i="20"/>
  <c r="Z1667" i="20"/>
  <c r="T1667" i="20"/>
  <c r="Z1669" i="20"/>
  <c r="T1669" i="20"/>
  <c r="S1681" i="20"/>
  <c r="Y1681" i="20"/>
  <c r="R1687" i="20"/>
  <c r="U1687" i="20" s="1"/>
  <c r="Y1687" i="20"/>
  <c r="Y1697" i="20"/>
  <c r="S1705" i="20"/>
  <c r="Y1705" i="20"/>
  <c r="R1763" i="20"/>
  <c r="U1763" i="20" s="1"/>
  <c r="Y1763" i="20"/>
  <c r="Y1773" i="20"/>
  <c r="S1781" i="20"/>
  <c r="Y1781" i="20"/>
  <c r="X1839" i="20"/>
  <c r="X1841" i="20"/>
  <c r="R1841" i="20"/>
  <c r="U1841" i="20" s="1"/>
  <c r="T1841" i="20"/>
  <c r="Z1841" i="20"/>
  <c r="X1862" i="20"/>
  <c r="T1862" i="20"/>
  <c r="Y1743" i="20"/>
  <c r="R1743" i="20"/>
  <c r="U1743" i="20" s="1"/>
  <c r="R1745" i="20"/>
  <c r="U1745" i="20" s="1"/>
  <c r="S1745" i="20"/>
  <c r="R1787" i="20"/>
  <c r="U1787" i="20" s="1"/>
  <c r="S1787" i="20"/>
  <c r="Y1801" i="20"/>
  <c r="R1801" i="20"/>
  <c r="U1801" i="20" s="1"/>
  <c r="Z1845" i="20"/>
  <c r="R1845" i="20"/>
  <c r="U1845" i="20" s="1"/>
  <c r="T1845" i="20"/>
  <c r="Z1855" i="20"/>
  <c r="R1855" i="20"/>
  <c r="U1855" i="20" s="1"/>
  <c r="X1855" i="20"/>
  <c r="T1865" i="20"/>
  <c r="Z1865" i="20"/>
  <c r="R1865" i="20"/>
  <c r="U1865" i="20" s="1"/>
  <c r="Y1884" i="20"/>
  <c r="R1884" i="20"/>
  <c r="U1884" i="20" s="1"/>
  <c r="X1884" i="20"/>
  <c r="X1942" i="20"/>
  <c r="R1942" i="20"/>
  <c r="U1942" i="20" s="1"/>
  <c r="S1942" i="20"/>
  <c r="X1946" i="20"/>
  <c r="Y1946" i="20"/>
  <c r="X1670" i="20"/>
  <c r="R1670" i="20"/>
  <c r="U1670" i="20" s="1"/>
  <c r="X1672" i="20"/>
  <c r="R1672" i="20"/>
  <c r="U1672" i="20" s="1"/>
  <c r="X1674" i="20"/>
  <c r="R1674" i="20"/>
  <c r="U1674" i="20" s="1"/>
  <c r="X1676" i="20"/>
  <c r="R1676" i="20"/>
  <c r="U1676" i="20" s="1"/>
  <c r="X1678" i="20"/>
  <c r="R1678" i="20"/>
  <c r="U1678" i="20" s="1"/>
  <c r="Y1695" i="20"/>
  <c r="Y1713" i="20"/>
  <c r="Y1727" i="20"/>
  <c r="Y1735" i="20"/>
  <c r="R1735" i="20"/>
  <c r="U1735" i="20" s="1"/>
  <c r="R1737" i="20"/>
  <c r="U1737" i="20" s="1"/>
  <c r="S1737" i="20"/>
  <c r="Y1745" i="20"/>
  <c r="Y1769" i="20"/>
  <c r="R1769" i="20"/>
  <c r="U1769" i="20" s="1"/>
  <c r="Y1787" i="20"/>
  <c r="Y1793" i="20"/>
  <c r="R1793" i="20"/>
  <c r="U1793" i="20" s="1"/>
  <c r="S1793" i="20"/>
  <c r="S1805" i="20"/>
  <c r="R1805" i="20"/>
  <c r="U1805" i="20" s="1"/>
  <c r="X1845" i="20"/>
  <c r="T1854" i="20"/>
  <c r="X1854" i="20"/>
  <c r="T1859" i="20"/>
  <c r="X1859" i="20"/>
  <c r="Z1859" i="20"/>
  <c r="X1865" i="20"/>
  <c r="Y1874" i="20"/>
  <c r="R1874" i="20"/>
  <c r="U1874" i="20" s="1"/>
  <c r="X1874" i="20"/>
  <c r="X1881" i="20"/>
  <c r="X1958" i="20"/>
  <c r="S1958" i="20"/>
  <c r="R1958" i="20"/>
  <c r="U1958" i="20" s="1"/>
  <c r="X1962" i="20"/>
  <c r="Y1962" i="20"/>
  <c r="Y1771" i="20"/>
  <c r="Y1789" i="20"/>
  <c r="Y1803" i="20"/>
  <c r="Z1809" i="20"/>
  <c r="X1811" i="20"/>
  <c r="Z1823" i="20"/>
  <c r="R1823" i="20"/>
  <c r="U1823" i="20" s="1"/>
  <c r="Z1829" i="20"/>
  <c r="R1829" i="20"/>
  <c r="U1829" i="20" s="1"/>
  <c r="X1833" i="20"/>
  <c r="Z1867" i="20"/>
  <c r="Y1890" i="20"/>
  <c r="R1890" i="20"/>
  <c r="U1890" i="20" s="1"/>
  <c r="X1890" i="20"/>
  <c r="X1897" i="20"/>
  <c r="Y1900" i="20"/>
  <c r="R1900" i="20"/>
  <c r="U1900" i="20" s="1"/>
  <c r="X1900" i="20"/>
  <c r="R1906" i="20"/>
  <c r="U1906" i="20" s="1"/>
  <c r="X1906" i="20"/>
  <c r="Z1813" i="20"/>
  <c r="R1813" i="20"/>
  <c r="U1813" i="20" s="1"/>
  <c r="Y1876" i="20"/>
  <c r="R1876" i="20"/>
  <c r="U1876" i="20" s="1"/>
  <c r="X1876" i="20"/>
  <c r="Y1898" i="20"/>
  <c r="R1898" i="20"/>
  <c r="U1898" i="20" s="1"/>
  <c r="X1898" i="20"/>
  <c r="Z1682" i="20"/>
  <c r="T1682" i="20"/>
  <c r="Z1690" i="20"/>
  <c r="T1690" i="20"/>
  <c r="Z1698" i="20"/>
  <c r="T1698" i="20"/>
  <c r="Z1702" i="20"/>
  <c r="T1702" i="20"/>
  <c r="Z1704" i="20"/>
  <c r="T1704" i="20"/>
  <c r="Z1708" i="20"/>
  <c r="T1708" i="20"/>
  <c r="Z1712" i="20"/>
  <c r="T1712" i="20"/>
  <c r="Z1714" i="20"/>
  <c r="T1714" i="20"/>
  <c r="Z1720" i="20"/>
  <c r="T1720" i="20"/>
  <c r="Z1726" i="20"/>
  <c r="T1726" i="20"/>
  <c r="Z1730" i="20"/>
  <c r="T1730" i="20"/>
  <c r="Z1734" i="20"/>
  <c r="T1734" i="20"/>
  <c r="Z1738" i="20"/>
  <c r="T1738" i="20"/>
  <c r="Z1742" i="20"/>
  <c r="T1742" i="20"/>
  <c r="Z1744" i="20"/>
  <c r="T1744" i="20"/>
  <c r="Z1748" i="20"/>
  <c r="T1748" i="20"/>
  <c r="Z1750" i="20"/>
  <c r="T1750" i="20"/>
  <c r="Z1754" i="20"/>
  <c r="T1754" i="20"/>
  <c r="Z1760" i="20"/>
  <c r="T1760" i="20"/>
  <c r="Z1764" i="20"/>
  <c r="T1764" i="20"/>
  <c r="Z1768" i="20"/>
  <c r="T1768" i="20"/>
  <c r="Z1772" i="20"/>
  <c r="T1772" i="20"/>
  <c r="Z1776" i="20"/>
  <c r="T1776" i="20"/>
  <c r="Z1780" i="20"/>
  <c r="T1780" i="20"/>
  <c r="Z1784" i="20"/>
  <c r="T1784" i="20"/>
  <c r="Z1792" i="20"/>
  <c r="T1792" i="20"/>
  <c r="Z1871" i="20"/>
  <c r="T1871" i="20"/>
  <c r="Y1871" i="20"/>
  <c r="R1871" i="20"/>
  <c r="U1871" i="20" s="1"/>
  <c r="Z1879" i="20"/>
  <c r="T1879" i="20"/>
  <c r="Y1879" i="20"/>
  <c r="R1879" i="20"/>
  <c r="U1879" i="20" s="1"/>
  <c r="Z1887" i="20"/>
  <c r="T1887" i="20"/>
  <c r="Y1887" i="20"/>
  <c r="R1887" i="20"/>
  <c r="U1887" i="20" s="1"/>
  <c r="Z1895" i="20"/>
  <c r="T1895" i="20"/>
  <c r="Y1895" i="20"/>
  <c r="R1895" i="20"/>
  <c r="U1895" i="20" s="1"/>
  <c r="Z1903" i="20"/>
  <c r="T1903" i="20"/>
  <c r="Y1903" i="20"/>
  <c r="R1903" i="20"/>
  <c r="U1903" i="20" s="1"/>
  <c r="X1682" i="20"/>
  <c r="X1690" i="20"/>
  <c r="X1702" i="20"/>
  <c r="X1704" i="20"/>
  <c r="X1708" i="20"/>
  <c r="X1714" i="20"/>
  <c r="X1726" i="20"/>
  <c r="X1734" i="20"/>
  <c r="X1738" i="20"/>
  <c r="X1742" i="20"/>
  <c r="X1744" i="20"/>
  <c r="X1748" i="20"/>
  <c r="X1760" i="20"/>
  <c r="X1764" i="20"/>
  <c r="X1768" i="20"/>
  <c r="X1772" i="20"/>
  <c r="X1776" i="20"/>
  <c r="X1780" i="20"/>
  <c r="X1784" i="20"/>
  <c r="Y1812" i="20"/>
  <c r="S1812" i="20"/>
  <c r="Z1812" i="20"/>
  <c r="R1812" i="20"/>
  <c r="U1812" i="20" s="1"/>
  <c r="Y1820" i="20"/>
  <c r="S1820" i="20"/>
  <c r="Z1820" i="20"/>
  <c r="R1820" i="20"/>
  <c r="U1820" i="20" s="1"/>
  <c r="Y1824" i="20"/>
  <c r="S1824" i="20"/>
  <c r="Z1824" i="20"/>
  <c r="R1824" i="20"/>
  <c r="U1824" i="20" s="1"/>
  <c r="Y1832" i="20"/>
  <c r="S1832" i="20"/>
  <c r="Z1832" i="20"/>
  <c r="R1832" i="20"/>
  <c r="U1832" i="20" s="1"/>
  <c r="Y1836" i="20"/>
  <c r="S1836" i="20"/>
  <c r="Z1836" i="20"/>
  <c r="R1836" i="20"/>
  <c r="U1836" i="20" s="1"/>
  <c r="Y1844" i="20"/>
  <c r="S1844" i="20"/>
  <c r="Z1844" i="20"/>
  <c r="R1844" i="20"/>
  <c r="U1844" i="20" s="1"/>
  <c r="Y1848" i="20"/>
  <c r="S1848" i="20"/>
  <c r="Z1848" i="20"/>
  <c r="R1848" i="20"/>
  <c r="U1848" i="20" s="1"/>
  <c r="Y1852" i="20"/>
  <c r="S1852" i="20"/>
  <c r="Z1852" i="20"/>
  <c r="R1852" i="20"/>
  <c r="U1852" i="20" s="1"/>
  <c r="Y1856" i="20"/>
  <c r="S1856" i="20"/>
  <c r="Z1856" i="20"/>
  <c r="R1856" i="20"/>
  <c r="U1856" i="20" s="1"/>
  <c r="Y1864" i="20"/>
  <c r="S1864" i="20"/>
  <c r="Z1864" i="20"/>
  <c r="R1864" i="20"/>
  <c r="U1864" i="20" s="1"/>
  <c r="Y1868" i="20"/>
  <c r="S1868" i="20"/>
  <c r="Z1868" i="20"/>
  <c r="R1868" i="20"/>
  <c r="U1868" i="20" s="1"/>
  <c r="X1903" i="20"/>
  <c r="R1912" i="20"/>
  <c r="U1912" i="20" s="1"/>
  <c r="X1912" i="20"/>
  <c r="Z1680" i="20"/>
  <c r="T1680" i="20"/>
  <c r="Z1684" i="20"/>
  <c r="T1684" i="20"/>
  <c r="Z1686" i="20"/>
  <c r="T1686" i="20"/>
  <c r="Z1688" i="20"/>
  <c r="T1688" i="20"/>
  <c r="Z1692" i="20"/>
  <c r="T1692" i="20"/>
  <c r="Z1694" i="20"/>
  <c r="T1694" i="20"/>
  <c r="Z1696" i="20"/>
  <c r="T1696" i="20"/>
  <c r="Z1700" i="20"/>
  <c r="T1700" i="20"/>
  <c r="Z1706" i="20"/>
  <c r="T1706" i="20"/>
  <c r="Z1710" i="20"/>
  <c r="T1710" i="20"/>
  <c r="Z1716" i="20"/>
  <c r="T1716" i="20"/>
  <c r="Z1718" i="20"/>
  <c r="T1718" i="20"/>
  <c r="Z1722" i="20"/>
  <c r="T1722" i="20"/>
  <c r="Z1724" i="20"/>
  <c r="T1724" i="20"/>
  <c r="Z1728" i="20"/>
  <c r="T1728" i="20"/>
  <c r="Z1732" i="20"/>
  <c r="T1732" i="20"/>
  <c r="Z1736" i="20"/>
  <c r="T1736" i="20"/>
  <c r="Z1740" i="20"/>
  <c r="T1740" i="20"/>
  <c r="Z1746" i="20"/>
  <c r="T1746" i="20"/>
  <c r="Z1752" i="20"/>
  <c r="T1752" i="20"/>
  <c r="Z1756" i="20"/>
  <c r="T1756" i="20"/>
  <c r="Z1758" i="20"/>
  <c r="T1758" i="20"/>
  <c r="Z1762" i="20"/>
  <c r="T1762" i="20"/>
  <c r="Z1766" i="20"/>
  <c r="T1766" i="20"/>
  <c r="Z1770" i="20"/>
  <c r="T1770" i="20"/>
  <c r="Z1774" i="20"/>
  <c r="T1774" i="20"/>
  <c r="Z1778" i="20"/>
  <c r="T1778" i="20"/>
  <c r="Z1782" i="20"/>
  <c r="T1782" i="20"/>
  <c r="Z1786" i="20"/>
  <c r="T1786" i="20"/>
  <c r="Z1788" i="20"/>
  <c r="T1788" i="20"/>
  <c r="Z1790" i="20"/>
  <c r="T1790" i="20"/>
  <c r="Z1794" i="20"/>
  <c r="T1794" i="20"/>
  <c r="Z1796" i="20"/>
  <c r="T1796" i="20"/>
  <c r="Z1798" i="20"/>
  <c r="T1798" i="20"/>
  <c r="Z1800" i="20"/>
  <c r="T1800" i="20"/>
  <c r="Z1802" i="20"/>
  <c r="T1802" i="20"/>
  <c r="Z1804" i="20"/>
  <c r="T1804" i="20"/>
  <c r="Z1806" i="20"/>
  <c r="T1806" i="20"/>
  <c r="Z1808" i="20"/>
  <c r="T1808" i="20"/>
  <c r="Z1875" i="20"/>
  <c r="T1875" i="20"/>
  <c r="Y1875" i="20"/>
  <c r="R1875" i="20"/>
  <c r="U1875" i="20" s="1"/>
  <c r="Z1883" i="20"/>
  <c r="T1883" i="20"/>
  <c r="Y1883" i="20"/>
  <c r="R1883" i="20"/>
  <c r="U1883" i="20" s="1"/>
  <c r="Z1891" i="20"/>
  <c r="T1891" i="20"/>
  <c r="Y1891" i="20"/>
  <c r="R1891" i="20"/>
  <c r="U1891" i="20" s="1"/>
  <c r="Z1899" i="20"/>
  <c r="T1899" i="20"/>
  <c r="Y1899" i="20"/>
  <c r="R1899" i="20"/>
  <c r="U1899" i="20" s="1"/>
  <c r="R1908" i="20"/>
  <c r="U1908" i="20" s="1"/>
  <c r="X1908" i="20"/>
  <c r="Z1968" i="20"/>
  <c r="X1968" i="20"/>
  <c r="R1968" i="20"/>
  <c r="U1968" i="20" s="1"/>
  <c r="Y1968" i="20"/>
  <c r="Z1970" i="20"/>
  <c r="X1970" i="20"/>
  <c r="S1970" i="20"/>
  <c r="R1970" i="20"/>
  <c r="U1970" i="20" s="1"/>
  <c r="X1680" i="20"/>
  <c r="X1684" i="20"/>
  <c r="X1688" i="20"/>
  <c r="X1692" i="20"/>
  <c r="X1698" i="20"/>
  <c r="X1700" i="20"/>
  <c r="X1706" i="20"/>
  <c r="X1710" i="20"/>
  <c r="X1712" i="20"/>
  <c r="X1720" i="20"/>
  <c r="X1724" i="20"/>
  <c r="X1730" i="20"/>
  <c r="X1732" i="20"/>
  <c r="X1736" i="20"/>
  <c r="X1740" i="20"/>
  <c r="X1746" i="20"/>
  <c r="X1750" i="20"/>
  <c r="X1754" i="20"/>
  <c r="X1758" i="20"/>
  <c r="X1762" i="20"/>
  <c r="X1766" i="20"/>
  <c r="X1770" i="20"/>
  <c r="X1774" i="20"/>
  <c r="X1778" i="20"/>
  <c r="X1782" i="20"/>
  <c r="X1786" i="20"/>
  <c r="X1792" i="20"/>
  <c r="X1796" i="20"/>
  <c r="X1800" i="20"/>
  <c r="X1804" i="20"/>
  <c r="X1808" i="20"/>
  <c r="Y1816" i="20"/>
  <c r="S1816" i="20"/>
  <c r="Z1816" i="20"/>
  <c r="R1816" i="20"/>
  <c r="U1816" i="20" s="1"/>
  <c r="Y1828" i="20"/>
  <c r="S1828" i="20"/>
  <c r="Z1828" i="20"/>
  <c r="R1828" i="20"/>
  <c r="U1828" i="20" s="1"/>
  <c r="Y1840" i="20"/>
  <c r="S1840" i="20"/>
  <c r="Z1840" i="20"/>
  <c r="R1840" i="20"/>
  <c r="U1840" i="20" s="1"/>
  <c r="Y1860" i="20"/>
  <c r="S1860" i="20"/>
  <c r="Z1860" i="20"/>
  <c r="R1860" i="20"/>
  <c r="U1860" i="20" s="1"/>
  <c r="X1871" i="20"/>
  <c r="X1879" i="20"/>
  <c r="X1887" i="20"/>
  <c r="X1895" i="20"/>
  <c r="X1948" i="20"/>
  <c r="Y1948" i="20"/>
  <c r="R1948" i="20"/>
  <c r="U1948" i="20" s="1"/>
  <c r="Y1970" i="20"/>
  <c r="Z1679" i="20"/>
  <c r="T1679" i="20"/>
  <c r="R1680" i="20"/>
  <c r="U1680" i="20" s="1"/>
  <c r="Y1680" i="20"/>
  <c r="Z1681" i="20"/>
  <c r="T1681" i="20"/>
  <c r="R1682" i="20"/>
  <c r="U1682" i="20" s="1"/>
  <c r="Y1682" i="20"/>
  <c r="Z1683" i="20"/>
  <c r="T1683" i="20"/>
  <c r="R1684" i="20"/>
  <c r="U1684" i="20" s="1"/>
  <c r="Y1684" i="20"/>
  <c r="Z1685" i="20"/>
  <c r="T1685" i="20"/>
  <c r="R1686" i="20"/>
  <c r="U1686" i="20" s="1"/>
  <c r="Y1686" i="20"/>
  <c r="Z1687" i="20"/>
  <c r="T1687" i="20"/>
  <c r="R1688" i="20"/>
  <c r="U1688" i="20" s="1"/>
  <c r="Y1688" i="20"/>
  <c r="Z1689" i="20"/>
  <c r="T1689" i="20"/>
  <c r="R1690" i="20"/>
  <c r="U1690" i="20" s="1"/>
  <c r="Y1690" i="20"/>
  <c r="Z1691" i="20"/>
  <c r="T1691" i="20"/>
  <c r="R1692" i="20"/>
  <c r="U1692" i="20" s="1"/>
  <c r="Y1692" i="20"/>
  <c r="Z1693" i="20"/>
  <c r="T1693" i="20"/>
  <c r="R1694" i="20"/>
  <c r="U1694" i="20" s="1"/>
  <c r="Y1694" i="20"/>
  <c r="Z1695" i="20"/>
  <c r="T1695" i="20"/>
  <c r="R1696" i="20"/>
  <c r="U1696" i="20" s="1"/>
  <c r="Y1696" i="20"/>
  <c r="Z1697" i="20"/>
  <c r="T1697" i="20"/>
  <c r="R1698" i="20"/>
  <c r="U1698" i="20" s="1"/>
  <c r="Y1698" i="20"/>
  <c r="Z1699" i="20"/>
  <c r="T1699" i="20"/>
  <c r="R1700" i="20"/>
  <c r="U1700" i="20" s="1"/>
  <c r="Y1700" i="20"/>
  <c r="Z1701" i="20"/>
  <c r="T1701" i="20"/>
  <c r="R1702" i="20"/>
  <c r="U1702" i="20" s="1"/>
  <c r="Y1702" i="20"/>
  <c r="Z1703" i="20"/>
  <c r="T1703" i="20"/>
  <c r="R1704" i="20"/>
  <c r="U1704" i="20" s="1"/>
  <c r="Y1704" i="20"/>
  <c r="Z1705" i="20"/>
  <c r="T1705" i="20"/>
  <c r="R1706" i="20"/>
  <c r="U1706" i="20" s="1"/>
  <c r="Y1706" i="20"/>
  <c r="Z1707" i="20"/>
  <c r="T1707" i="20"/>
  <c r="R1708" i="20"/>
  <c r="U1708" i="20" s="1"/>
  <c r="Y1708" i="20"/>
  <c r="Z1709" i="20"/>
  <c r="T1709" i="20"/>
  <c r="R1710" i="20"/>
  <c r="U1710" i="20" s="1"/>
  <c r="Y1710" i="20"/>
  <c r="Z1711" i="20"/>
  <c r="T1711" i="20"/>
  <c r="R1712" i="20"/>
  <c r="U1712" i="20" s="1"/>
  <c r="Y1712" i="20"/>
  <c r="Z1713" i="20"/>
  <c r="T1713" i="20"/>
  <c r="R1714" i="20"/>
  <c r="U1714" i="20" s="1"/>
  <c r="Y1714" i="20"/>
  <c r="Z1715" i="20"/>
  <c r="T1715" i="20"/>
  <c r="R1716" i="20"/>
  <c r="U1716" i="20" s="1"/>
  <c r="Y1716" i="20"/>
  <c r="Z1717" i="20"/>
  <c r="T1717" i="20"/>
  <c r="R1718" i="20"/>
  <c r="U1718" i="20" s="1"/>
  <c r="Y1718" i="20"/>
  <c r="Z1719" i="20"/>
  <c r="T1719" i="20"/>
  <c r="R1720" i="20"/>
  <c r="U1720" i="20" s="1"/>
  <c r="Y1720" i="20"/>
  <c r="Z1721" i="20"/>
  <c r="T1721" i="20"/>
  <c r="R1722" i="20"/>
  <c r="U1722" i="20" s="1"/>
  <c r="Y1722" i="20"/>
  <c r="Z1723" i="20"/>
  <c r="T1723" i="20"/>
  <c r="R1724" i="20"/>
  <c r="U1724" i="20" s="1"/>
  <c r="Y1724" i="20"/>
  <c r="Z1725" i="20"/>
  <c r="T1725" i="20"/>
  <c r="R1726" i="20"/>
  <c r="U1726" i="20" s="1"/>
  <c r="Y1726" i="20"/>
  <c r="Z1727" i="20"/>
  <c r="T1727" i="20"/>
  <c r="R1728" i="20"/>
  <c r="U1728" i="20" s="1"/>
  <c r="Y1728" i="20"/>
  <c r="Z1729" i="20"/>
  <c r="T1729" i="20"/>
  <c r="R1730" i="20"/>
  <c r="U1730" i="20" s="1"/>
  <c r="Y1730" i="20"/>
  <c r="Z1731" i="20"/>
  <c r="T1731" i="20"/>
  <c r="R1732" i="20"/>
  <c r="U1732" i="20" s="1"/>
  <c r="Y1732" i="20"/>
  <c r="Z1733" i="20"/>
  <c r="T1733" i="20"/>
  <c r="R1734" i="20"/>
  <c r="U1734" i="20" s="1"/>
  <c r="Y1734" i="20"/>
  <c r="Z1735" i="20"/>
  <c r="T1735" i="20"/>
  <c r="R1736" i="20"/>
  <c r="U1736" i="20" s="1"/>
  <c r="Y1736" i="20"/>
  <c r="Z1737" i="20"/>
  <c r="T1737" i="20"/>
  <c r="R1738" i="20"/>
  <c r="U1738" i="20" s="1"/>
  <c r="Y1738" i="20"/>
  <c r="Z1739" i="20"/>
  <c r="T1739" i="20"/>
  <c r="R1740" i="20"/>
  <c r="U1740" i="20" s="1"/>
  <c r="Y1740" i="20"/>
  <c r="Z1741" i="20"/>
  <c r="T1741" i="20"/>
  <c r="R1742" i="20"/>
  <c r="U1742" i="20" s="1"/>
  <c r="Y1742" i="20"/>
  <c r="Z1743" i="20"/>
  <c r="T1743" i="20"/>
  <c r="R1744" i="20"/>
  <c r="U1744" i="20" s="1"/>
  <c r="Y1744" i="20"/>
  <c r="Z1745" i="20"/>
  <c r="T1745" i="20"/>
  <c r="R1746" i="20"/>
  <c r="U1746" i="20" s="1"/>
  <c r="Y1746" i="20"/>
  <c r="Z1747" i="20"/>
  <c r="T1747" i="20"/>
  <c r="R1748" i="20"/>
  <c r="U1748" i="20" s="1"/>
  <c r="Y1748" i="20"/>
  <c r="Z1749" i="20"/>
  <c r="T1749" i="20"/>
  <c r="R1750" i="20"/>
  <c r="U1750" i="20" s="1"/>
  <c r="Y1750" i="20"/>
  <c r="Z1751" i="20"/>
  <c r="T1751" i="20"/>
  <c r="R1752" i="20"/>
  <c r="U1752" i="20" s="1"/>
  <c r="Y1752" i="20"/>
  <c r="Z1753" i="20"/>
  <c r="T1753" i="20"/>
  <c r="R1754" i="20"/>
  <c r="U1754" i="20" s="1"/>
  <c r="Y1754" i="20"/>
  <c r="Z1755" i="20"/>
  <c r="T1755" i="20"/>
  <c r="R1756" i="20"/>
  <c r="U1756" i="20" s="1"/>
  <c r="Y1756" i="20"/>
  <c r="Z1757" i="20"/>
  <c r="T1757" i="20"/>
  <c r="R1758" i="20"/>
  <c r="U1758" i="20" s="1"/>
  <c r="Y1758" i="20"/>
  <c r="Z1759" i="20"/>
  <c r="T1759" i="20"/>
  <c r="R1760" i="20"/>
  <c r="U1760" i="20" s="1"/>
  <c r="Y1760" i="20"/>
  <c r="Z1761" i="20"/>
  <c r="T1761" i="20"/>
  <c r="R1762" i="20"/>
  <c r="U1762" i="20" s="1"/>
  <c r="Y1762" i="20"/>
  <c r="Z1763" i="20"/>
  <c r="T1763" i="20"/>
  <c r="R1764" i="20"/>
  <c r="U1764" i="20" s="1"/>
  <c r="Y1764" i="20"/>
  <c r="Z1765" i="20"/>
  <c r="T1765" i="20"/>
  <c r="R1766" i="20"/>
  <c r="U1766" i="20" s="1"/>
  <c r="Y1766" i="20"/>
  <c r="Z1767" i="20"/>
  <c r="T1767" i="20"/>
  <c r="R1768" i="20"/>
  <c r="U1768" i="20" s="1"/>
  <c r="Y1768" i="20"/>
  <c r="Z1769" i="20"/>
  <c r="T1769" i="20"/>
  <c r="R1770" i="20"/>
  <c r="U1770" i="20" s="1"/>
  <c r="Y1770" i="20"/>
  <c r="Z1771" i="20"/>
  <c r="T1771" i="20"/>
  <c r="R1772" i="20"/>
  <c r="U1772" i="20" s="1"/>
  <c r="Y1772" i="20"/>
  <c r="Z1773" i="20"/>
  <c r="T1773" i="20"/>
  <c r="R1774" i="20"/>
  <c r="U1774" i="20" s="1"/>
  <c r="Y1774" i="20"/>
  <c r="Z1775" i="20"/>
  <c r="T1775" i="20"/>
  <c r="R1776" i="20"/>
  <c r="U1776" i="20" s="1"/>
  <c r="Y1776" i="20"/>
  <c r="Z1777" i="20"/>
  <c r="T1777" i="20"/>
  <c r="R1778" i="20"/>
  <c r="U1778" i="20" s="1"/>
  <c r="E36" i="2" s="1"/>
  <c r="Y1778" i="20"/>
  <c r="Z1779" i="20"/>
  <c r="T1779" i="20"/>
  <c r="R1780" i="20"/>
  <c r="U1780" i="20" s="1"/>
  <c r="Y1780" i="20"/>
  <c r="Z1781" i="20"/>
  <c r="T1781" i="20"/>
  <c r="R1782" i="20"/>
  <c r="U1782" i="20" s="1"/>
  <c r="Y1782" i="20"/>
  <c r="Z1783" i="20"/>
  <c r="T1783" i="20"/>
  <c r="R1784" i="20"/>
  <c r="U1784" i="20" s="1"/>
  <c r="Y1784" i="20"/>
  <c r="Z1785" i="20"/>
  <c r="T1785" i="20"/>
  <c r="R1786" i="20"/>
  <c r="U1786" i="20" s="1"/>
  <c r="Y1786" i="20"/>
  <c r="Z1787" i="20"/>
  <c r="T1787" i="20"/>
  <c r="R1788" i="20"/>
  <c r="U1788" i="20" s="1"/>
  <c r="Y1788" i="20"/>
  <c r="Z1789" i="20"/>
  <c r="T1789" i="20"/>
  <c r="R1790" i="20"/>
  <c r="U1790" i="20" s="1"/>
  <c r="Y1790" i="20"/>
  <c r="Z1791" i="20"/>
  <c r="T1791" i="20"/>
  <c r="R1792" i="20"/>
  <c r="U1792" i="20" s="1"/>
  <c r="Y1792" i="20"/>
  <c r="Z1793" i="20"/>
  <c r="T1793" i="20"/>
  <c r="R1794" i="20"/>
  <c r="U1794" i="20" s="1"/>
  <c r="Y1794" i="20"/>
  <c r="Z1795" i="20"/>
  <c r="T1795" i="20"/>
  <c r="R1796" i="20"/>
  <c r="U1796" i="20" s="1"/>
  <c r="Y1796" i="20"/>
  <c r="Z1797" i="20"/>
  <c r="T1797" i="20"/>
  <c r="R1798" i="20"/>
  <c r="U1798" i="20" s="1"/>
  <c r="Y1798" i="20"/>
  <c r="Z1799" i="20"/>
  <c r="T1799" i="20"/>
  <c r="R1800" i="20"/>
  <c r="U1800" i="20" s="1"/>
  <c r="Y1800" i="20"/>
  <c r="Z1801" i="20"/>
  <c r="T1801" i="20"/>
  <c r="R1802" i="20"/>
  <c r="U1802" i="20" s="1"/>
  <c r="Y1802" i="20"/>
  <c r="Z1803" i="20"/>
  <c r="T1803" i="20"/>
  <c r="R1804" i="20"/>
  <c r="U1804" i="20" s="1"/>
  <c r="Y1804" i="20"/>
  <c r="Z1805" i="20"/>
  <c r="T1805" i="20"/>
  <c r="R1806" i="20"/>
  <c r="U1806" i="20" s="1"/>
  <c r="Y1806" i="20"/>
  <c r="Z1807" i="20"/>
  <c r="T1807" i="20"/>
  <c r="R1808" i="20"/>
  <c r="U1808" i="20" s="1"/>
  <c r="Y1808" i="20"/>
  <c r="X1812" i="20"/>
  <c r="X1816" i="20"/>
  <c r="X1820" i="20"/>
  <c r="X1824" i="20"/>
  <c r="X1828" i="20"/>
  <c r="X1832" i="20"/>
  <c r="X1836" i="20"/>
  <c r="X1840" i="20"/>
  <c r="X1844" i="20"/>
  <c r="X1848" i="20"/>
  <c r="X1852" i="20"/>
  <c r="X1856" i="20"/>
  <c r="X1860" i="20"/>
  <c r="X1864" i="20"/>
  <c r="X1868" i="20"/>
  <c r="X1679" i="20"/>
  <c r="S1680" i="20"/>
  <c r="X1681" i="20"/>
  <c r="S1682" i="20"/>
  <c r="X1683" i="20"/>
  <c r="S1684" i="20"/>
  <c r="X1685" i="20"/>
  <c r="S1686" i="20"/>
  <c r="X1687" i="20"/>
  <c r="S1688" i="20"/>
  <c r="X1689" i="20"/>
  <c r="S1690" i="20"/>
  <c r="X1691" i="20"/>
  <c r="S1692" i="20"/>
  <c r="X1693" i="20"/>
  <c r="S1694" i="20"/>
  <c r="X1695" i="20"/>
  <c r="S1696" i="20"/>
  <c r="X1697" i="20"/>
  <c r="S1698" i="20"/>
  <c r="X1699" i="20"/>
  <c r="S1700" i="20"/>
  <c r="X1701" i="20"/>
  <c r="S1702" i="20"/>
  <c r="X1703" i="20"/>
  <c r="S1704" i="20"/>
  <c r="X1705" i="20"/>
  <c r="S1706" i="20"/>
  <c r="X1707" i="20"/>
  <c r="S1708" i="20"/>
  <c r="X1709" i="20"/>
  <c r="S1710" i="20"/>
  <c r="X1711" i="20"/>
  <c r="S1712" i="20"/>
  <c r="X1713" i="20"/>
  <c r="S1714" i="20"/>
  <c r="X1715" i="20"/>
  <c r="S1716" i="20"/>
  <c r="X1717" i="20"/>
  <c r="S1718" i="20"/>
  <c r="X1719" i="20"/>
  <c r="S1720" i="20"/>
  <c r="X1721" i="20"/>
  <c r="S1722" i="20"/>
  <c r="X1723" i="20"/>
  <c r="S1724" i="20"/>
  <c r="X1725" i="20"/>
  <c r="S1726" i="20"/>
  <c r="X1727" i="20"/>
  <c r="S1728" i="20"/>
  <c r="X1729" i="20"/>
  <c r="S1730" i="20"/>
  <c r="X1731" i="20"/>
  <c r="S1732" i="20"/>
  <c r="X1733" i="20"/>
  <c r="S1734" i="20"/>
  <c r="X1735" i="20"/>
  <c r="S1736" i="20"/>
  <c r="X1737" i="20"/>
  <c r="S1738" i="20"/>
  <c r="X1739" i="20"/>
  <c r="S1740" i="20"/>
  <c r="X1741" i="20"/>
  <c r="S1742" i="20"/>
  <c r="X1743" i="20"/>
  <c r="S1744" i="20"/>
  <c r="X1745" i="20"/>
  <c r="S1746" i="20"/>
  <c r="X1747" i="20"/>
  <c r="S1748" i="20"/>
  <c r="X1749" i="20"/>
  <c r="S1750" i="20"/>
  <c r="X1751" i="20"/>
  <c r="S1752" i="20"/>
  <c r="X1753" i="20"/>
  <c r="S1754" i="20"/>
  <c r="X1755" i="20"/>
  <c r="S1756" i="20"/>
  <c r="X1757" i="20"/>
  <c r="S1758" i="20"/>
  <c r="X1759" i="20"/>
  <c r="S1760" i="20"/>
  <c r="X1761" i="20"/>
  <c r="S1762" i="20"/>
  <c r="X1763" i="20"/>
  <c r="S1764" i="20"/>
  <c r="X1765" i="20"/>
  <c r="S1766" i="20"/>
  <c r="X1767" i="20"/>
  <c r="S1768" i="20"/>
  <c r="X1769" i="20"/>
  <c r="S1770" i="20"/>
  <c r="X1771" i="20"/>
  <c r="S1772" i="20"/>
  <c r="X1773" i="20"/>
  <c r="S1774" i="20"/>
  <c r="X1775" i="20"/>
  <c r="S1776" i="20"/>
  <c r="X1777" i="20"/>
  <c r="S1778" i="20"/>
  <c r="X1779" i="20"/>
  <c r="S1780" i="20"/>
  <c r="X1781" i="20"/>
  <c r="S1782" i="20"/>
  <c r="X1783" i="20"/>
  <c r="S1784" i="20"/>
  <c r="X1785" i="20"/>
  <c r="S1786" i="20"/>
  <c r="X1787" i="20"/>
  <c r="S1788" i="20"/>
  <c r="X1789" i="20"/>
  <c r="S1790" i="20"/>
  <c r="X1791" i="20"/>
  <c r="S1792" i="20"/>
  <c r="X1793" i="20"/>
  <c r="S1794" i="20"/>
  <c r="X1795" i="20"/>
  <c r="S1796" i="20"/>
  <c r="X1797" i="20"/>
  <c r="S1798" i="20"/>
  <c r="X1799" i="20"/>
  <c r="S1800" i="20"/>
  <c r="X1801" i="20"/>
  <c r="S1802" i="20"/>
  <c r="X1803" i="20"/>
  <c r="S1804" i="20"/>
  <c r="X1805" i="20"/>
  <c r="S1806" i="20"/>
  <c r="X1807" i="20"/>
  <c r="S1808" i="20"/>
  <c r="Y1810" i="20"/>
  <c r="S1810" i="20"/>
  <c r="Z1810" i="20"/>
  <c r="R1810" i="20"/>
  <c r="U1810" i="20" s="1"/>
  <c r="Y1814" i="20"/>
  <c r="S1814" i="20"/>
  <c r="Z1814" i="20"/>
  <c r="R1814" i="20"/>
  <c r="U1814" i="20" s="1"/>
  <c r="Y1818" i="20"/>
  <c r="S1818" i="20"/>
  <c r="Z1818" i="20"/>
  <c r="R1818" i="20"/>
  <c r="U1818" i="20" s="1"/>
  <c r="Y1822" i="20"/>
  <c r="S1822" i="20"/>
  <c r="Z1822" i="20"/>
  <c r="R1822" i="20"/>
  <c r="U1822" i="20" s="1"/>
  <c r="Y1826" i="20"/>
  <c r="S1826" i="20"/>
  <c r="Z1826" i="20"/>
  <c r="R1826" i="20"/>
  <c r="U1826" i="20" s="1"/>
  <c r="Y1830" i="20"/>
  <c r="S1830" i="20"/>
  <c r="Z1830" i="20"/>
  <c r="R1830" i="20"/>
  <c r="U1830" i="20" s="1"/>
  <c r="Y1834" i="20"/>
  <c r="S1834" i="20"/>
  <c r="Z1834" i="20"/>
  <c r="R1834" i="20"/>
  <c r="U1834" i="20" s="1"/>
  <c r="Y1838" i="20"/>
  <c r="S1838" i="20"/>
  <c r="Z1838" i="20"/>
  <c r="R1838" i="20"/>
  <c r="U1838" i="20" s="1"/>
  <c r="Y1842" i="20"/>
  <c r="S1842" i="20"/>
  <c r="Z1842" i="20"/>
  <c r="R1842" i="20"/>
  <c r="U1842" i="20" s="1"/>
  <c r="Y1846" i="20"/>
  <c r="S1846" i="20"/>
  <c r="Z1846" i="20"/>
  <c r="R1846" i="20"/>
  <c r="U1846" i="20" s="1"/>
  <c r="Y1850" i="20"/>
  <c r="S1850" i="20"/>
  <c r="Z1850" i="20"/>
  <c r="R1850" i="20"/>
  <c r="U1850" i="20" s="1"/>
  <c r="Y1854" i="20"/>
  <c r="S1854" i="20"/>
  <c r="Z1854" i="20"/>
  <c r="R1854" i="20"/>
  <c r="U1854" i="20" s="1"/>
  <c r="Y1858" i="20"/>
  <c r="S1858" i="20"/>
  <c r="Z1858" i="20"/>
  <c r="R1858" i="20"/>
  <c r="U1858" i="20" s="1"/>
  <c r="Y1862" i="20"/>
  <c r="S1862" i="20"/>
  <c r="Z1862" i="20"/>
  <c r="R1862" i="20"/>
  <c r="U1862" i="20" s="1"/>
  <c r="Y1866" i="20"/>
  <c r="S1866" i="20"/>
  <c r="Z1866" i="20"/>
  <c r="R1866" i="20"/>
  <c r="U1866" i="20" s="1"/>
  <c r="S1871" i="20"/>
  <c r="S1875" i="20"/>
  <c r="S1879" i="20"/>
  <c r="S1883" i="20"/>
  <c r="S1887" i="20"/>
  <c r="S1891" i="20"/>
  <c r="S1895" i="20"/>
  <c r="S1899" i="20"/>
  <c r="S1903" i="20"/>
  <c r="X1932" i="20"/>
  <c r="Y1932" i="20"/>
  <c r="R1932" i="20"/>
  <c r="U1932" i="20" s="1"/>
  <c r="X1956" i="20"/>
  <c r="S1956" i="20"/>
  <c r="R1956" i="20"/>
  <c r="U1956" i="20" s="1"/>
  <c r="Z1966" i="20"/>
  <c r="X1966" i="20"/>
  <c r="Y1966" i="20"/>
  <c r="R1966" i="20"/>
  <c r="U1966" i="20" s="1"/>
  <c r="S1968" i="20"/>
  <c r="Y1809" i="20"/>
  <c r="S1809" i="20"/>
  <c r="Y1811" i="20"/>
  <c r="S1811" i="20"/>
  <c r="Y1813" i="20"/>
  <c r="S1813" i="20"/>
  <c r="Y1815" i="20"/>
  <c r="S1815" i="20"/>
  <c r="Y1817" i="20"/>
  <c r="S1817" i="20"/>
  <c r="Y1819" i="20"/>
  <c r="S1819" i="20"/>
  <c r="Y1821" i="20"/>
  <c r="S1821" i="20"/>
  <c r="Y1823" i="20"/>
  <c r="S1823" i="20"/>
  <c r="Y1825" i="20"/>
  <c r="S1825" i="20"/>
  <c r="Y1827" i="20"/>
  <c r="S1827" i="20"/>
  <c r="Y1829" i="20"/>
  <c r="S1829" i="20"/>
  <c r="Y1831" i="20"/>
  <c r="S1831" i="20"/>
  <c r="Y1833" i="20"/>
  <c r="S1833" i="20"/>
  <c r="Y1835" i="20"/>
  <c r="S1835" i="20"/>
  <c r="Y1837" i="20"/>
  <c r="S1837" i="20"/>
  <c r="Y1839" i="20"/>
  <c r="S1839" i="20"/>
  <c r="Y1841" i="20"/>
  <c r="S1841" i="20"/>
  <c r="Y1843" i="20"/>
  <c r="S1843" i="20"/>
  <c r="Y1845" i="20"/>
  <c r="S1845" i="20"/>
  <c r="Y1847" i="20"/>
  <c r="S1847" i="20"/>
  <c r="Y1849" i="20"/>
  <c r="S1849" i="20"/>
  <c r="Y1851" i="20"/>
  <c r="S1851" i="20"/>
  <c r="Y1853" i="20"/>
  <c r="S1853" i="20"/>
  <c r="Y1855" i="20"/>
  <c r="S1855" i="20"/>
  <c r="Y1857" i="20"/>
  <c r="S1857" i="20"/>
  <c r="Y1859" i="20"/>
  <c r="S1859" i="20"/>
  <c r="Y1861" i="20"/>
  <c r="S1861" i="20"/>
  <c r="Y1863" i="20"/>
  <c r="S1863" i="20"/>
  <c r="Y1865" i="20"/>
  <c r="S1865" i="20"/>
  <c r="Y1867" i="20"/>
  <c r="S1867" i="20"/>
  <c r="Z1869" i="20"/>
  <c r="Y1869" i="20"/>
  <c r="S1869" i="20"/>
  <c r="Z1873" i="20"/>
  <c r="T1873" i="20"/>
  <c r="Y1873" i="20"/>
  <c r="R1873" i="20"/>
  <c r="U1873" i="20" s="1"/>
  <c r="Z1877" i="20"/>
  <c r="T1877" i="20"/>
  <c r="Y1877" i="20"/>
  <c r="R1877" i="20"/>
  <c r="U1877" i="20" s="1"/>
  <c r="Z1881" i="20"/>
  <c r="T1881" i="20"/>
  <c r="Y1881" i="20"/>
  <c r="R1881" i="20"/>
  <c r="U1881" i="20" s="1"/>
  <c r="Z1885" i="20"/>
  <c r="T1885" i="20"/>
  <c r="Y1885" i="20"/>
  <c r="R1885" i="20"/>
  <c r="U1885" i="20" s="1"/>
  <c r="Z1889" i="20"/>
  <c r="T1889" i="20"/>
  <c r="Y1889" i="20"/>
  <c r="R1889" i="20"/>
  <c r="U1889" i="20" s="1"/>
  <c r="Z1893" i="20"/>
  <c r="T1893" i="20"/>
  <c r="Y1893" i="20"/>
  <c r="R1893" i="20"/>
  <c r="U1893" i="20" s="1"/>
  <c r="Z1897" i="20"/>
  <c r="T1897" i="20"/>
  <c r="Y1897" i="20"/>
  <c r="R1897" i="20"/>
  <c r="U1897" i="20" s="1"/>
  <c r="Z1901" i="20"/>
  <c r="T1901" i="20"/>
  <c r="Y1901" i="20"/>
  <c r="R1901" i="20"/>
  <c r="U1901" i="20" s="1"/>
  <c r="X1934" i="20"/>
  <c r="R1934" i="20"/>
  <c r="U1934" i="20" s="1"/>
  <c r="X1938" i="20"/>
  <c r="Y1938" i="20"/>
  <c r="X1940" i="20"/>
  <c r="S1940" i="20"/>
  <c r="R1940" i="20"/>
  <c r="U1940" i="20" s="1"/>
  <c r="Z1870" i="20"/>
  <c r="T1870" i="20"/>
  <c r="Z1872" i="20"/>
  <c r="T1872" i="20"/>
  <c r="Z1874" i="20"/>
  <c r="T1874" i="20"/>
  <c r="Z1876" i="20"/>
  <c r="T1876" i="20"/>
  <c r="Z1878" i="20"/>
  <c r="T1878" i="20"/>
  <c r="Z1880" i="20"/>
  <c r="T1880" i="20"/>
  <c r="Z1882" i="20"/>
  <c r="T1882" i="20"/>
  <c r="Z1884" i="20"/>
  <c r="T1884" i="20"/>
  <c r="Z1886" i="20"/>
  <c r="T1886" i="20"/>
  <c r="Z1888" i="20"/>
  <c r="T1888" i="20"/>
  <c r="Z1890" i="20"/>
  <c r="T1890" i="20"/>
  <c r="Z1892" i="20"/>
  <c r="T1892" i="20"/>
  <c r="Z1894" i="20"/>
  <c r="T1894" i="20"/>
  <c r="Z1896" i="20"/>
  <c r="T1896" i="20"/>
  <c r="Z1898" i="20"/>
  <c r="T1898" i="20"/>
  <c r="Z1900" i="20"/>
  <c r="T1900" i="20"/>
  <c r="Z1902" i="20"/>
  <c r="T1902" i="20"/>
  <c r="Z1904" i="20"/>
  <c r="T1904" i="20"/>
  <c r="X1950" i="20"/>
  <c r="R1950" i="20"/>
  <c r="U1950" i="20" s="1"/>
  <c r="Z1964" i="20"/>
  <c r="X1964" i="20"/>
  <c r="Z1972" i="20"/>
  <c r="X1972" i="20"/>
  <c r="S1905" i="20"/>
  <c r="S1907" i="20"/>
  <c r="S1909" i="20"/>
  <c r="S1911" i="20"/>
  <c r="S1913" i="20"/>
  <c r="S1936" i="20"/>
  <c r="S1944" i="20"/>
  <c r="S1952" i="20"/>
  <c r="S1960" i="20"/>
  <c r="S1965" i="20"/>
  <c r="S1967" i="20"/>
  <c r="S1969" i="20"/>
  <c r="S1971" i="20"/>
  <c r="S1973" i="20"/>
  <c r="Y1906" i="20"/>
  <c r="Y1908" i="20"/>
  <c r="Y1910" i="20"/>
  <c r="Y1912" i="20"/>
  <c r="Y1936" i="20"/>
  <c r="R1938" i="20"/>
  <c r="U1938" i="20" s="1"/>
  <c r="Y1944" i="20"/>
  <c r="R1946" i="20"/>
  <c r="U1946" i="20" s="1"/>
  <c r="Y1952" i="20"/>
  <c r="R1954" i="20"/>
  <c r="U1954" i="20" s="1"/>
  <c r="Y1960" i="20"/>
  <c r="R1962" i="20"/>
  <c r="U1962" i="20" s="1"/>
  <c r="X1965" i="20"/>
  <c r="X1967" i="20"/>
  <c r="X1969" i="20"/>
  <c r="X1971" i="20"/>
  <c r="X1973" i="20"/>
  <c r="Y1934" i="20"/>
  <c r="R1936" i="20"/>
  <c r="U1936" i="20" s="1"/>
  <c r="S1938" i="20"/>
  <c r="Y1942" i="20"/>
  <c r="R1944" i="20"/>
  <c r="U1944" i="20" s="1"/>
  <c r="S1946" i="20"/>
  <c r="Y1950" i="20"/>
  <c r="R1952" i="20"/>
  <c r="U1952" i="20" s="1"/>
  <c r="S1954" i="20"/>
  <c r="Y1958" i="20"/>
  <c r="R1960" i="20"/>
  <c r="U1960" i="20" s="1"/>
  <c r="E24" i="2" s="1"/>
  <c r="S1962" i="20"/>
  <c r="R1965" i="20"/>
  <c r="U1965" i="20" s="1"/>
  <c r="Y1965" i="20"/>
  <c r="R1967" i="20"/>
  <c r="U1967" i="20" s="1"/>
  <c r="Y1967" i="20"/>
  <c r="R1969" i="20"/>
  <c r="U1969" i="20" s="1"/>
  <c r="Y1969" i="20"/>
  <c r="R1971" i="20"/>
  <c r="U1971" i="20" s="1"/>
  <c r="Y1971" i="20"/>
  <c r="R1973" i="20"/>
  <c r="U1973" i="20" s="1"/>
  <c r="Y1973" i="20"/>
  <c r="R1905" i="20"/>
  <c r="U1905" i="20" s="1"/>
  <c r="Z1906" i="20"/>
  <c r="T1906" i="20"/>
  <c r="R1907" i="20"/>
  <c r="U1907" i="20" s="1"/>
  <c r="Z1908" i="20"/>
  <c r="T1908" i="20"/>
  <c r="R1909" i="20"/>
  <c r="U1909" i="20" s="1"/>
  <c r="Z1910" i="20"/>
  <c r="T1910" i="20"/>
  <c r="R1911" i="20"/>
  <c r="U1911" i="20" s="1"/>
  <c r="Z1912" i="20"/>
  <c r="T1912" i="20"/>
  <c r="Z1905" i="20"/>
  <c r="T1905" i="20"/>
  <c r="Z1907" i="20"/>
  <c r="T1907" i="20"/>
  <c r="Z1909" i="20"/>
  <c r="T1909" i="20"/>
  <c r="Z1911" i="20"/>
  <c r="T1911" i="20"/>
  <c r="Y1913" i="20"/>
  <c r="Z1913" i="20"/>
  <c r="T1913" i="20"/>
  <c r="Y1914" i="20"/>
  <c r="S1914" i="20"/>
  <c r="Z1914" i="20"/>
  <c r="T1914" i="20"/>
  <c r="Y1915" i="20"/>
  <c r="S1915" i="20"/>
  <c r="Z1915" i="20"/>
  <c r="T1915" i="20"/>
  <c r="Y1916" i="20"/>
  <c r="S1916" i="20"/>
  <c r="Z1916" i="20"/>
  <c r="T1916" i="20"/>
  <c r="Y1917" i="20"/>
  <c r="S1917" i="20"/>
  <c r="Z1917" i="20"/>
  <c r="T1917" i="20"/>
  <c r="Y1918" i="20"/>
  <c r="S1918" i="20"/>
  <c r="Z1918" i="20"/>
  <c r="T1918" i="20"/>
  <c r="Y1919" i="20"/>
  <c r="S1919" i="20"/>
  <c r="Z1919" i="20"/>
  <c r="T1919" i="20"/>
  <c r="Y1920" i="20"/>
  <c r="S1920" i="20"/>
  <c r="Z1920" i="20"/>
  <c r="T1920" i="20"/>
  <c r="Y1921" i="20"/>
  <c r="S1921" i="20"/>
  <c r="Z1921" i="20"/>
  <c r="T1921" i="20"/>
  <c r="Y1922" i="20"/>
  <c r="S1922" i="20"/>
  <c r="Z1922" i="20"/>
  <c r="T1922" i="20"/>
  <c r="Y1923" i="20"/>
  <c r="S1923" i="20"/>
  <c r="Z1923" i="20"/>
  <c r="T1923" i="20"/>
  <c r="Y1924" i="20"/>
  <c r="S1924" i="20"/>
  <c r="Z1924" i="20"/>
  <c r="T1924" i="20"/>
  <c r="Y1925" i="20"/>
  <c r="S1925" i="20"/>
  <c r="Z1925" i="20"/>
  <c r="T1925" i="20"/>
  <c r="Y1926" i="20"/>
  <c r="S1926" i="20"/>
  <c r="Z1926" i="20"/>
  <c r="T1926" i="20"/>
  <c r="Y1927" i="20"/>
  <c r="S1927" i="20"/>
  <c r="Z1927" i="20"/>
  <c r="T1927" i="20"/>
  <c r="Y1928" i="20"/>
  <c r="S1928" i="20"/>
  <c r="Z1928" i="20"/>
  <c r="T1928" i="20"/>
  <c r="Y1929" i="20"/>
  <c r="S1929" i="20"/>
  <c r="Z1929" i="20"/>
  <c r="T1929" i="20"/>
  <c r="Y1930" i="20"/>
  <c r="S1930" i="20"/>
  <c r="Z1930" i="20"/>
  <c r="T1930" i="20"/>
  <c r="Z1931" i="20"/>
  <c r="Y1931" i="20"/>
  <c r="S1931" i="20"/>
  <c r="T1931" i="20"/>
  <c r="Z1933" i="20"/>
  <c r="T1933" i="20"/>
  <c r="Y1933" i="20"/>
  <c r="R1933" i="20"/>
  <c r="U1933" i="20" s="1"/>
  <c r="S1933" i="20"/>
  <c r="Z1935" i="20"/>
  <c r="T1935" i="20"/>
  <c r="Y1935" i="20"/>
  <c r="R1935" i="20"/>
  <c r="U1935" i="20" s="1"/>
  <c r="S1935" i="20"/>
  <c r="Z1937" i="20"/>
  <c r="T1937" i="20"/>
  <c r="Y1937" i="20"/>
  <c r="R1937" i="20"/>
  <c r="U1937" i="20" s="1"/>
  <c r="S1937" i="20"/>
  <c r="Z1939" i="20"/>
  <c r="T1939" i="20"/>
  <c r="Y1939" i="20"/>
  <c r="R1939" i="20"/>
  <c r="U1939" i="20" s="1"/>
  <c r="S1939" i="20"/>
  <c r="Z1941" i="20"/>
  <c r="T1941" i="20"/>
  <c r="Y1941" i="20"/>
  <c r="R1941" i="20"/>
  <c r="U1941" i="20" s="1"/>
  <c r="S1941" i="20"/>
  <c r="Z1943" i="20"/>
  <c r="T1943" i="20"/>
  <c r="Y1943" i="20"/>
  <c r="R1943" i="20"/>
  <c r="U1943" i="20" s="1"/>
  <c r="S1943" i="20"/>
  <c r="Z1945" i="20"/>
  <c r="T1945" i="20"/>
  <c r="Y1945" i="20"/>
  <c r="R1945" i="20"/>
  <c r="U1945" i="20" s="1"/>
  <c r="S1945" i="20"/>
  <c r="Z1947" i="20"/>
  <c r="T1947" i="20"/>
  <c r="Y1947" i="20"/>
  <c r="R1947" i="20"/>
  <c r="U1947" i="20" s="1"/>
  <c r="S1947" i="20"/>
  <c r="Z1949" i="20"/>
  <c r="T1949" i="20"/>
  <c r="Y1949" i="20"/>
  <c r="R1949" i="20"/>
  <c r="U1949" i="20" s="1"/>
  <c r="S1949" i="20"/>
  <c r="Z1951" i="20"/>
  <c r="T1951" i="20"/>
  <c r="Y1951" i="20"/>
  <c r="R1951" i="20"/>
  <c r="U1951" i="20" s="1"/>
  <c r="S1951" i="20"/>
  <c r="Z1953" i="20"/>
  <c r="T1953" i="20"/>
  <c r="Y1953" i="20"/>
  <c r="R1953" i="20"/>
  <c r="U1953" i="20" s="1"/>
  <c r="S1953" i="20"/>
  <c r="Z1955" i="20"/>
  <c r="T1955" i="20"/>
  <c r="Y1955" i="20"/>
  <c r="R1955" i="20"/>
  <c r="U1955" i="20" s="1"/>
  <c r="S1955" i="20"/>
  <c r="Z1957" i="20"/>
  <c r="T1957" i="20"/>
  <c r="Y1957" i="20"/>
  <c r="R1957" i="20"/>
  <c r="U1957" i="20" s="1"/>
  <c r="S1957" i="20"/>
  <c r="Z1959" i="20"/>
  <c r="T1959" i="20"/>
  <c r="Y1959" i="20"/>
  <c r="R1959" i="20"/>
  <c r="U1959" i="20" s="1"/>
  <c r="S1959" i="20"/>
  <c r="Z1961" i="20"/>
  <c r="T1961" i="20"/>
  <c r="Y1961" i="20"/>
  <c r="R1961" i="20"/>
  <c r="U1961" i="20" s="1"/>
  <c r="S1961" i="20"/>
  <c r="Z1963" i="20"/>
  <c r="T1963" i="20"/>
  <c r="Y1963" i="20"/>
  <c r="R1963" i="20"/>
  <c r="U1963" i="20" s="1"/>
  <c r="S1963" i="20"/>
  <c r="X1905" i="20"/>
  <c r="S1906" i="20"/>
  <c r="X1907" i="20"/>
  <c r="S1908" i="20"/>
  <c r="X1909" i="20"/>
  <c r="S1910" i="20"/>
  <c r="X1911" i="20"/>
  <c r="S1912" i="20"/>
  <c r="X1913" i="20"/>
  <c r="X1914" i="20"/>
  <c r="X1915" i="20"/>
  <c r="X1916" i="20"/>
  <c r="X1917" i="20"/>
  <c r="X1918" i="20"/>
  <c r="X1919" i="20"/>
  <c r="X1920" i="20"/>
  <c r="X1921" i="20"/>
  <c r="X1922" i="20"/>
  <c r="X1923" i="20"/>
  <c r="X1924" i="20"/>
  <c r="X1925" i="20"/>
  <c r="X1926" i="20"/>
  <c r="X1927" i="20"/>
  <c r="X1928" i="20"/>
  <c r="X1929" i="20"/>
  <c r="X1930" i="20"/>
  <c r="X1931" i="20"/>
  <c r="X1933" i="20"/>
  <c r="X1935" i="20"/>
  <c r="X1937" i="20"/>
  <c r="X1939" i="20"/>
  <c r="X1941" i="20"/>
  <c r="X1943" i="20"/>
  <c r="X1945" i="20"/>
  <c r="X1947" i="20"/>
  <c r="X1949" i="20"/>
  <c r="X1951" i="20"/>
  <c r="X1953" i="20"/>
  <c r="X1955" i="20"/>
  <c r="X1957" i="20"/>
  <c r="X1959" i="20"/>
  <c r="X1961" i="20"/>
  <c r="X1963" i="20"/>
  <c r="Z1932" i="20"/>
  <c r="T1932" i="20"/>
  <c r="Z1934" i="20"/>
  <c r="T1934" i="20"/>
  <c r="Z1936" i="20"/>
  <c r="T1936" i="20"/>
  <c r="Z1938" i="20"/>
  <c r="T1938" i="20"/>
  <c r="Z1940" i="20"/>
  <c r="T1940" i="20"/>
  <c r="Z1942" i="20"/>
  <c r="T1942" i="20"/>
  <c r="Z1944" i="20"/>
  <c r="T1944" i="20"/>
  <c r="Z1946" i="20"/>
  <c r="T1946" i="20"/>
  <c r="Z1948" i="20"/>
  <c r="T1948" i="20"/>
  <c r="Z1950" i="20"/>
  <c r="T1950" i="20"/>
  <c r="Z1952" i="20"/>
  <c r="T1952" i="20"/>
  <c r="Z1954" i="20"/>
  <c r="T1954" i="20"/>
  <c r="Z1956" i="20"/>
  <c r="T1956" i="20"/>
  <c r="Z1958" i="20"/>
  <c r="T1958" i="20"/>
  <c r="Z1960" i="20"/>
  <c r="T1960" i="20"/>
  <c r="Z1962" i="20"/>
  <c r="T1962" i="20"/>
  <c r="T1964" i="20"/>
  <c r="T1965" i="20"/>
  <c r="T1966" i="20"/>
  <c r="T1967" i="20"/>
  <c r="T1968" i="20"/>
  <c r="T1969" i="20"/>
  <c r="T1970" i="20"/>
  <c r="T1971" i="20"/>
  <c r="T1972" i="20"/>
  <c r="T1973" i="20"/>
  <c r="Q27" i="14" l="1"/>
  <c r="P27" i="14"/>
</calcChain>
</file>

<file path=xl/sharedStrings.xml><?xml version="1.0" encoding="utf-8"?>
<sst xmlns="http://schemas.openxmlformats.org/spreadsheetml/2006/main" count="39522" uniqueCount="10824">
  <si>
    <t>狱情研判套表目录</t>
  </si>
  <si>
    <t>序号</t>
  </si>
  <si>
    <t>表格名称</t>
  </si>
  <si>
    <t>表格链接</t>
  </si>
  <si>
    <t>情报收集统计表</t>
  </si>
  <si>
    <t>重危罪犯排查统计表</t>
  </si>
  <si>
    <t>安全隐患排查表</t>
  </si>
  <si>
    <t>违规统计表</t>
  </si>
  <si>
    <t>安全风险评估图</t>
  </si>
  <si>
    <t>情报收集统计</t>
  </si>
  <si>
    <t>单位：</t>
  </si>
  <si>
    <t>安顺监狱</t>
  </si>
  <si>
    <t>填报日期：</t>
  </si>
  <si>
    <t>脱逃</t>
  </si>
  <si>
    <t>行凶</t>
  </si>
  <si>
    <t>自伤自残自杀</t>
  </si>
  <si>
    <t>破坏监管秩序</t>
  </si>
  <si>
    <t>群体事件</t>
  </si>
  <si>
    <t>危害
安全</t>
  </si>
  <si>
    <t>违禁
（危险）物品</t>
  </si>
  <si>
    <t>袭警</t>
  </si>
  <si>
    <t>其他</t>
  </si>
  <si>
    <t>实押人数</t>
  </si>
  <si>
    <t>耳目数</t>
  </si>
  <si>
    <t>信息员数</t>
  </si>
  <si>
    <t>采集数</t>
  </si>
  <si>
    <t>使用数</t>
  </si>
  <si>
    <t>采集率</t>
  </si>
  <si>
    <t>使用率</t>
  </si>
  <si>
    <t>日期：</t>
  </si>
  <si>
    <t>姓名</t>
  </si>
  <si>
    <t>出生时间</t>
  </si>
  <si>
    <t>民族</t>
  </si>
  <si>
    <t>籍贯</t>
  </si>
  <si>
    <t>罪名</t>
  </si>
  <si>
    <t>原判刑期</t>
  </si>
  <si>
    <t>入监时间</t>
  </si>
  <si>
    <t>余刑</t>
  </si>
  <si>
    <t>排查方式</t>
  </si>
  <si>
    <t>倾向评估</t>
  </si>
  <si>
    <t>韦山</t>
  </si>
  <si>
    <t>故意伤害</t>
  </si>
  <si>
    <t>人防</t>
  </si>
  <si>
    <t>刘春平</t>
  </si>
  <si>
    <t>麻龙</t>
  </si>
  <si>
    <t>鲍安云</t>
  </si>
  <si>
    <t>填表时间：</t>
  </si>
  <si>
    <t>序
号</t>
  </si>
  <si>
    <t>排查时间</t>
  </si>
  <si>
    <t>排查单位
（个人）</t>
  </si>
  <si>
    <t>隐患描述</t>
  </si>
  <si>
    <t>对策与措施</t>
  </si>
  <si>
    <t>效果评估</t>
  </si>
  <si>
    <t>整改
责任人</t>
  </si>
  <si>
    <t>整改时限</t>
  </si>
  <si>
    <t>备注</t>
  </si>
  <si>
    <t>临时</t>
  </si>
  <si>
    <t>良好</t>
  </si>
  <si>
    <t>长期</t>
  </si>
  <si>
    <t>二监区</t>
  </si>
  <si>
    <t>日期</t>
  </si>
  <si>
    <t>时间</t>
  </si>
  <si>
    <t>监狱名称</t>
  </si>
  <si>
    <t>地点</t>
  </si>
  <si>
    <t>起因</t>
  </si>
  <si>
    <t>工具</t>
  </si>
  <si>
    <t>经过</t>
  </si>
  <si>
    <t>状态</t>
  </si>
  <si>
    <t>结果</t>
  </si>
  <si>
    <t>伤情</t>
  </si>
  <si>
    <t>涉及人数</t>
  </si>
  <si>
    <t>涉及人员</t>
  </si>
  <si>
    <t>涉及罪犯</t>
  </si>
  <si>
    <t>特岗罪犯</t>
  </si>
  <si>
    <t>外来人员</t>
  </si>
  <si>
    <t>涉及民警</t>
  </si>
  <si>
    <t>19:00-20:00</t>
  </si>
  <si>
    <t>生活现场</t>
  </si>
  <si>
    <t>罪犯矛盾</t>
  </si>
  <si>
    <t>塑料凳子</t>
  </si>
  <si>
    <t>打架斗殴</t>
  </si>
  <si>
    <t>中止</t>
  </si>
  <si>
    <t>扣分</t>
  </si>
  <si>
    <t>无</t>
  </si>
  <si>
    <t>邹泽阳</t>
  </si>
  <si>
    <t>徒手</t>
  </si>
  <si>
    <t>喻福权</t>
  </si>
  <si>
    <t>郭龙</t>
  </si>
  <si>
    <t>总计</t>
  </si>
  <si>
    <t>伤害</t>
  </si>
  <si>
    <t>抗拒管理</t>
  </si>
  <si>
    <t>危害安全</t>
  </si>
  <si>
    <t>自伤自残</t>
  </si>
  <si>
    <t>自杀</t>
  </si>
  <si>
    <t>制止自杀</t>
  </si>
  <si>
    <t>违禁品</t>
  </si>
  <si>
    <t>危险品</t>
  </si>
  <si>
    <t>案（事）
件数</t>
  </si>
  <si>
    <t>人数</t>
  </si>
  <si>
    <t>案（事）件数</t>
  </si>
  <si>
    <t>毒品</t>
  </si>
  <si>
    <t>手机</t>
  </si>
  <si>
    <t>立案</t>
  </si>
  <si>
    <t>00:00-1:00</t>
  </si>
  <si>
    <t>劳动现场</t>
  </si>
  <si>
    <t>不服管理</t>
  </si>
  <si>
    <t>自制床单布条</t>
  </si>
  <si>
    <t>未遂</t>
  </si>
  <si>
    <r>
      <rPr>
        <sz val="11"/>
        <color theme="1"/>
        <rFont val="宋体"/>
        <family val="3"/>
        <charset val="134"/>
      </rPr>
      <t>1</t>
    </r>
    <r>
      <rPr>
        <sz val="11"/>
        <color theme="1"/>
        <rFont val="宋体"/>
        <family val="3"/>
        <charset val="134"/>
      </rPr>
      <t>:00-2:00</t>
    </r>
  </si>
  <si>
    <t>抗拒劳动</t>
  </si>
  <si>
    <t>自制刃具</t>
  </si>
  <si>
    <t>警告</t>
  </si>
  <si>
    <t>轻微伤</t>
  </si>
  <si>
    <r>
      <rPr>
        <sz val="11"/>
        <color theme="1"/>
        <rFont val="宋体"/>
        <family val="3"/>
        <charset val="134"/>
      </rPr>
      <t>2</t>
    </r>
    <r>
      <rPr>
        <sz val="11"/>
        <color theme="1"/>
        <rFont val="宋体"/>
        <family val="3"/>
        <charset val="134"/>
      </rPr>
      <t>:00-3:00</t>
    </r>
  </si>
  <si>
    <t>学习现场</t>
  </si>
  <si>
    <t>严管集训</t>
  </si>
  <si>
    <t>既遂</t>
  </si>
  <si>
    <t>轻伤一</t>
  </si>
  <si>
    <t>3:00-4:00</t>
  </si>
  <si>
    <t>公共区域</t>
  </si>
  <si>
    <t>生产矛盾</t>
  </si>
  <si>
    <t>顶撞干警</t>
  </si>
  <si>
    <t>隔离审查</t>
  </si>
  <si>
    <t>预谋</t>
  </si>
  <si>
    <t>轻伤二</t>
  </si>
  <si>
    <t>4:00-5:00</t>
  </si>
  <si>
    <t>债务纠纷</t>
  </si>
  <si>
    <t>偷窃</t>
  </si>
  <si>
    <t>禁闭</t>
  </si>
  <si>
    <t>重伤一</t>
  </si>
  <si>
    <t>5:00-6:00</t>
  </si>
  <si>
    <t>抽烟</t>
  </si>
  <si>
    <t>赌博</t>
  </si>
  <si>
    <t>记过</t>
  </si>
  <si>
    <t>重伤二</t>
  </si>
  <si>
    <t>6:00-7:00</t>
  </si>
  <si>
    <t>联号互监不力</t>
  </si>
  <si>
    <t>石块</t>
  </si>
  <si>
    <t>反省学习</t>
  </si>
  <si>
    <t>7:00-8:00</t>
  </si>
  <si>
    <t>他犯煽动</t>
  </si>
  <si>
    <t>扑克牌</t>
  </si>
  <si>
    <t>批评教育</t>
  </si>
  <si>
    <t>8:00-9:00</t>
  </si>
  <si>
    <t>清监</t>
  </si>
  <si>
    <t>象棋</t>
  </si>
  <si>
    <t>带戒具</t>
  </si>
  <si>
    <t>9:00-10:00</t>
  </si>
  <si>
    <t>检举揭发</t>
  </si>
  <si>
    <t>吞服异物</t>
  </si>
  <si>
    <t>围棋</t>
  </si>
  <si>
    <t>扣分，警告</t>
  </si>
  <si>
    <t>10:00-11:00</t>
  </si>
  <si>
    <t>挤兑</t>
  </si>
  <si>
    <t>笔</t>
  </si>
  <si>
    <t>扣分，禁闭</t>
  </si>
  <si>
    <t>11:00-12:00</t>
  </si>
  <si>
    <t>处罚不公</t>
  </si>
  <si>
    <t>群殴</t>
  </si>
  <si>
    <t>生产工具</t>
  </si>
  <si>
    <t>扣分，严管</t>
  </si>
  <si>
    <t>12:00-13:00</t>
  </si>
  <si>
    <t>报复</t>
  </si>
  <si>
    <t>私藏违禁品</t>
  </si>
  <si>
    <t>学习工具</t>
  </si>
  <si>
    <t>扣分，记过</t>
  </si>
  <si>
    <t>13:00-14:00</t>
  </si>
  <si>
    <t>生产材料</t>
  </si>
  <si>
    <t>扣分，撤奖励</t>
  </si>
  <si>
    <t>14:00-15:00</t>
  </si>
  <si>
    <t>剪刀</t>
  </si>
  <si>
    <t>扣分，带戒具</t>
  </si>
  <si>
    <t>15:00-16:00</t>
  </si>
  <si>
    <t>16:00-17:00</t>
  </si>
  <si>
    <t>警告、严管集训</t>
  </si>
  <si>
    <t>17:00-18:00</t>
  </si>
  <si>
    <t>18:00-19:00</t>
  </si>
  <si>
    <r>
      <rPr>
        <sz val="11"/>
        <color theme="1"/>
        <rFont val="宋体"/>
        <family val="3"/>
        <charset val="134"/>
      </rPr>
      <t>2</t>
    </r>
    <r>
      <rPr>
        <sz val="11"/>
        <color theme="1"/>
        <rFont val="宋体"/>
        <family val="3"/>
        <charset val="134"/>
      </rPr>
      <t>0:00-21:00</t>
    </r>
  </si>
  <si>
    <t>21:00-22:00</t>
  </si>
  <si>
    <r>
      <rPr>
        <sz val="11"/>
        <color theme="1"/>
        <rFont val="宋体"/>
        <family val="3"/>
        <charset val="134"/>
      </rPr>
      <t>2</t>
    </r>
    <r>
      <rPr>
        <sz val="11"/>
        <color theme="1"/>
        <rFont val="宋体"/>
        <family val="3"/>
        <charset val="134"/>
      </rPr>
      <t>2:00-23:00</t>
    </r>
  </si>
  <si>
    <t>23:00-00:00</t>
  </si>
  <si>
    <t>安全评估图</t>
  </si>
  <si>
    <t>权重系数</t>
  </si>
  <si>
    <t>门</t>
  </si>
  <si>
    <t>车</t>
  </si>
  <si>
    <t>出</t>
  </si>
  <si>
    <t>墙</t>
  </si>
  <si>
    <t>警用物</t>
  </si>
  <si>
    <t>门禁卡</t>
  </si>
  <si>
    <t>手  机</t>
  </si>
  <si>
    <t>楼  顶</t>
  </si>
  <si>
    <t>伪民警</t>
  </si>
  <si>
    <t>伪外协</t>
  </si>
  <si>
    <t>重疏导</t>
  </si>
  <si>
    <t>勤检查</t>
  </si>
  <si>
    <t>常点名</t>
  </si>
  <si>
    <t>不放单</t>
  </si>
  <si>
    <t>文明管理</t>
  </si>
  <si>
    <t>公正执法</t>
  </si>
  <si>
    <t>拆散帮伙</t>
  </si>
  <si>
    <t>打击狱霸</t>
  </si>
  <si>
    <t>搜 身</t>
  </si>
  <si>
    <t>会 见</t>
  </si>
  <si>
    <t>清 监</t>
  </si>
  <si>
    <t>通 讯</t>
  </si>
  <si>
    <t>RW——GW</t>
  </si>
  <si>
    <t>监管安全评估表</t>
  </si>
  <si>
    <t>项 目</t>
  </si>
  <si>
    <t>内 容</t>
  </si>
  <si>
    <t>状态描述</t>
  </si>
  <si>
    <t>依据</t>
  </si>
  <si>
    <t>状 态</t>
  </si>
  <si>
    <t>分 值</t>
  </si>
  <si>
    <t>1、是否随时保证至少两名民警在岗执勤。</t>
  </si>
  <si>
    <t>2、执勤民警是否做睡觉、看书等与工作无关的事。</t>
  </si>
  <si>
    <t>3、是否严格审查出入监狱大门外来人员的审批手续、证件、核实身份、陪同民警的登记情况。</t>
  </si>
  <si>
    <t>4、是否坚持临时进监人员一人一审、审批时限是否超限，是否认真检查随身携带物品。</t>
  </si>
  <si>
    <t>5、是否坚持一车一审，是否认真审查车辆进监手续，是否记录车辆留监时间，是否认真进行车体检查，是否认真进行车载物资核对，是否关停行车记录仪。</t>
  </si>
  <si>
    <t>6、是否审查、登记罪犯刑满释放、假释、暂予监外执行、解回再审、外诊、离监探亲、特许离监、外出警示教育等法律手续、审批手续。</t>
  </si>
  <si>
    <t>7、是否存在AB门同时开启，特殊情况下，AB门同时开启时，C门是否关闭。</t>
  </si>
  <si>
    <t>8、是否存在每日19时以后车辆进监，是否存在夜间22时至次日7时30分期间人员进出（如出现，是否经中心班同意）。</t>
  </si>
  <si>
    <t>9、上级检查是否有“检查证”，是否经批准同意，是否有民警戒护。</t>
  </si>
  <si>
    <t>10、是否私自放行违禁物品进监。</t>
  </si>
  <si>
    <t>11、人员、车辆进出监手续是否存在过期、不符合管理规定的情况。</t>
  </si>
  <si>
    <t>12、是否每日进行视频监控并登记情况，异常情况是否及时报告。</t>
  </si>
  <si>
    <t>13、是否严格交接班制度。</t>
  </si>
  <si>
    <t>14、是否熟练门卫相关设施操作及常规维护方法。</t>
  </si>
  <si>
    <t>15、是否督促核实进出监司乘人员身份证、介绍信、接洽部门进出手续。</t>
  </si>
  <si>
    <t>16、是否严格查验进出监手续，核实登记接洽部门及戒护民警、车辆型号、牌照、驾驶换乘并记录进出时间。</t>
  </si>
  <si>
    <t>17、是否认真核实车载物资清单。</t>
  </si>
  <si>
    <t>18、是否查验押解罪犯车辆进出监。</t>
  </si>
  <si>
    <t>19、是否每日16时清理狱内车辆出监。</t>
  </si>
  <si>
    <t>20、是否清除停靠A、B门的车辆。</t>
  </si>
  <si>
    <t>21、是否及时报告异常情况。</t>
  </si>
  <si>
    <t>22、是否坚持每周一次围墙、电网、下水道、报警等重要设施的检查，是否登记并及时修复存在隐患。</t>
  </si>
  <si>
    <t>23、是否存在制空脱逃的隐患。</t>
  </si>
  <si>
    <t>24、外出就诊是否按照每犯3名警力的配置，是否做好安全评估。</t>
  </si>
  <si>
    <t>25、是否制定安全管理措施。</t>
  </si>
  <si>
    <t>26、出监手续是否齐全。</t>
  </si>
  <si>
    <t>警用物品</t>
  </si>
  <si>
    <t>27、制式警用物品警戒具是否按要求配戴、熟练掌握使用技巧。</t>
  </si>
  <si>
    <t>28、监内是否留有民警个人私人物品。</t>
  </si>
  <si>
    <t>29、办公物品是否规范管理、是否存在安全隐患。</t>
  </si>
  <si>
    <t>30、狱内专用手机是否按规定管理使用。</t>
  </si>
  <si>
    <t>31、是否存在带个人手机进监。</t>
  </si>
  <si>
    <t>32、狱内专用手机丢失是否及时报告狱政科、信息科、狱侦科。</t>
  </si>
  <si>
    <t>33、是否按门禁卡管理规定执行。</t>
  </si>
  <si>
    <t>34、门禁卡丢失是否及时报告狱政科、狱侦科。</t>
  </si>
  <si>
    <t>楼顶</t>
  </si>
  <si>
    <t>35、教学楼铁门钥匙管理是否存在安全隐患。</t>
  </si>
  <si>
    <t>36、通往楼顶的安全检查口是否牢固安全。</t>
  </si>
  <si>
    <t>37、民警的制式警用标志、衣物是否存留监内，是否随意摆放，是否存在伪装民警脱逃的安全隐患。</t>
  </si>
  <si>
    <t>38、是否存在伪装外协人员混逃的安全隐患。</t>
  </si>
  <si>
    <t>39、是否有效落实“十必谈”工作。（教育科每月通报检查结果、监区自查）</t>
  </si>
  <si>
    <t>40、管组民警是否每半小时进行一次生产现场巡查。</t>
  </si>
  <si>
    <t>41、早上出工时段监区值班领导是否到生产现场巡查。</t>
  </si>
  <si>
    <t>42、监区分监区值班民警是否每日对“五个重点”进行检查。</t>
  </si>
  <si>
    <t>43、就寝时，值班民警是否对门、窗、锁等重点部位进行巡查。</t>
  </si>
  <si>
    <t>44、管组民警在生产现场是否清查人数。</t>
  </si>
  <si>
    <t>45、19：00、21：00是否按规定清查人数。</t>
  </si>
  <si>
    <t>46、是否存在“落单”现象。</t>
  </si>
  <si>
    <t>47、是否存在方法简单、粗糙、激化矛盾的管理隐患。</t>
  </si>
  <si>
    <t>48、是否存在罪犯的工种安排、计分考核、减假保等执法执纪不规范、不合理的隐患。</t>
  </si>
  <si>
    <t>49、是否掌握犯情的帮派、团伙及不利于改造的非正式群体情况，是否有效落实管控。</t>
  </si>
  <si>
    <t>50、是否规范处理罪犯违规违纪，是否存在狱霸或变相狱霸的情况。</t>
  </si>
  <si>
    <t>互监</t>
  </si>
  <si>
    <t>51、联号管理是否做到“五统一”。</t>
  </si>
  <si>
    <t>52、包夹是否落实到位，监区是否每月自查，存在隐患是否整改。</t>
  </si>
  <si>
    <t>搜身</t>
  </si>
  <si>
    <t>53、罪犯进出监、监区、出收工等是否落实搜(检）身工作。</t>
  </si>
  <si>
    <t>会见</t>
  </si>
  <si>
    <t>54、是否做到带罪犯会见认真监听、必要情况回放及其他异常情况有效处置。</t>
  </si>
  <si>
    <t>通讯</t>
  </si>
  <si>
    <t>55、是否做到带罪犯拨打亲情电话认真监听、必要情况回放及其他异常情况有效处置</t>
  </si>
  <si>
    <t>56、是否做到被叫和呼叫亲属关系符合规定。</t>
  </si>
  <si>
    <t>57、是否落实监狱、监区、分监区清监工作。</t>
  </si>
  <si>
    <t>58、是否有效处置异常情况。</t>
  </si>
  <si>
    <t>RW</t>
  </si>
  <si>
    <t>59、是否落实罪犯人身危险性检测工作。</t>
  </si>
  <si>
    <t>GW</t>
  </si>
  <si>
    <t>60、是否落实高危罪犯检测工作。</t>
  </si>
  <si>
    <t xml:space="preserve">
备注：上述25个大项、60个小项、贯彻落实执行情况涉及近260多项相关规定，其目的是通过过程来评估结果，关键节点：
      1、上级检查。  
      2、监狱内部各级各类检查。
      3、狱侦科每周至少一次视频督查，并做好记录情况。
      4、视具体存在的问题或情况权定状态分值。
      5、此项工作需要狱政科、教育科及刑罚执行科等相关科室和监区分监区的大力配合协作，情况越真实，评估越接近准确。  
      6、各监区分监区均可对照使用。
      7、此评估表更多用于脱逃，袭警，自杀，冲监、暴狱、骚乱等群体性事件。
      8、通过此表的检查打分，确定权重系数，对应到龙卷风图上，综合计算得分即可。
      9、难点在如何确定临界点，也可以说是安全预警基准线，这需要大量的时间、大量的数据来支持分析。
      10、仅做试用。</t>
  </si>
  <si>
    <t>罪犯</t>
  </si>
  <si>
    <t>罪犯姓名</t>
  </si>
  <si>
    <t>性别</t>
  </si>
  <si>
    <t>年龄</t>
  </si>
  <si>
    <t>文化程度</t>
  </si>
  <si>
    <t>小学</t>
  </si>
  <si>
    <t>宗教信仰</t>
  </si>
  <si>
    <t>身份证号</t>
  </si>
  <si>
    <t>故意杀人</t>
  </si>
  <si>
    <t>劳动岗位</t>
  </si>
  <si>
    <t>隶属公司</t>
  </si>
  <si>
    <t>死缓</t>
  </si>
  <si>
    <t>刑期起止</t>
  </si>
  <si>
    <t>住址</t>
  </si>
  <si>
    <t>剩余刑期</t>
  </si>
  <si>
    <t>初中</t>
  </si>
  <si>
    <t>贩卖毒品</t>
  </si>
  <si>
    <t>无期</t>
  </si>
  <si>
    <t>邓召洪</t>
  </si>
  <si>
    <t>安天德</t>
  </si>
  <si>
    <t>蒋金宝</t>
  </si>
  <si>
    <t>赵其阳</t>
  </si>
  <si>
    <t>罪犯编号</t>
  </si>
  <si>
    <t>出生日期</t>
  </si>
  <si>
    <t>队别</t>
  </si>
  <si>
    <t>现文化程度</t>
  </si>
  <si>
    <t>捕前职业</t>
  </si>
  <si>
    <t>家庭住址</t>
  </si>
  <si>
    <t>起日</t>
  </si>
  <si>
    <t>止日</t>
  </si>
  <si>
    <t>何处调来</t>
  </si>
  <si>
    <t>调入日期</t>
  </si>
  <si>
    <t>入监日期</t>
  </si>
  <si>
    <t>累计减刑幅度</t>
  </si>
  <si>
    <t>减刑次数</t>
  </si>
  <si>
    <t>限制减刑</t>
  </si>
  <si>
    <t>犯罪事实</t>
  </si>
  <si>
    <t>团伙犯罪</t>
  </si>
  <si>
    <t>团伙人数</t>
  </si>
  <si>
    <t>累惯犯</t>
  </si>
  <si>
    <t>三涉情况</t>
  </si>
  <si>
    <t>前科次数</t>
  </si>
  <si>
    <t>王开华</t>
  </si>
  <si>
    <t>汉族</t>
  </si>
  <si>
    <t>病监监区</t>
  </si>
  <si>
    <t>文盲</t>
  </si>
  <si>
    <t>农民</t>
  </si>
  <si>
    <t>贵州省关岭县花江镇厂上村竹贵37号</t>
  </si>
  <si>
    <t>拐卖妇女</t>
  </si>
  <si>
    <t>03_06_26</t>
  </si>
  <si>
    <t>福建省监狱管理局</t>
  </si>
  <si>
    <t>22_07_00(无期)</t>
  </si>
  <si>
    <t>刑期不少于13年(无期)</t>
  </si>
  <si>
    <t>522528195210080417</t>
  </si>
  <si>
    <t>1997年12月以来，王开华、毛和平、王文武、穆显勇、王芝江以出卖为目的，拐卖妇女9人。</t>
  </si>
  <si>
    <t>叶仕章</t>
  </si>
  <si>
    <t>五监区</t>
  </si>
  <si>
    <t>贵州省瓮安县雍阳镇广场社区</t>
  </si>
  <si>
    <t>组织、领导黑社会性质组织、聚众斗殴、寻衅滋事、开设赌场</t>
  </si>
  <si>
    <t>遵义监狱</t>
  </si>
  <si>
    <t>01_09_00</t>
  </si>
  <si>
    <t>522701197011290358</t>
  </si>
  <si>
    <t>自1990年开始，上诉人叶仕章以收徒习武为名网罗上诉人夏吉忠、曾欧等人后，以叶为首的非法组织逐步形成。曾欧在该组织形成过程中，将原审被告人何淼等人收为小弟。至2 0世纪9 0年代中后期，该组织形成了以叶仕章、曾欧为首，人数较多，有约定俗成的帮规，骨干成员较为固定的非法组织。该组织在叶仕章、曾欧带领下，通过有组织地实施违法犯罪活动或者以其他手段获取非法利益，具有一定的经济实力，并以此支持该非法组织活动；采用暴力、威胁或者其他手段，有组织地多次进行违法犯罪活动，组织成员也借助组织黑势力，大肆实施犯罪活动，为非作恶，欺压、残害群众；长期开设赌场，破坏瓮安县及周边县市的社会秩序，侵犯社会的善良风俗，造成极其恶劣的社会影响；该组织通过长期的违法犯罪活动，称霸一方，严重影响瓮安县及周边县、市的社会治安，在瓮安县百姓中造成心理强制，群众安全感普遍下降，严重破坏当地广大人民群众正常的经济、社会和生活秩序。因此，该非法组织是黑社会性质的犯罪组织。其中，上诉人叶仕章、曾欧是组织、领导者，上诉人张荣兴、严海、罗泽富、夏吉忠、龚贤礼、叶兴贵是积极参加者，上诉人李章福、胡明德、艾龙涛、王容宇、黄河、宋开建、袁仁贵、郑鹏、娄义维及原审被告人何淼、胡勇、李偬、彭涛、万龙军、赵小龙、陈虎、陈克志是基本固定的成员。</t>
  </si>
  <si>
    <t>首犯</t>
  </si>
  <si>
    <t>涉黑</t>
  </si>
  <si>
    <t>杨昌国</t>
  </si>
  <si>
    <t>四监区</t>
  </si>
  <si>
    <t>贵州省安顺市西秀区西秀区东屯乡高官村高官组</t>
  </si>
  <si>
    <t>故意伤害、抢劫</t>
  </si>
  <si>
    <t>03_05_25</t>
  </si>
  <si>
    <t>王武监狱</t>
  </si>
  <si>
    <t>04_01_00(无期)</t>
  </si>
  <si>
    <t>522501197712124618</t>
  </si>
  <si>
    <t>1998年12月21日，杨昌国因琐事与杨某发生争吵，杨昌国用水果刀朝杨某连刺胸部两刀后逃离现场，杨某经抢救无效死亡；2002年8月20日，杨昌国参与在安顺市火车站抢劫并持械致伤数人。</t>
  </si>
  <si>
    <t>夏昌吕</t>
  </si>
  <si>
    <t>无业</t>
  </si>
  <si>
    <t>贵州省安顺市西秀区刘官乡鲊陇村67号</t>
  </si>
  <si>
    <t>03_02_00(无期)</t>
  </si>
  <si>
    <t>522501198304106933</t>
  </si>
  <si>
    <t>2008.7.10日，该犯在安顺市“幻听卡拉OK厅”时与受害人柳红星等人发生争执，该犯用随身携带的匕首将柳的腿部、臀部杀伤后用啤酒瓶朝柳乱打，致柳颅脑损伤及失血性休克死亡。</t>
  </si>
  <si>
    <t>主犯</t>
  </si>
  <si>
    <t>累犯</t>
  </si>
  <si>
    <t>彝族</t>
  </si>
  <si>
    <t>欧阳云龙</t>
  </si>
  <si>
    <t>侗族</t>
  </si>
  <si>
    <t>一监区</t>
  </si>
  <si>
    <t>大学</t>
  </si>
  <si>
    <t>财会人员</t>
  </si>
  <si>
    <t>贵州省天柱县凤城镇中山路中山宾馆三楼</t>
  </si>
  <si>
    <t>组织、领导黑社会性质组织、敲诈勒索、职务侵占、行贿</t>
  </si>
  <si>
    <t>都匀监狱</t>
  </si>
  <si>
    <t>01_03_00</t>
  </si>
  <si>
    <t>522627196504181217</t>
  </si>
  <si>
    <t>2003年以来，为攫取更大的经济利益，以欧阳云龙为首，由陈思炎、石宗炎、杨仁富、杨森、张富铭为骨干，杨仁宇、龙加平、杨礼平、薛继桃、欧阳胜为一般成员的黑社会性质犯罪组织，在天柱县煤矿领域，有组织的实施了一系列违法犯罪活动。 被告人欧阳云龙等人在天柱县壕乡金矿区域所实施的一系列违法犯罪事实，具体实施犯罪的杨贤炎、杨兴刚、余长根等被告人以执行诚城公司制度为名，私设公堂，在壕乡金矿区对涉嫌偷矿、捡矿、运矿、收购和加工矿石的人员，以及无辜群众采取殴打、体罚、关押等非法手段，强迫上诉人员向其缴纳诚城公司规定的所谓罚款并予以分赃的行为。</t>
  </si>
  <si>
    <t>谌洪强</t>
  </si>
  <si>
    <t>贵州省绥阳县洋川镇雅泉村雅泉4组21号</t>
  </si>
  <si>
    <t>组织、领导黑社会性质组织、非法买卖枪支、寻衅滋事、故意伤害、开设赌场</t>
  </si>
  <si>
    <t>09_06_09</t>
  </si>
  <si>
    <t>522123197703280017</t>
  </si>
  <si>
    <t>2004年8月至2009年8月间，该犯组织、领导黑社会性质组织，参与寻衅滋事12次、故意伤害致他人重伤2人，非法买卖枪支、开设赌场，非法获利10余万元人民币。</t>
  </si>
  <si>
    <t>涉黑、涉枪</t>
  </si>
  <si>
    <t>三监区</t>
  </si>
  <si>
    <t>04_08_25</t>
  </si>
  <si>
    <t>兴义监狱</t>
  </si>
  <si>
    <t>02_07_00</t>
  </si>
  <si>
    <t>张小路</t>
  </si>
  <si>
    <t>贵州省贵阳市白云区庆春街8号附11号</t>
  </si>
  <si>
    <t>参加黑社会性质组织、故意伤害、开设赌场、敲诈勒索、非法拘禁</t>
  </si>
  <si>
    <t>00_08_00</t>
  </si>
  <si>
    <t>520113198506290013</t>
  </si>
  <si>
    <t>2001年朱德华通过收留无业人员唐俊华、张小路等人逐步形成了以打架斗殴为主的黑社会性质组织，2006年该犯等式在贵阳市二戈寨等地开设赌场非法获利100余万元，还以买户头种房子的方法进行行骗，骗取赔偿款人民币180余万元。2007.4.14因发现侯应方赌钱出假就将侯及女友押回贵阳，进行非拘禁，在拘禁1天和4天后，朋友缴纳了7.7万元后才将二人放回。</t>
  </si>
  <si>
    <t>团伙</t>
  </si>
  <si>
    <t>薛静</t>
  </si>
  <si>
    <t>贵州省贵阳市南明区玉厂路茶花新村3栋4单元3号</t>
  </si>
  <si>
    <t>组织、领导黑社会性质组织、故意伤害、组织卖淫、敲诈勒索、寻衅滋事、非法拘禁、赌博</t>
  </si>
  <si>
    <t>减至:21_03_00</t>
  </si>
  <si>
    <t>522423198207122934</t>
  </si>
  <si>
    <t>2001年起薛静组织两劳人员，逐渐形成以薛静为首要分子，邱涛、吴东元、林发森为骨干成员，林超、郭涛、杨先毕、李兴贵、罗宏亮、龙中军、张成文、李松、潘琪等为一般成员的黑社会性质组织。在贵阳市火车站到花果园、头桥、三桥等地组成犯罪团伙抢夺后又开设发廊组织妇女卖淫，开设赌场先后嬴利300余万元，2007.4.11被害人石勇因嫖资与薛静的发廊发生争执，后薛静带人设伏对石勇及其同伙砍杀，致被害人刘显斌失血性休克死亡。</t>
  </si>
  <si>
    <t>王学林</t>
  </si>
  <si>
    <t>贵州省贵定县德新镇德新村湾头二组23号</t>
  </si>
  <si>
    <t>减至:无期</t>
  </si>
  <si>
    <t>刑期不少于25年</t>
  </si>
  <si>
    <t>522723196308060637</t>
  </si>
  <si>
    <t>王学林与被害人周春荣之父周建华系表兄弟关系。2010年11月8日，周建华的堂弟周金成杀害王学林之弟王学礼。王学林为此对周氏家庭记恨在心，并扬言杀人报复。2012年1月28日15时，王学林到贵定县德新镇丰收村白粟山马占河割草，见周金成的侄儿周春荣在土坎下玩耍上前谎称马占河里的小水塘里有鱼，将周春荣骗诱至僻静的水塘边，持镰刀朝周春荣头、手等部乱砍，致周春荣身受重伤。因周春荣呼救，王学林恐被他人发现，遂丢弃镰刀逃离现场。周春荣经抢救无效于次日死亡。</t>
  </si>
  <si>
    <t>马朝林</t>
  </si>
  <si>
    <t>贵州省贵阳市云岩区松柏巷11号附9号</t>
  </si>
  <si>
    <t>贩卖、运输毒品</t>
  </si>
  <si>
    <t>刑期不少于15年(死缓)</t>
  </si>
  <si>
    <t>520103196109135210</t>
  </si>
  <si>
    <t>涉毒</t>
  </si>
  <si>
    <t>李豪</t>
  </si>
  <si>
    <t>贵州省遵义县高坪镇居委会七组</t>
  </si>
  <si>
    <t>组织卖淫</t>
  </si>
  <si>
    <t>04_05_00(死缓)</t>
  </si>
  <si>
    <t>522101198410302755</t>
  </si>
  <si>
    <t>王建飞</t>
  </si>
  <si>
    <t>贵州省遵义市红花岗区海风井丝织厂集资房一楼</t>
  </si>
  <si>
    <t>强奸、故意杀人</t>
  </si>
  <si>
    <t>522101198107200419</t>
  </si>
  <si>
    <t>胡昌伟</t>
  </si>
  <si>
    <t>贵州省务川县都濡镇后街路237号</t>
  </si>
  <si>
    <t>故意伤害、贩卖毒品、组织卖淫、非法持有枪支、敲诈勒索</t>
  </si>
  <si>
    <t>09_01_06</t>
  </si>
  <si>
    <t>02_03_00</t>
  </si>
  <si>
    <t>522126197711070019</t>
  </si>
  <si>
    <t>涉枪、涉毒、涉恶</t>
  </si>
  <si>
    <t>陆朝奎</t>
  </si>
  <si>
    <t>贵州省威宁县观风海镇白沙村仙马组</t>
  </si>
  <si>
    <t>抢劫、强奸</t>
  </si>
  <si>
    <t>06_06_05</t>
  </si>
  <si>
    <t>01_05_00</t>
  </si>
  <si>
    <t>52242719740502283X</t>
  </si>
  <si>
    <t>2009年3月23日23时许，该犯在赫章县城以包车到赫章白果为由，将被害人李某某驾驶的车牌号为贵F84573的车包出。到妈姑镇往威宁方向约5公里处时，陆朝奎将李某某价值473元的金鹏牌手机抢走，并自己驾车开往威宁方向。次日凌晨2时许，到威宁县小海镇大营山处，陆朝奎又将李某某的200元抢走，并在车上把李某某强奸后把李某某价值31336元的银灰色夏利牌轿车抢走。</t>
  </si>
  <si>
    <t>张林</t>
  </si>
  <si>
    <t>贵州省遵义市播州区泮水镇永定村永定组</t>
  </si>
  <si>
    <t>组织、领导黑社会性质组织、组织卖淫、敲诈勒索、寻衅滋事</t>
  </si>
  <si>
    <t>522121197804183651</t>
  </si>
  <si>
    <t>陈永海</t>
  </si>
  <si>
    <t>贵州省习水县双龙乡兴中村大坪组</t>
  </si>
  <si>
    <t>组织、领导黑社会性质组织、抢劫、组织卖淫、聚众斗殴、寻衅滋事、敲诈勒索、抢夺</t>
  </si>
  <si>
    <t>52213219860421711X</t>
  </si>
  <si>
    <t>2010年1月至捕前在习水县境内以苏逖为核心老大，以柯洪海、陈永海为实际的组织、领导成员，邓丽、段明鑫、柯洪学、王兵、袁建国、王与、刘丁等人积极参加，袁令、熊浩、杨金彪、袁海、王沛儒等人一般参加的较为稳定的黑社会性质组织。多次组织实施违法犯罪活动，并组织了抢劫、抢夺、组织卖淫、寻衅滋事、聚众斗殴、敲诈勒索、收保护费、贩卖毒品、非法拘禁等犯罪活动。该组织通过暴力、威胁、殴打等手段实施多种犯罪危害人民群众，甚至暴力调解民间纠纷，严重影响了习水县正常的社会生活和经济秩序，体现出反社会、反政府的体质特征。</t>
  </si>
  <si>
    <t>柯洪海</t>
  </si>
  <si>
    <t>贵州省习水县东皇镇黑鹿路居高家组2号</t>
  </si>
  <si>
    <t>组织、领导黑社会性质组织、抢劫、聚众斗殴、寻衅滋事、敲诈勒索、赌博</t>
  </si>
  <si>
    <t>10_08_25</t>
  </si>
  <si>
    <t>522132198804163814</t>
  </si>
  <si>
    <t>张明鑫</t>
  </si>
  <si>
    <t>贵州省遵义市播州区南白镇白龙社区碑子口组</t>
  </si>
  <si>
    <t>抢劫、寻衅滋事、聚众斗殴、盗窃</t>
  </si>
  <si>
    <t>08_05_11</t>
  </si>
  <si>
    <t>522121199407297814</t>
  </si>
  <si>
    <t>涉恶</t>
  </si>
  <si>
    <t>土家族</t>
  </si>
  <si>
    <t>00_11_00</t>
  </si>
  <si>
    <t>王坤</t>
  </si>
  <si>
    <t>盗窃、抢劫</t>
  </si>
  <si>
    <t>宁谷监狱</t>
  </si>
  <si>
    <t>减至:19_01_00</t>
  </si>
  <si>
    <t>邓勇(高翔）</t>
  </si>
  <si>
    <t>仡佬族</t>
  </si>
  <si>
    <t>贵州省织金县太平乡中寨村小船组</t>
  </si>
  <si>
    <t>故意伤害、故意伤害</t>
  </si>
  <si>
    <t>轿子山监狱</t>
  </si>
  <si>
    <t>522425197608095111</t>
  </si>
  <si>
    <t>2002年7月12日晚10时许，该犯因女友之事与被害人周忠良发生矛盾，邀约他人殴打周忠良并致其死亡。</t>
  </si>
  <si>
    <t>杨天学</t>
  </si>
  <si>
    <t>贵州省六盘水市六枝特区平寨镇鱼塘乡坡榨村</t>
  </si>
  <si>
    <t>T1</t>
  </si>
  <si>
    <t>贩卖毒品、运输毒品</t>
  </si>
  <si>
    <t>97年7月30日，该犯从云南购得海洛因54.1克，次日贩卖时被当场抓获。</t>
  </si>
  <si>
    <t>胡茗</t>
  </si>
  <si>
    <t>贵州省瓮安县龙塘乡磨坪村磨坪组1-5号</t>
  </si>
  <si>
    <t>组织、领导黑社会性质组织、聚众斗殴、开设赌场</t>
  </si>
  <si>
    <t>凯里监狱</t>
  </si>
  <si>
    <t>02_02_00</t>
  </si>
  <si>
    <t>522725196803106615</t>
  </si>
  <si>
    <t>罗从刚</t>
  </si>
  <si>
    <t>贵州省织金县自强乡桥上村杉树脚组</t>
  </si>
  <si>
    <t>强奸、盗窃、脱逃、强奸</t>
  </si>
  <si>
    <t>毕节监狱</t>
  </si>
  <si>
    <t>522425197809104811</t>
  </si>
  <si>
    <t>1997年2月至5月期间，被告人罗从刚、张定权、马恩友、严顺昌、王志富、卢林高目无国法，多次结伙盗窃公民的合法财物，数额巨大。罗从刚持械威胁强奸妇女。2009年以来，被告人罗从刚在服刑期间从监管场所脱逃，又单独或与人结伙，违背妇女意志，采用暴力手段，强行与多名妇女发生性关系。</t>
  </si>
  <si>
    <t>谢国光</t>
  </si>
  <si>
    <t>白族</t>
  </si>
  <si>
    <t>贵州省清镇市新店镇鸭院村鸭院组</t>
  </si>
  <si>
    <t>运输毒品</t>
  </si>
  <si>
    <t>贵州省安顺市</t>
  </si>
  <si>
    <t>522525197207085217</t>
  </si>
  <si>
    <t>上诉人谢国光违反国家对毒品的管制法规，从云南省昆明市携带并运输毒品海洛因680克至贵州省安顺市。</t>
  </si>
  <si>
    <t>令狐昌启</t>
  </si>
  <si>
    <t>贵州省关岭县普利乡大地村三组</t>
  </si>
  <si>
    <t>贵州省关岭县</t>
  </si>
  <si>
    <t>02_06_00(无期)</t>
  </si>
  <si>
    <t>520424197008160014</t>
  </si>
  <si>
    <t>2009年5月，张大山经介绍与令狐昌启认识，几人谈成以每克500元的价格交易毒品海洛因300克，令狐昌启在梦边县付款后，卖方将毒品送到其家中，几人在其家中验货和清点毒资时被抓获，收缴海洛因192.5克及毒资13万元。</t>
  </si>
  <si>
    <t>陈国平</t>
  </si>
  <si>
    <t>六监区</t>
  </si>
  <si>
    <t>贵州省安顺市西秀区东关片区大门楼村三组4号</t>
  </si>
  <si>
    <t>01_11_00(无期)</t>
  </si>
  <si>
    <t>522501197909081615</t>
  </si>
  <si>
    <t>2010年3月23日，该犯以5000元雇佣李红刚到云南运输毒品，于2010年3月28日返回安顺，该犯驾驶贵G50826年奇瑞QQ车在虹山水库接到李红刚，在建军路火烧寨路口被公安局抓获，当场收获海洛因2包，分别重178克和12克。</t>
  </si>
  <si>
    <t>焦文华</t>
  </si>
  <si>
    <t>贵州省安顺市西秀区棉纺织厂宿舍4栋1楼12号</t>
  </si>
  <si>
    <t>挪用公款、故意伤害、贪污、故意杀人(未遂)</t>
  </si>
  <si>
    <t>03_02_22</t>
  </si>
  <si>
    <t>1989年8月至1991年1月期间，焦文华利用职务之便，曾先后分别收到册亨坡坪供销社和谷群等人的八笔购货款及八笔代扣批发税共计人民币12674.38元，不予入帐予以侵吞。</t>
  </si>
  <si>
    <t>王刚</t>
  </si>
  <si>
    <t>苗族</t>
  </si>
  <si>
    <t>贵州省普定县城关镇新堡村467号</t>
  </si>
  <si>
    <t>强奸</t>
  </si>
  <si>
    <t>10_08_13</t>
  </si>
  <si>
    <t>522527198111010031</t>
  </si>
  <si>
    <t>上诉人王刚、王国、王建波目无国法，利用被害人王某智力缺陷，无性自我防卫能力的弱点，采取欺骗、强迫邓手段分别对王某实施轮奸、强奸。且多人多次，情节特别恶劣。</t>
  </si>
  <si>
    <t>林来枝</t>
  </si>
  <si>
    <t>福建省安溪县魁斗镇凤上村小岭18号</t>
  </si>
  <si>
    <t>诈骗</t>
  </si>
  <si>
    <t>02_03_12</t>
  </si>
  <si>
    <t>贵阳新收分流中心</t>
  </si>
  <si>
    <t>03_03_00</t>
  </si>
  <si>
    <t>350524197809257418</t>
  </si>
  <si>
    <t>从2008年5月至11日期间，林来枝在互联网上发布低价销售商品的虚假信息先后骗取了赵建海等三十名被害人的购货款共计：135307.71元。</t>
  </si>
  <si>
    <t>林心治</t>
  </si>
  <si>
    <t>福建省长乐市文武砂镇洽岐村堰仔69号</t>
  </si>
  <si>
    <t>350182197501114017</t>
  </si>
  <si>
    <t>2010年初，林心治与张洪仙共谋贩卖毒品，由林心治负责毒品来源，张洪仙负责联系买主。2010年2月4日，林心治从他人手中拿到毒品后，由张洪仙与李海平将毒品带至汪家山余三龙家里掺兑后，林、张二人携带毒品来到供电局招待所438房间进行交易时被抓获，收缴海洛因306克。</t>
  </si>
  <si>
    <t>林华平</t>
  </si>
  <si>
    <t>贵州省安顺市西秀区双堡镇双青村</t>
  </si>
  <si>
    <t>03_02_00</t>
  </si>
  <si>
    <t>522501198608303418</t>
  </si>
  <si>
    <t>2009年12月20日晚10时许，林华平伙同陈凯等人将叶某（21岁），黄某（19岁）带至西秀区双堡镇玩，后将两人拉至路边草地上实施强奸。</t>
  </si>
  <si>
    <t>李德辉</t>
  </si>
  <si>
    <t>贵州省兴仁县大山乡上务村叫石组28号</t>
  </si>
  <si>
    <t>01_07_00</t>
  </si>
  <si>
    <t>522322196808131413</t>
  </si>
  <si>
    <t>强奸幼女（14岁），被兴仁法院判处有期徒刑十二年六个月。</t>
  </si>
  <si>
    <t>李福</t>
  </si>
  <si>
    <t>贵州省普定县马官镇余官村151号</t>
  </si>
  <si>
    <t>08_02_12</t>
  </si>
  <si>
    <t>03_06_00</t>
  </si>
  <si>
    <t>522527198312260571</t>
  </si>
  <si>
    <t>2008年11月至2010年1月，该犯伙同他人先后实施盗窃20余起，抢劫2起，其经济价值巨大。</t>
  </si>
  <si>
    <t>雷友军</t>
  </si>
  <si>
    <t>贵州省大方县文阁乡三元村青林组</t>
  </si>
  <si>
    <t>盗窃</t>
  </si>
  <si>
    <t>03_01_00</t>
  </si>
  <si>
    <t>522422198909182812</t>
  </si>
  <si>
    <t>2009年8月至2010年6月期间，雷友军、王健、陈欢、郭步林先后窜至大方镇金鱼村等地进行盗窃，共计价值81230元。</t>
  </si>
  <si>
    <t>李特伍</t>
  </si>
  <si>
    <t>壮族</t>
  </si>
  <si>
    <t>广西扶绥县东罗村岜羊屯07号</t>
  </si>
  <si>
    <t>贵州省紫云县</t>
  </si>
  <si>
    <t>00_08_00(无期)</t>
  </si>
  <si>
    <t>452128197012085515</t>
  </si>
  <si>
    <t>被告人因被害人不愿与其发生性关系，便将被害人杀害，其行为构成故意杀人罪。</t>
  </si>
  <si>
    <t>02_10_00</t>
  </si>
  <si>
    <t>李井安</t>
  </si>
  <si>
    <t>贵州省安顺市西秀区双堡镇张关村</t>
  </si>
  <si>
    <t>12_02_17</t>
  </si>
  <si>
    <t>21_06_00(无期)</t>
  </si>
  <si>
    <t>522521197011165455</t>
  </si>
  <si>
    <t>2001年5月1日晚，李井安酒后同曾黎发生争吵，抓扯，被劝阻后离去，21时许，李井安又持一杀猪刀追上曾黎，将其杀伤，曾黎荣送医院抢救无效死亡。</t>
  </si>
  <si>
    <t>故意杀人、抢劫</t>
  </si>
  <si>
    <t>陈世勇</t>
  </si>
  <si>
    <t>重庆市涪陵区明家乡明月村4组</t>
  </si>
  <si>
    <t>02_06_00</t>
  </si>
  <si>
    <t>512301196906085234</t>
  </si>
  <si>
    <t>2006年11月29日,陈世勇在宅吉小区废弃屋内与同住的杨安永发生口角,在争执过程中,陈世勇持木柄单刃刀将杨安永的颈部刺伤,致杨安永死亡</t>
  </si>
  <si>
    <t>抢劫</t>
  </si>
  <si>
    <t>陈学让</t>
  </si>
  <si>
    <t>贵州省纳雍县曙光乡龙井村团结组</t>
  </si>
  <si>
    <t>03_08_28</t>
  </si>
  <si>
    <t>522426194503071239</t>
  </si>
  <si>
    <t>2006年11月19日中午，陈学让到本乡箐脚村麻窝组的陈朝仁家玩，只有陈患有精神病的妻子和未满14岁且双目失明的女儿在家，陈学让便产生强奸陈某某的念头。陈学让用手蒙住陈某某的嘴，一只手勒住陈某某的颈子，将陈某某拖到里间屋实施强奸。</t>
  </si>
  <si>
    <t>陈中富</t>
  </si>
  <si>
    <t>贵州省安顺市西秀区东关片跳花山村一组25号</t>
  </si>
  <si>
    <t>20_11_00(无期)</t>
  </si>
  <si>
    <t>522501197801061612</t>
  </si>
  <si>
    <t>陈毕强</t>
  </si>
  <si>
    <t>贵州省六盘水市钟山区钟山西路62号附4号</t>
  </si>
  <si>
    <t>贵州省六盘水市</t>
  </si>
  <si>
    <t>520201199208161613</t>
  </si>
  <si>
    <t>2009年5月31日凌晨2时许，黄清明在网吧因机子的问题与他人发生冲突，同在一网吧内上网的陈毕强等人用水果刀朝聂春身上乱杀几刀后，聂春趁机逃跑，后七人将聂春抬到一无名山洞旁，陈毕强又朝聂春的胸部杀了一刀后逃离现场。</t>
  </si>
  <si>
    <t>陈永胜</t>
  </si>
  <si>
    <t>贵州省玉屏县大龙粮转站</t>
  </si>
  <si>
    <t>遵义新收分流中心</t>
  </si>
  <si>
    <t>522701195710020710</t>
  </si>
  <si>
    <t>10_07_15</t>
  </si>
  <si>
    <t>02_10_00(无期)</t>
  </si>
  <si>
    <t>陈家龙</t>
  </si>
  <si>
    <t>贵州省安顺市西秀区东关办跳花山村一组70号</t>
  </si>
  <si>
    <t>减至:19_03_00</t>
  </si>
  <si>
    <t>522501198101081617</t>
  </si>
  <si>
    <t>陈文忠</t>
  </si>
  <si>
    <t>贵州省镇宁县募役乡发恰村二组</t>
  </si>
  <si>
    <t>13_03_09</t>
  </si>
  <si>
    <t>贵州省镇宁县</t>
  </si>
  <si>
    <t>01_04_00(无期)</t>
  </si>
  <si>
    <t>522529197709102254</t>
  </si>
  <si>
    <t>2009年1月15日，熊子祥与陈文华因琐事发生抓扯，陈文华用石头将熊子祥的头部打伤，后熊子祥与王应昆等四人与陈文华、陈文忠二人再次发生冲突，熊子祥打了陈文忠的妹妹陈文艳两耳光。当晚，陈文忠与陈文华等人携带刀等对王应昆进行殴打，致王应昆死亡。</t>
  </si>
  <si>
    <t>柯小宽</t>
  </si>
  <si>
    <t>贵州省威宁县草海镇建设西路</t>
  </si>
  <si>
    <t>绑架</t>
  </si>
  <si>
    <t>522501198706125835</t>
  </si>
  <si>
    <t>龙堂贵</t>
  </si>
  <si>
    <t>贵州省六盘水市钟山区教场村四组</t>
  </si>
  <si>
    <t>12_00_19</t>
  </si>
  <si>
    <t>02_03_00(无期)</t>
  </si>
  <si>
    <t>520201196408281237</t>
  </si>
  <si>
    <t>2010年1月8日，龙堂贵得知其弟龙堂顺在其外出期间将其妻强奸后十分气愤，遂将龙堂顺诱骗至家中，持铁锤击打龙堂顺头部将其杀害，并将其尸体拖到到楼梯间进行分尸后抛于六枝特区堕却乡境内，将头埋于自家门前正在修的公路边。</t>
  </si>
  <si>
    <t>陈廷文</t>
  </si>
  <si>
    <t>贵州省安顺市西秀区西城小街38号</t>
  </si>
  <si>
    <t>01_02_04</t>
  </si>
  <si>
    <t>522501193307170014</t>
  </si>
  <si>
    <t>2006年7月9日13时许,陈廷文在普定县"四海春"大酒楼与胡海明进行毒品交易时,被当场抓获,缴获海洛因63克.</t>
  </si>
  <si>
    <t>唐廷朋</t>
  </si>
  <si>
    <t>贵州省水城县米箩乡明星村妥拖组070号</t>
  </si>
  <si>
    <t>故意杀人、强奸</t>
  </si>
  <si>
    <t>520221198209144373</t>
  </si>
  <si>
    <t>被告人唐廷朋酒后纵火，致被害人余忠书被烧死，其行为构成故意杀人罪。唐廷朋强行与被害人余某某发生性关系的行为构成强奸罪。</t>
  </si>
  <si>
    <t>金小勇</t>
  </si>
  <si>
    <t>贵州省水城县米萝乡兴合村扯已组</t>
  </si>
  <si>
    <t>520221198704084371</t>
  </si>
  <si>
    <t>2007年8月21日晚20时许，金小勇伙同高以忠、安辉辉、安成海、罗忠举窜到钟山区城中湾畔住宅小区对面，拦乘杜涛驾驶的出租车到钟山区凤凰新区碧云东路末端时，持刀将杜涛的右侧大腿及右侧肩关节下方各一刀，几人抢得价值689元手机一部及现金30元后逃离现场，后杜涛驾车至碧云东路天人世纪城路旁时死亡。</t>
  </si>
  <si>
    <t>李万会</t>
  </si>
  <si>
    <t>贵州省六盘水市钟山区明湖路62号3号楼604室</t>
  </si>
  <si>
    <t>530122196410052319</t>
  </si>
  <si>
    <t>2009年9月的一天13时许，该犯伙同他人的人民币25000元的价格卖给胡林100克海洛因，2009年11月12日13时许，该犯伙同他人以72600的价格卖给胡琳200克海洛因。</t>
  </si>
  <si>
    <t>李满明</t>
  </si>
  <si>
    <t>贵州省水城县纸厂乡夹沟村新桥组</t>
  </si>
  <si>
    <t>520221197612132052</t>
  </si>
  <si>
    <t>2010年1月，该犯伙同他人在水城县先后实施盗窃2次，抢劫二次，共盗得价值总合39311元的变压器，麻将机一台，抢的价值43581的变压器一台。</t>
  </si>
  <si>
    <t>高中</t>
  </si>
  <si>
    <t>02_04_00</t>
  </si>
  <si>
    <t>罗刚</t>
  </si>
  <si>
    <t>贵州省六盘水市钟山区桃林路4号附3号</t>
  </si>
  <si>
    <t>02_01_00(无期)</t>
  </si>
  <si>
    <t>522422199001231033</t>
  </si>
  <si>
    <t>2008年6月，何江联系宋杰等人将张荣彬带到马坝村跳花场，杨兴康用刀将张荣彬的背部、胸部等处杀了数刀，付骏峰又杀了张荣彬腹部五刀，佟军杀了张荣彬身上三刀，后对张进行搜身，未搜得财物，几人将张荣彬扔进地洞里。后几人返回何江等人停留的地方，宋杰以张荣彬与公安人员有联系为由，告知何江损失了18万元的货，叫何江赔偿，并打电话给何江的父亲何利贵，让何利贵准备36000元钱到水钢八冶交钱。14日凌晨，宋杰、杨兴康下山准备去取赎金，途中怀疑何利贵已报警，宋杰叫杨兴康回去把何江杀了，自己在砖厂等候。杨兴康回到山上后叫上付骏峰、佟军、罗刚等人，将何江杀死，用树枝和草掩盖何江时，见何江在动，杨兴康又用石头朝何江身上砸了一下，罗刚马砸了一下后逃离现场与宋杰会合后到付骏峰家交衣裤洗净。</t>
  </si>
  <si>
    <t>罗朝康</t>
  </si>
  <si>
    <t>贵州省黔西县定新乡马骖村第二组</t>
  </si>
  <si>
    <t>02_08_00</t>
  </si>
  <si>
    <t>522423194305287718</t>
  </si>
  <si>
    <t>2007年7月至2009年7月期间，罗朝康以做朋友为由在其家中及其当地的山上等处多次与本村幼女李琴发生性关系。2009年7月12日，罗朝康以带李琴到贵阳市看其子为由，将李琴带到黔西贵毕路黔西收费站生活区招待所住宿时，再次与李琴发生性关系。</t>
  </si>
  <si>
    <t>陈中明</t>
  </si>
  <si>
    <t>贵州省安顺市西秀区东关片区大门楼村一组3号</t>
  </si>
  <si>
    <t>522521196408060817</t>
  </si>
  <si>
    <t>2010年7月21日，该犯携带100.8克毒品海洛因准备从贵阳运到安顺和他人交易，在安顺客车站被当场抓获。</t>
  </si>
  <si>
    <t>布依族</t>
  </si>
  <si>
    <t>02_09_18</t>
  </si>
  <si>
    <t>01_07_00(无期)</t>
  </si>
  <si>
    <t>罗强</t>
  </si>
  <si>
    <t>贵州省安顺市西秀区青山砖厂14栋附2号</t>
  </si>
  <si>
    <t>522501198907112419</t>
  </si>
  <si>
    <t>2009年9月至2009年10月期间，罗强、杨晓发、杜新元等人先后窜至平坝县境内等地作案，其中，罗强参与抢劫19次，抢劫价值66821元，致一人轻伤。</t>
  </si>
  <si>
    <t>陈文进</t>
  </si>
  <si>
    <t>贵州省兴义市桔山镇和平村小山组</t>
  </si>
  <si>
    <t>强迫卖淫、抢劫</t>
  </si>
  <si>
    <t>522321199108061239</t>
  </si>
  <si>
    <t>2010年9月3日至2010年11月1日，该犯伙同他人将被害人骗至册亨县城，通过威胁恐吓等方式强迫被害人卖淫，在此期间，该犯伙同他人窜至兴义持刀入室抢劫，并将被害人杀伤。</t>
  </si>
  <si>
    <t>罗国兵</t>
  </si>
  <si>
    <t>贵州省镇宁县六马乡板阳村四组</t>
  </si>
  <si>
    <t>盗窃、盗窃</t>
  </si>
  <si>
    <t>522529198105255019</t>
  </si>
  <si>
    <t>二00七年六月至二00八年五月期间，梁昌辉、向忠学、钟玉海、罗国兵、梁坤等人在关岭县关索镇盗窃摩托车，其中罗国兵参与盗窃价值46279元。</t>
  </si>
  <si>
    <t>张显顺</t>
  </si>
  <si>
    <t>贵州省安顺市西秀区么铺镇四旗村6号</t>
  </si>
  <si>
    <t>520402199304112819</t>
  </si>
  <si>
    <t>2010年7月8日，张显顺、颜永波、赵乙钱三人共谋对王垚实施抢劫，颜永波、罗嵩以借摩托车为由将王垚带至贵黄公路白马湖大桥，张显顺用自己的衣服拧成绳状从王垚背后勒住脖子，其他对王进行拳打脚踢，将其打昏在地，并要将其抛入白马湖中时，罗嵩平上前阻止遭张显顺威胁，将昏迷的王抛入白马湖中逃离现场。后王垚系生前入水致机械性窒息死亡。</t>
  </si>
  <si>
    <t>冉永发</t>
  </si>
  <si>
    <t>贵州省清镇市大冲村新街组</t>
  </si>
  <si>
    <t>520181198612131311</t>
  </si>
  <si>
    <t>2010年7月8日至9月1日期间，黄建、王彬彬、陈德龙、冉永发等人先后窜至沪昆高速公路上进行抢劫，其中，冉永发参与抢劫12次，抢劫价值126290元；黄建参与抢劫11次，抢劫价值105696元；陈德龙参与抢劫9次，抢劫价值133452元。</t>
  </si>
  <si>
    <t>王勇</t>
  </si>
  <si>
    <t>贵州省赫章县哲庄乡团结村院子组</t>
  </si>
  <si>
    <t>522428197210044612</t>
  </si>
  <si>
    <t>严敬</t>
  </si>
  <si>
    <t>贵州省威宁县羊街镇松山村冲一组</t>
  </si>
  <si>
    <t>抢劫、盗窃</t>
  </si>
  <si>
    <t>03_05_00</t>
  </si>
  <si>
    <t>522427198803202418</t>
  </si>
  <si>
    <t>2008年5月19日下午，严敬与程崇军等人在本县羊街镇松山村冲一组追上朱穆宣，对朱穆宣进行殴打，并抢走朱穆宣价值929元的手机一部。</t>
  </si>
  <si>
    <t>白忠华</t>
  </si>
  <si>
    <t>基诺族</t>
  </si>
  <si>
    <t>云南省景洪市景洪东路6号州公安局宿舍</t>
  </si>
  <si>
    <t>21_02_00(无期)</t>
  </si>
  <si>
    <t>532801197007162115</t>
  </si>
  <si>
    <t>2010年3月至2010年5月，该犯先后向张浩贩卖毒品甲基苯丙胺（麻古）6次，共计1800多粒，218克。</t>
  </si>
  <si>
    <t>强奸、抢劫</t>
  </si>
  <si>
    <t>03_10_00</t>
  </si>
  <si>
    <t>公务员</t>
  </si>
  <si>
    <t>T2</t>
  </si>
  <si>
    <t>刘二虎</t>
  </si>
  <si>
    <t>贵州省安顺市西秀区大西桥镇西陇村三组167号</t>
  </si>
  <si>
    <t>522501198810017634</t>
  </si>
  <si>
    <t>罗云凯</t>
  </si>
  <si>
    <t>贵州省赫章县松林坡白族彝族苗族乡花苗寨村罗家寨组</t>
  </si>
  <si>
    <t>52242819711223181X</t>
  </si>
  <si>
    <t>2003年2月至10月期间，罗云凯伙同杨红光等人先后窜至钟山区开发广场东面的桥上持刀抢劫6起。</t>
  </si>
  <si>
    <t>贵州省普定县</t>
  </si>
  <si>
    <t>减至:25_00_00</t>
  </si>
  <si>
    <t>何顶祥</t>
  </si>
  <si>
    <t>黎族</t>
  </si>
  <si>
    <t>贵州省关岭县沙营乡前进村五组</t>
  </si>
  <si>
    <t>拐卖儿童</t>
  </si>
  <si>
    <t>减至:18_06_00</t>
  </si>
  <si>
    <t>522528194707275215</t>
  </si>
  <si>
    <t>2004年9月至2009年2月期间，周正琴、何顶祥先后将张克珍等人的儿子拐卖给他人。</t>
  </si>
  <si>
    <t>胡军伟</t>
  </si>
  <si>
    <t>贵州省大方县大方镇湾子村大桥组</t>
  </si>
  <si>
    <t>522422198207080010</t>
  </si>
  <si>
    <t>2009年6月至7月期间，胡军伟伙同周维、黄亮等人分别在大方县大方镇等地实施抢劫，抢得现金及财物共计4700元。</t>
  </si>
  <si>
    <t>胡权</t>
  </si>
  <si>
    <t>贵州省普定县猫洞乡坝务村6组56号</t>
  </si>
  <si>
    <t>522527198610152333</t>
  </si>
  <si>
    <t>二00九年六月八日二十时许，潘祖虎在安顺邀约胡权实施抢劫，二人用尼龙绳勒住何界脖子至其倒地后实施捆绑搜身，搜得银行卡一张，现金100余元及价值700余元的手机等物后，二人又将何界捆绑起来带到安市北门支取4000元，到西秀支行支取5900元。</t>
  </si>
  <si>
    <t>黄志国</t>
  </si>
  <si>
    <t>贵州省水城县比德乡岔河村杨家洞组</t>
  </si>
  <si>
    <t>520221198211240479</t>
  </si>
  <si>
    <t>2002年10月11日下午，水城县比德乡岔河村杨家洞组黄志国等人在比德乡立火街上彭余家看录像，因琐事与管艳学发生争吵，黄志海打了管艳学一拳，管艳学提起菜刀与黄志海等人扭打，黄志国认为管艳勇要去帮忙便用木棒打了管艳勇头部一棒后几人逃离现场，后管艳勇因抢救无效死亡。</t>
  </si>
  <si>
    <t>刘正昌</t>
  </si>
  <si>
    <t>贵州省关岭县永宁镇紫山村魏家坪组</t>
  </si>
  <si>
    <t>00_06_00(死缓)</t>
  </si>
  <si>
    <t>522528196809220812</t>
  </si>
  <si>
    <t>2006年8月5日晚，刘正昌与吴秋忠等人因口角发生殴打，刘正昌拿出随身携带的刀将吴秋胜、吴秋忠二人杀伤后逃离现场，吴秋胜因抢救无效死亡。</t>
  </si>
  <si>
    <t>03_09_16</t>
  </si>
  <si>
    <t>刘孟林</t>
  </si>
  <si>
    <t>贵州省纳雍县乐治镇化启村武家岩脚一组</t>
  </si>
  <si>
    <t>522426195509222434</t>
  </si>
  <si>
    <t>2009年11月2日晚，刘孟林携带毒品与张平等人到黔中旅社与许东贵进行交易时被抓获，收缴海洛因194克及毒资10万元。</t>
  </si>
  <si>
    <t>刘磊</t>
  </si>
  <si>
    <t>四川省成都市成华区五桂桥6号11栋2单元2号</t>
  </si>
  <si>
    <t>运输毒品、非法买卖、运输枪支</t>
  </si>
  <si>
    <t>凯里新收分流中心</t>
  </si>
  <si>
    <t>02_11_00</t>
  </si>
  <si>
    <t>51010419760307407X</t>
  </si>
  <si>
    <t>2009年3月26日，刘磊在成都市购得冰毒96克，其后又从一男子手中购得仿“六.四”手枪二支、子弹六发于3月31日途经铜仁玉三高速公路收费站时被抓获。</t>
  </si>
  <si>
    <t>涉毒、涉枪</t>
  </si>
  <si>
    <t>王贵</t>
  </si>
  <si>
    <t>云南省曲靖市会泽县后宫路</t>
  </si>
  <si>
    <t>51252719780629613x</t>
  </si>
  <si>
    <t>王贵、王海兄弟二人前因贩卖毒品罪被处以刑罚后，仍不思悔改，在被告人王贵的邀约下，其兄王海积极参与，再次违反国家对毒品的管制法规，贩卖毒品海洛因700.6克。</t>
  </si>
  <si>
    <t>曹永红</t>
  </si>
  <si>
    <t>贵州省织金县珠藏镇群丰村黑菁组</t>
  </si>
  <si>
    <t>522425198005044432</t>
  </si>
  <si>
    <t>刘登明</t>
  </si>
  <si>
    <t>贵州省织金县牛场镇大冲村仓边组</t>
  </si>
  <si>
    <t>抢劫、绑架、强奸</t>
  </si>
  <si>
    <t>03_08_00</t>
  </si>
  <si>
    <t>522425197608282345</t>
  </si>
  <si>
    <t>曹德伟</t>
  </si>
  <si>
    <t>贵州省关岭县关索镇玉屏路39-3号</t>
  </si>
  <si>
    <t>522528196901080015</t>
  </si>
  <si>
    <t>2008年11月15日，被告人曹德伟与卢祥商定购买海洛因。次日，曹德伟将40000元毒资交予卢祥，卢祥携海洛因返回关岭县时被公安机关抓获。获海洛因180克。尔后将曹德伟抓获，从当场查家中查获毒品4.8克。</t>
  </si>
  <si>
    <t>龚明明</t>
  </si>
  <si>
    <t>刘晓波</t>
  </si>
  <si>
    <t>大专</t>
  </si>
  <si>
    <t>干部</t>
  </si>
  <si>
    <t>贵州省安顺市西秀区幸福小区5栋1单元6楼</t>
  </si>
  <si>
    <t>受贿、贪污</t>
  </si>
  <si>
    <t>522501196708290811</t>
  </si>
  <si>
    <t>经查明2004年7月至2005年2006年期间刘晓波利用职务便利为他人谋取利益，收受他人贿赂财物人民币53万元。2007年10月期间刘晓波伙同他人利用职务便利，在处置国有资产时非法占有公款144580元。</t>
  </si>
  <si>
    <t>07_01_11</t>
  </si>
  <si>
    <t>郭贤刚</t>
  </si>
  <si>
    <t>贵州省安顺市西秀区七眼桥镇散居户414号</t>
  </si>
  <si>
    <t>522501198609107371</t>
  </si>
  <si>
    <t>2008年7月至2009年2月期间，郭贤刚单独或伙同他人盗窃作案22次，盗窃车辆30辆，价值人民币770952元。</t>
  </si>
  <si>
    <t>郭忠虎</t>
  </si>
  <si>
    <t>贵州省六盘水市六枝特区陇脚乡郭家寨村郭家寨组</t>
  </si>
  <si>
    <t>贵州省六盘水市六枝特区</t>
  </si>
  <si>
    <t>520203196810272016</t>
  </si>
  <si>
    <t>1995年1月31日，郭忠虎与同村的卢文秀发生口角，郭忠虎打了卢文秀两耳光，2月1日，卢文秀的哥哥卢文付等人在路过郎岱镇后营村挖煤坡时与郭忠虎相遇，欲讨个说法，郭忠虎随即掏出刀子朝卢文付胸部刺了一刀后逃离现场，后卢文付死亡。</t>
  </si>
  <si>
    <t>郭俊保</t>
  </si>
  <si>
    <t>贵州省安顺市平坝区高峰镇湾子头村17号</t>
  </si>
  <si>
    <t>21_09_00(无期)</t>
  </si>
  <si>
    <t>522526197402102234</t>
  </si>
  <si>
    <t>经查明1995年8月10日郭俊保伙同他人与被害人吴某一同外出到高峰镇买猪，途中将吴某谋财杀害至死。得现金1000余元。</t>
  </si>
  <si>
    <t>中专</t>
  </si>
  <si>
    <t>职务侵占、挪用资金</t>
  </si>
  <si>
    <t>03_07_00</t>
  </si>
  <si>
    <t>滕建冬</t>
  </si>
  <si>
    <t>贵州省三穗县八弓镇新穗街七组</t>
  </si>
  <si>
    <t>绑架、强奸</t>
  </si>
  <si>
    <t>522624198109050073</t>
  </si>
  <si>
    <t>2010年1月13日，龙家顺与滕建冬、李海明窜至三穗县城内以找小姐包夜为名将吴某某叫上车，三人将吴控制后，驾车从320国道往岑巩方向，龙家顺要吴交出身上的钱，吴当场拿出47元及手机一部给腾建冬，龙家顺对吴进行殴打并要吴打电话给其老公拿出一万元钱来赎人。14日早上8时，龙家顺三人将吴素花带到野牛塘坡顶林场一木房内，从吴身上抢得现金280元及金耳环一对，当晚滕建冬与吴发生性关系，次日滕再次与吴发生性关系。</t>
  </si>
  <si>
    <t>彭玉荣</t>
  </si>
  <si>
    <t>贵州省纳雍县龙场镇万家寨村卢家寨组</t>
  </si>
  <si>
    <t>522426197810231611</t>
  </si>
  <si>
    <t>2009年5月12日，彭玉荣携带海洛因乘车从水城前往镇宁路过水黄公路坡贡收费站时间被抓获，收缴海洛因疑似物450克。</t>
  </si>
  <si>
    <t>彭勇</t>
  </si>
  <si>
    <t>穿青族</t>
  </si>
  <si>
    <t>贵州省大方县马场镇木空村三组</t>
  </si>
  <si>
    <t>03_07_10</t>
  </si>
  <si>
    <t>01_06_00</t>
  </si>
  <si>
    <t>522422198201240837</t>
  </si>
  <si>
    <t>彭贵贤</t>
  </si>
  <si>
    <t>贵州省关岭县关索镇枣园路66号</t>
  </si>
  <si>
    <t>520424197101050012</t>
  </si>
  <si>
    <t>2010年8月1日中午，被告人彭贵贤在皮老三处买得海洛因70克，下午将60克的一包准备带到都匀卖给"大大"，当坐车时被抓获。随后，在其住处搜出两包分别为10克，13克的海洛因。</t>
  </si>
  <si>
    <t>田食品</t>
  </si>
  <si>
    <t>贵州省六盘水市钟山区双坝村四组17号</t>
  </si>
  <si>
    <t>保洁员</t>
  </si>
  <si>
    <t>抢劫、盗窃、故意毁坏财物</t>
  </si>
  <si>
    <t>07_05_22</t>
  </si>
  <si>
    <t>520201198607156016</t>
  </si>
  <si>
    <t>2008年6月至9月期间，田食品等人 先后窜至水城县发菁乡等地进行抢劫、盗窃。其中，田食品参与抢劫4次；参与盗窃37次，盗窃价值90000元；故意毁坏财物2次，价值29000余元。</t>
  </si>
  <si>
    <t>田维贵</t>
  </si>
  <si>
    <t>贵州省水城县盐井乡木房村木房组</t>
  </si>
  <si>
    <t>故意杀人、盗窃</t>
  </si>
  <si>
    <t>贵州省水城县</t>
  </si>
  <si>
    <t>520221199201064218</t>
  </si>
  <si>
    <t>皮亚明</t>
  </si>
  <si>
    <t>贵州省镇宁县丁旗镇四街村六组</t>
  </si>
  <si>
    <t>522529196911270839</t>
  </si>
  <si>
    <t>2009年10月21日，皮亚明在昆明以每克300元的价格买得海洛因150克，23日，皮亚明将其购买的海洛因开车行至镇胜高速公路黄果树收费站时被抓获，收缴海洛因150.5克。</t>
  </si>
  <si>
    <t>平绍林</t>
  </si>
  <si>
    <t>贵州省贵阳市花溪区贵筑办事处霞晖路48号附14号</t>
  </si>
  <si>
    <t>520111197709030070</t>
  </si>
  <si>
    <t>车启龙</t>
  </si>
  <si>
    <t>云南省巧家县蒙姑乡拖村拖坑三社50号</t>
  </si>
  <si>
    <t>532123196910031117</t>
  </si>
  <si>
    <t>2010年4月，朱兴红邀约车启龙、袁成兵帮其运输毒品，并承诺给车启龙10000元，给袁成兵2000元的报酬。4月15日，朱兴红驾驶车将两块毒品交给车启龙，三人到达富源后，安排车启龙、袁成兵另乘出租车前往盘县，途经胜境关毒品检查站时被查获，收缴海洛因388.6克。</t>
  </si>
  <si>
    <t>潘文杰</t>
  </si>
  <si>
    <t>满族</t>
  </si>
  <si>
    <t>贵州省黔西县金坡乡化窝村桶井六组</t>
  </si>
  <si>
    <t>抢劫、窝藏</t>
  </si>
  <si>
    <t>522423199102188632</t>
  </si>
  <si>
    <t>2010年1月至6月期间，宋光义、潘文杰等人先后窜至水西大道等地进行抢劫，其中，潘文杰参与抢劫7次，抢劫价值3540元</t>
  </si>
  <si>
    <t>谭洪强</t>
  </si>
  <si>
    <t>贵州省金沙县岚头镇后寨村一组23号</t>
  </si>
  <si>
    <t>03_00_29</t>
  </si>
  <si>
    <t>522424198708192419</t>
  </si>
  <si>
    <t>2010年3月1日，谭洪强、曾勇窜至南明区营盘路口，持刀对张梅及其男友张豪富进行抢劫，抢走张现金6元及手机一部（价值433元）等物，次日，谭洪强、曾勇、刘磊三人窜至在庆路菜场，持刀对田如婵及其女儿徐文丽实施抢劫，并将田左肩杀伤。后三人又窜大庆路菜场附近对冯某进行抢劫，抢得现金30多元，三人又将冯某挟持到附近一小巷内，强行将冯某奸污。</t>
  </si>
  <si>
    <t>满王超</t>
  </si>
  <si>
    <t>贵州省长顺县鼓扬镇岩上村磨台组</t>
  </si>
  <si>
    <t>减至:18_07_00</t>
  </si>
  <si>
    <t>522729198603113911</t>
  </si>
  <si>
    <t>2008年3月17日，满王超在平寨火车站广场与熊万祥发生争执，满王超回到其住处拿来水果刀猛刺熊万祥右前胸，致熊死亡。</t>
  </si>
  <si>
    <t>00_07_19</t>
  </si>
  <si>
    <t>梅玉平</t>
  </si>
  <si>
    <t>贵州省安顺市西秀区双堡镇上马牛村二组</t>
  </si>
  <si>
    <t>贵州省安顺市平坝区</t>
  </si>
  <si>
    <t>522501198711013435</t>
  </si>
  <si>
    <t>2009年9月27日，梅玉平与柳小兵、全召庆接受黄小海的邀请到南马大道歌厅喝酒，因陈闰涛对梅玉平等人未付账离开的行为不满，双方发生口角，梅玉平一人独自持刀朝陈闰涛的左腹部刺了一刀，后陈死亡。</t>
  </si>
  <si>
    <t>蒙龙</t>
  </si>
  <si>
    <t>贵州省水城县蟠龙乡黄坪村三组</t>
  </si>
  <si>
    <t>诈骗、敲诈勒索</t>
  </si>
  <si>
    <t>00_07_00</t>
  </si>
  <si>
    <t>03_09_00</t>
  </si>
  <si>
    <t>520221197501034513</t>
  </si>
  <si>
    <t>唐伟林</t>
  </si>
  <si>
    <t>四川省岳池县石垭镇油坊沟村6组25号</t>
  </si>
  <si>
    <t>03_11_17</t>
  </si>
  <si>
    <t>511621198708236150</t>
  </si>
  <si>
    <t>2010年4月20日，唐伟林乘飞机至四川省成都市，以65000元的价格购买一批毒品K粉，并于当日乘车运送毒品返回本市。同年4月20日下午，唐伟林要其租住房内将16.2克毒品交给张银城，并由张银城带至润丰小区贩卖给他人时被抓获。</t>
  </si>
  <si>
    <t>工人</t>
  </si>
  <si>
    <t>代小清</t>
  </si>
  <si>
    <t>贵州省都匀市大坪镇营盘村八组15号</t>
  </si>
  <si>
    <t>绑架、诈骗</t>
  </si>
  <si>
    <t>522701197308095457</t>
  </si>
  <si>
    <t>2007年5月至2010年4月期间，代小清先后伙同他人窜至都匀市开发区以交通肇事急需用钱为由进行诈骗活动。</t>
  </si>
  <si>
    <t>孙勇</t>
  </si>
  <si>
    <t>贵州省兴仁县新龙场镇虎场村沙姑三组78号</t>
  </si>
  <si>
    <t>盗窃、掩饰、隐瞒犯罪所得</t>
  </si>
  <si>
    <t>522322197307232210</t>
  </si>
  <si>
    <t>2007年至2009年期间，孙勇、张祥飞先后窜至兴仁县四联乡等地采用撬门入室的手段进行盗窃，其中，孙勇参与盗窃14次，盗窃金额109751元</t>
  </si>
  <si>
    <t>孙守江</t>
  </si>
  <si>
    <t>贵州省普定县化处镇化处村153号</t>
  </si>
  <si>
    <t>522527198308160818</t>
  </si>
  <si>
    <t>2009年7月1日凌晨，孙守江酒后窜至普定县化处镇李广阳家仓库里，见杨某在睡觉，欲对杨某实施奸淫，杨被惊醒后吓跑出门，孙守江强奸未遂便追打杨某，李迁等人来后，孙守江才逃离现场。随后，孙守江窜至化处中学门口，翻入化处中学校内，看见刘某在洗衣服，孙守江强行将刘某拉到该校食堂后的巷子里，准备带出学校实施强奸，刘某极力反抗，孙守江从地上捡起一砖块将刘某的头部打伤后强行将刘某推翻出学校，并拉到化处镇新客车站对面的一山洞内将刘某强奸。之后，孙守江又强行将刘某带到安顺市西秀区轿子山煤矿其宿舍、其外婆家先后进行强奸。2009年7月2日早，刘某趁孙守江帮其外婆担水之机逃脱到猫洞乡派出所报案。</t>
  </si>
  <si>
    <t>宋永发</t>
  </si>
  <si>
    <t>贵州省关岭县关索镇太平路59号</t>
  </si>
  <si>
    <t>522528198411130015</t>
  </si>
  <si>
    <t>2008年3月16日10时许,宋永发在镇宁县通过电话与潘林约定在镇宁县城“竹林阁”餐馆进行交易。15时许，宋永发在约定地点与潘林、赵林进行交易时被当场抓获，从宋永发身上搜出海洛因57克。</t>
  </si>
  <si>
    <t>减至:18_01_00</t>
  </si>
  <si>
    <t>宋杰</t>
  </si>
  <si>
    <t>贵州省六盘水市钟山区沙田路3号</t>
  </si>
  <si>
    <t>520201199011200818</t>
  </si>
  <si>
    <t>宋光义</t>
  </si>
  <si>
    <t>贵州省黔西县金坡乡大洞口村大石板四组</t>
  </si>
  <si>
    <t>03_09_14</t>
  </si>
  <si>
    <t>522423198712048616</t>
  </si>
  <si>
    <t>2010年1月至6月，宋光义、潘文杰等人先后窜至城关北门新路口等地进行抢劫，其中，宋光义参与抢劫10次，抢劫财物价值8000余元。</t>
  </si>
  <si>
    <t>10_03_22</t>
  </si>
  <si>
    <t>马龙</t>
  </si>
  <si>
    <t>贵州省晴隆县紫马乡新中村马拢</t>
  </si>
  <si>
    <t>00_08_00(死缓)</t>
  </si>
  <si>
    <t>522324198408052830</t>
  </si>
  <si>
    <t>2009年6月26日晚，徐明兴因陈正芳打麻将玩假一事与马龙等人在曼哈顿的厅对面的人行道上将李贵龙打倒在地，马龙用卡子刀将李贵龙杀伤，李贵龙因抢救无效死亡。</t>
  </si>
  <si>
    <t>马关明</t>
  </si>
  <si>
    <t>回族</t>
  </si>
  <si>
    <t>贵州省安顺市平坝区十字乡十字村长冲一组</t>
  </si>
  <si>
    <t>522526198506101011</t>
  </si>
  <si>
    <t>2009年9月8日，余佳之兄余勇在平坝县城关镇南街"情缘歌舞厅"因拒付嫖资与红营者发生冲突，马关明等人帮助索要并殴打余勇，余佳闻讯前来帮忙，并打伤马关明的头部，次日凌晨，马关明、王青松纠集马安州等人找余勇报复，将余勇打倒在地，余佳上前帮忙被马关明持刀砍杀，余佳经抢救无效死亡</t>
  </si>
  <si>
    <t>盛深禄</t>
  </si>
  <si>
    <t>贵州省镇宁县朵卜陇乡新河村沙锅组</t>
  </si>
  <si>
    <t>522529199203103830</t>
  </si>
  <si>
    <t>2009年5月至10月期间，盛深禄、张彪、卢应装先后在镇宁县城关中学等地采用搭乘他人摩托车进行抢劫，其中，盛深禄参与抢劫4次，抢劫价值17200元，致一人死亡，一人累轻微伤。</t>
  </si>
  <si>
    <t>马维品</t>
  </si>
  <si>
    <t>贵州省水城县米箩乡民裕村灯草组</t>
  </si>
  <si>
    <t>520221197307044398</t>
  </si>
  <si>
    <t>马彬伟</t>
  </si>
  <si>
    <t>贵州省六盘水市钟山区老鹰山西路临时60号</t>
  </si>
  <si>
    <t>520201199009292813</t>
  </si>
  <si>
    <t>2008年10月至2009年3月，该犯伙同他人在六盘水市多次持刀抢劫被害人财物及手机，数额巨大，并作案50多起。</t>
  </si>
  <si>
    <t>马友良</t>
  </si>
  <si>
    <t>贵州省水城县坪寨乡荣营村大坪子组</t>
  </si>
  <si>
    <t>520221197312112279</t>
  </si>
  <si>
    <t>2004年5月29日马礼平因怀疑其妻子王玲于二00四年五月十日、二00四年五月二十七日被向云亮、曹明贵、马田云、马友良、高广银、马书学轮奸，即向新发乡派出所报案。为了报复马礼平，二00四年七月十七日，向云亮、曹明贵到马田云家进行预谋，当晚将马林果、高广银喊到马友良家谈妥。二00四年七月十八日凌晨一时许，向云亮、曹明贵、马田云、马林果、马友良、高广银手持事先准备好的木棒、绳子等作案凶器到马礼平家喊开六，强行冲入室内，对马礼平进行殴打，并将马礼平捆绑出屋外。当行至新发乡红岩村林场上面王小举家地里时，马礼平逃跑时，被向云亮活活打死。</t>
  </si>
  <si>
    <t>谢春华</t>
  </si>
  <si>
    <t>贵州省黔西县重新镇三堰村上街一组</t>
  </si>
  <si>
    <t>03_04_00</t>
  </si>
  <si>
    <t>522423197005027336</t>
  </si>
  <si>
    <t>2007年10月23日，谢春华与廖世园发生矛盾并抓打，次日上午，双方相遇时再次发生抓打。为此，谢春华找到李安文，请李安文帮忙找几个人教训廖世园，并答应事成之后拿1000元钱给李安文等人作为回报。李安文同意后，邀约了张青山、李乐义等人，同日13时许，由谢春华带李安文等人到六盘水市钟山区钢城大道处，见廖世园坐在面包车上，几人将面包车围住，罗成俊躲避不及被杀了三刀，杨明贵在跑避时不慎跌倒，被杀了胸部一刀，后杨明贵抢救无效死亡。</t>
  </si>
  <si>
    <t>邱右兵</t>
  </si>
  <si>
    <t>贵州省黄平县平溪镇红龙村下井组</t>
  </si>
  <si>
    <t>02_10_25</t>
  </si>
  <si>
    <t>522622198104292011</t>
  </si>
  <si>
    <t>2009年2月23日凌晨，邱右兵伙同何忠杰等乘坐佐忠祥的面包车到黄平县平溪镇小地村马田坝组，邱右兵蒙面持刀闯入代元本家抢走现金900元。</t>
  </si>
  <si>
    <t>邓小昌</t>
  </si>
  <si>
    <t>贵州省织金县城关镇西山巷五号附一号</t>
  </si>
  <si>
    <t>01_04_13</t>
  </si>
  <si>
    <t>522425198106261516</t>
  </si>
  <si>
    <t>2008年5月至6月期间，邓小昌在先后在延安中路一些服装店内进行抢劫活动，共作案6次，抢得人民币5400元。</t>
  </si>
  <si>
    <t>邓兴荣</t>
  </si>
  <si>
    <t>贵州省水城县野钟乡发射村以那嘎组</t>
  </si>
  <si>
    <t>520221196509092035</t>
  </si>
  <si>
    <t>2000年1月21日15时许，水城县野钟乡发射村以那嘎组邓兴荣等人酒后，邓兴荣请郭太平去他家帮忙盖厕所，邓兴荣之弟邓元春说郭太平是酒疯子与邓元春发生争吵打斗，在打斗过程中邓兴荣及其弟持刀将郭太平的右肋等处杀伤，后郭太平失血性休克死亡。</t>
  </si>
  <si>
    <t>邓开亮</t>
  </si>
  <si>
    <t>贵州省六盘水市六枝特区堕却乡团坡村河对门下组</t>
  </si>
  <si>
    <t>520203197202134730</t>
  </si>
  <si>
    <t>2009年8月21日，邓开亮因平时对程正林心怀不满，便趁人不备，在地上捡起一木棒猛击程正林的头部，将程正林击倒后逃离现场，程正林因抢救无效死亡。</t>
  </si>
  <si>
    <t>段启学</t>
  </si>
  <si>
    <t>贵州省普定县猴场乡水落洞村下冲组</t>
  </si>
  <si>
    <t>03_10_11</t>
  </si>
  <si>
    <t>522527198702122158</t>
  </si>
  <si>
    <t>2010年1月2日，段启学、李超窜至西秀区沙子坝的一条巷子内，持刀将正在敲门谢某某带至另一巷子里进行抢劫，并对谢某某实施了强奸，后李超将谢某某带至其租住房内，多次对谢某某实施了强奸。</t>
  </si>
  <si>
    <t>01_05_00(死缓)</t>
  </si>
  <si>
    <t>仇大明</t>
  </si>
  <si>
    <t>陕西省岚皋县漳河乡双向村三组</t>
  </si>
  <si>
    <t>01_03_15</t>
  </si>
  <si>
    <t>612426198710146213</t>
  </si>
  <si>
    <t>二00九年四月，仇大明伙同他人先后窜至兴仁县城以打车为由，抢劫出租车三次，抢得出租车两辆，现金300元及手机一部（价值600元）。</t>
  </si>
  <si>
    <t>谢江龙</t>
  </si>
  <si>
    <t>贵州省安顺市西秀区大西桥镇西陇村二组121号</t>
  </si>
  <si>
    <t>07_11_07</t>
  </si>
  <si>
    <t>522501198502157619</t>
  </si>
  <si>
    <t>赵方平</t>
  </si>
  <si>
    <t>贵州省普定县马场镇挖龙村烂田组</t>
  </si>
  <si>
    <t>强奸、盗窃</t>
  </si>
  <si>
    <t>03_11_00</t>
  </si>
  <si>
    <t>522527198107221135</t>
  </si>
  <si>
    <t>谢桃春</t>
  </si>
  <si>
    <t>贵州省安顺市西秀区大西桥镇西陇村三组149号</t>
  </si>
  <si>
    <t>07_11_12</t>
  </si>
  <si>
    <t>52250119900306763X</t>
  </si>
  <si>
    <t>赵吉康</t>
  </si>
  <si>
    <t>贵州省黔西县协和乡石人村新建组</t>
  </si>
  <si>
    <t>01_06_01</t>
  </si>
  <si>
    <t>522423194006105013</t>
  </si>
  <si>
    <t>赵渊龙</t>
  </si>
  <si>
    <t>学生</t>
  </si>
  <si>
    <t>52020219890213203X</t>
  </si>
  <si>
    <t>熊念祥</t>
  </si>
  <si>
    <t>贵州省水城县南开乡大岩村三组</t>
  </si>
  <si>
    <t>520221196812300853</t>
  </si>
  <si>
    <t>12_11_17</t>
  </si>
  <si>
    <t>22_03_00(无期)</t>
  </si>
  <si>
    <t>06_08_12</t>
  </si>
  <si>
    <t>张洪福</t>
  </si>
  <si>
    <t>贵州省普定县鸡场坡乡骂若村刘家寨组</t>
  </si>
  <si>
    <t>12_10_17</t>
  </si>
  <si>
    <t>522527197211101737</t>
  </si>
  <si>
    <t>朱刚</t>
  </si>
  <si>
    <t>杜猛</t>
  </si>
  <si>
    <t>贵州省普定县马堡居委会过府路73号</t>
  </si>
  <si>
    <t>522527197106270555</t>
  </si>
  <si>
    <t>2009年11月3日17时许，杜猛在安顺市与陈洪琼发生争吵，后两人拉扯至至民主路“卓多姿”服装店门口，在争吵过程中杜猛用尖刀朝陈的小腹乱捅，后陈经抢救无效死亡。</t>
  </si>
  <si>
    <t>周小平</t>
  </si>
  <si>
    <t>贵州省安顺市西秀区东关办火烧寨村浪厂坡组11号</t>
  </si>
  <si>
    <t>522501198305211612</t>
  </si>
  <si>
    <t>2009年6月，陈家龙受周小平之托，为推销海洛因，并找到陈东国要求帮忙找买家，后找到买家齐军以每刻550元的价格交易海洛因500克，交易谈妥后准备前往交易地点后被抓获，收缴海洛因485.5克。</t>
  </si>
  <si>
    <t>欧国孟</t>
  </si>
  <si>
    <t>贵州省水城县玉舍乡青松村戛姑坪组</t>
  </si>
  <si>
    <t>520221197612151819</t>
  </si>
  <si>
    <t>2001年8月14日，欧国孟、恩弟云等人在水城县玉舍乡曹忠全家进行赌博，欧国孟怀疑恩弟云耍赖便收起桌子上的钱，双方为此发生争吵，恩弟云将钱收回，欧国孟便从身上抽出一把匕首欲杀恩弟云被曹忠云拉住，欧国孟以要杀曹忠云相威胁，曹忠云便杀了恩弟云左大腿一刀，致恩弟云当场倒地后又持匕首威胁曹忠云，让曹忠云将恩弟云身上的钱拿出来后逃离现场，后恩弟云死亡。</t>
  </si>
  <si>
    <t>欧荣贵</t>
  </si>
  <si>
    <t>贵州省毕节市七星关区水井坡10-14号</t>
  </si>
  <si>
    <t>04_09_00</t>
  </si>
  <si>
    <t>522422197108191810</t>
  </si>
  <si>
    <t>周易华</t>
  </si>
  <si>
    <t>贵州省纳雍县雍熙镇新华书店宿舍</t>
  </si>
  <si>
    <t>贪污、诈骗</t>
  </si>
  <si>
    <t>周易华利用身为纳雍县经贸局副局长的职务便利，采取收款不入账方式侵吞农村加油网点的办证费47580元；后又以非法占有为目的，采取隐瞒事实真相、虚构事实手段，骗取他人389700元人民币，数额特别巨大。</t>
  </si>
  <si>
    <t>周廷有</t>
  </si>
  <si>
    <t>贵州省普定县龙场乡窑上村219号</t>
  </si>
  <si>
    <t>01_10_23</t>
  </si>
  <si>
    <t>522527198408161316</t>
  </si>
  <si>
    <t>2008年10月26日晚，周廷有、罗昌华、杨支海、刘核、祝小勇、熊伟几人在被害人吴国明等人打砸"嘉年华"逃跑后，没通过正常途径追究责任，而是采取以暴制暴手段，故意伤害他人身体健康，致人死亡。</t>
  </si>
  <si>
    <t>王海波</t>
  </si>
  <si>
    <t>贵州省普定县坪上乡坪上村二组</t>
  </si>
  <si>
    <t>01_11_16</t>
  </si>
  <si>
    <t>522527197706141538</t>
  </si>
  <si>
    <t>周斌</t>
  </si>
  <si>
    <t>教师</t>
  </si>
  <si>
    <t>贵州省镇宁县革利乡革利村一组</t>
  </si>
  <si>
    <t>522529198203114412</t>
  </si>
  <si>
    <t>该犯与其妻王小令婚后关系不好，经常吵闹，2009年4月24日晚，二人因琐事再次发生争吵，4月25日凌晨2时许，该犯从其家中地板上拿起一把侧刀，将躺着床上的王小令拉下床，用侧刀向王小令颈部和肩部连砍数刀，致其当场死亡。</t>
  </si>
  <si>
    <t>张翠平</t>
  </si>
  <si>
    <t>贵州省镇宁县大山乡双山坝村三组</t>
  </si>
  <si>
    <t>522529197412150255</t>
  </si>
  <si>
    <t>2009年3月7日13时许，张翠平与张顺携带海洛因到安顺市中华南路黔中旅社202房间进行交易时被公安机关抓获，收缴海洛因疑似物549克，含量分别为69.53%、50.47%、29.72%29.54%、47.22%。</t>
  </si>
  <si>
    <t>张荣万</t>
  </si>
  <si>
    <t>贵州省镇宁县城关镇民新路</t>
  </si>
  <si>
    <t>522529195806250014</t>
  </si>
  <si>
    <t>周文华</t>
  </si>
  <si>
    <t>贵州省清镇市新店镇小寨村土木槽组</t>
  </si>
  <si>
    <t>02_05_14</t>
  </si>
  <si>
    <t>2009年2月至5月份，该犯伙同他人在清镇市周边共实施盗窃35起，涉案金额40多万元。</t>
  </si>
  <si>
    <t>周江</t>
  </si>
  <si>
    <t>贵州省纳雍县老凹坝乡水淹坝村六组</t>
  </si>
  <si>
    <t>故意杀人、运输毒品</t>
  </si>
  <si>
    <t>52242619720415621X</t>
  </si>
  <si>
    <t>2007年4月，该犯伙同他人到昆明购买毒品海洛因100多克，将毒品藏在腊肉里面带到上海，在一出租房睡觉，次日发现毒品不见，被被害人带回贵阳，后该犯伙同他人到贵阳把被害人带到车上，用尼龙绳、透明胶等将被害人窒息死亡。</t>
  </si>
  <si>
    <t>张祥飞</t>
  </si>
  <si>
    <t>贵州省兴仁县新龙场镇虎场村水淹坪四组</t>
  </si>
  <si>
    <t>52232219760706225x</t>
  </si>
  <si>
    <t>周其禄</t>
  </si>
  <si>
    <t>贵州省织金县茶店乡跑瓦村平山组</t>
  </si>
  <si>
    <t>522425196810286013</t>
  </si>
  <si>
    <t>2008年3月4月间，该犯伙同他人共凑得24万元人民币到德宏州遮放镇购买毒品，一共购得12块海洛因，每块350克，在此期间，该犯从昆明携带海洛因600克返回贵州，途中被抓获。</t>
  </si>
  <si>
    <t>02_05_03</t>
  </si>
  <si>
    <t>彭进勇</t>
  </si>
  <si>
    <t>贵州省水城县发耳乡先进村陈家寨组</t>
  </si>
  <si>
    <t>520221198001192376</t>
  </si>
  <si>
    <t>被告人彭进勇持刀捅刺被害人朱江江的腿部并致其死亡，其行为已触犯刑律，构成故意伤害罪。</t>
  </si>
  <si>
    <t>王银宝</t>
  </si>
  <si>
    <t>贵州省织金县牛场镇群兴村纸厂河组</t>
  </si>
  <si>
    <t>522425197404221294</t>
  </si>
  <si>
    <t>2007年5月至2009年5月期间，刘福贵、刘老大、周真俊等人先后窜至清镇市新店镇徐家沟村桥头组等地进行盗窃8起，盗窃价值11828元，同时对与抢劫5次，抢劫价值11069元。</t>
  </si>
  <si>
    <t>01_05_00(无期)</t>
  </si>
  <si>
    <t>王虎文</t>
  </si>
  <si>
    <t>贵州省晴隆县碧痕镇岩口村夹岩组</t>
  </si>
  <si>
    <t>522324198311150813</t>
  </si>
  <si>
    <t>2007年5月至2008年冬月期间，王虎文先后窜至碧痕镇碧痕村小厂组等地，先后窜至参与盗窃9次，盗窃价值53400元。</t>
  </si>
  <si>
    <t>王海驎</t>
  </si>
  <si>
    <t>贵州省贵阳市白云区小河村委员会小寨组61号</t>
  </si>
  <si>
    <t>520113196908013212</t>
  </si>
  <si>
    <t>2004年6月18日晚，班小斌因被有殴打找到王海驎及王二伟帮忙报复。同年6月19日凌晨2时许，王伙同班小斌等人到贵阳市白云区都拉营夜市报到周红军，四人围殴周红军，王海驎持刀将周红军刺伤，刺中王大伟的右脚背处，王大伟经抢救无效于当日死亡。</t>
  </si>
  <si>
    <t>张伟</t>
  </si>
  <si>
    <t>贵州省威宁县猴场镇格寨村一组</t>
  </si>
  <si>
    <t>抢劫、绑架</t>
  </si>
  <si>
    <t>04_01_00</t>
  </si>
  <si>
    <t>52242719900113741X</t>
  </si>
  <si>
    <t>王红</t>
  </si>
  <si>
    <t>贵州省普定县化处镇下水母村194号</t>
  </si>
  <si>
    <t>522527198109110818</t>
  </si>
  <si>
    <t>1999年11月15日11时许，王红伙同曾勇、张应普从普定县代处镇下水母村步行到普定县化处镇硐口村要钱，当三人行至化处镇硐口村李家明家门口时，看见李家国的女婿王贵成在李家明家，张应普就用一根木棒殴打王贵成，王贵成逃到李家国家后，李家国与其亲戚与王红、曾勇、张应普发生抓扯。在抓扯过程中，王红用刀将李家国的左臀外上方和右大腿上段后侧，致使李家国急性大失血死亡。</t>
  </si>
  <si>
    <t>06_08_11</t>
  </si>
  <si>
    <t>王家坤</t>
  </si>
  <si>
    <t>贵州省贵阳市花溪区麦乃村三组2号</t>
  </si>
  <si>
    <t>02_10_10</t>
  </si>
  <si>
    <t>520111197109301519</t>
  </si>
  <si>
    <t>郑周权</t>
  </si>
  <si>
    <t>贵州省兴义市下五屯办事处瓮本村硝厂组</t>
  </si>
  <si>
    <t>522321196804171614</t>
  </si>
  <si>
    <t>2010年2月至4月期间，郑周权、赵贡亮、王学斌先后窜至兴义市下五屯等地进行盗窃，其中，郑周权参与作案12次，盗窃价值266419元。</t>
  </si>
  <si>
    <t>张跃</t>
  </si>
  <si>
    <t>贵州省六盘水市钟山区文明路212号附12号</t>
  </si>
  <si>
    <t>520201197505271633</t>
  </si>
  <si>
    <t>2010年5月至7月期间，张跃先后窜至城中湾畔电工房等进行盗窃，共计价值359900余元。</t>
  </si>
  <si>
    <t>张波</t>
  </si>
  <si>
    <t>张幺王</t>
  </si>
  <si>
    <t>贵州省六盘水市钟山区汪家寨镇吴家寨村21号</t>
  </si>
  <si>
    <t>520201198307194037</t>
  </si>
  <si>
    <t>杨权仲</t>
  </si>
  <si>
    <t>贵州省安顺市平坝区十字乡大院村九组</t>
  </si>
  <si>
    <t>16_01_01</t>
  </si>
  <si>
    <t>522526197009081617</t>
  </si>
  <si>
    <t>2009年2月期间，杨权仲得知其堂兄杨树明家将一幅自留地以7200元卖给同村村郑辉元建房，请干部组织双方调解未果，后经村委调查认定该幅地管理权属杨权仲，但杨树明对此未作出回应。同年4月20日凌晨，杨权仲受潘忠平之邀与陈海华一同从清镇市到平坝县十字乡小白岩村处理潘家之事。6时许，三人返回，因缺少路费，杨权仲提意其回家卖树。杨权仲一人到杨树明家遇要树明之子杨健一人在家，便叫其开门让抬桌子等物时遭到拒绝。杨权仲越想越生气，遂持斧头朝杨健的头部砍了两斧头，到杨健颅脑损伤死亡。</t>
  </si>
  <si>
    <t>张西亮</t>
  </si>
  <si>
    <t>贵州省镇宁县马厂乡官堡村四组</t>
  </si>
  <si>
    <t>522529198301102650</t>
  </si>
  <si>
    <t>杨入铭</t>
  </si>
  <si>
    <t>贵州省铜仁市碧江区新华北路53-6号</t>
  </si>
  <si>
    <t>522221197807153218</t>
  </si>
  <si>
    <t>张杰</t>
  </si>
  <si>
    <t>520202198111137619</t>
  </si>
  <si>
    <t>2009年10月，严慧坪以每克380元的价格到盘县周由粉处购买得毒品海洛因55克，因毒品质量较差要求更换，周由粉同意。2009年11月19日，周由粉与张杰联系后约定在安顺市三中门口见面，张杰携带毒品到南马大道时被抓获，收缴毒品海洛因疑似物105克。</t>
  </si>
  <si>
    <t>02_07_24</t>
  </si>
  <si>
    <t>张应坤</t>
  </si>
  <si>
    <t>贵州省安顺市西秀区岩腊乡庆口村一组</t>
  </si>
  <si>
    <t>522201197612038775</t>
  </si>
  <si>
    <t>张军</t>
  </si>
  <si>
    <t>贵州省普定县鸡场乡骂若村八组</t>
  </si>
  <si>
    <t>21_04_00(无期)</t>
  </si>
  <si>
    <t>522527198806271713</t>
  </si>
  <si>
    <t>2009年11月23日凌晨，孙庭与朋友梅世祥、柏龙等人在西街大府公园小摊吃完夜宵后准备回家，三人行至老大十家西街路口时，孙庭由于酒醉骂了一名驾车经过此处的罗汝松后发生口角，罗汝松遂上前拦住孙庭等人，随即打电话将罗洪先、张军等人叫来，不顾梅世祥、柏龙等人的劝解，对孙庭进行殴打，在殴打过程中张军用匕首将孙庭的后背刺中三刀，后孙庭因失血性休克抢救无效死亡。</t>
  </si>
  <si>
    <t>张亮松</t>
  </si>
  <si>
    <t>贵州省织金县桂果镇阿烈村张家湾组</t>
  </si>
  <si>
    <t>盗窃、抢夺</t>
  </si>
  <si>
    <t>12_05_17</t>
  </si>
  <si>
    <t>21_03_00(无期)</t>
  </si>
  <si>
    <t>52242519910912153X</t>
  </si>
  <si>
    <t>王永忠</t>
  </si>
  <si>
    <t>贵州省水城县南开乡倮海村二组</t>
  </si>
  <si>
    <t>520221196609290813</t>
  </si>
  <si>
    <t>被告人王永忠仅因琐事便持带木把的薅刀朝被害人王永志头部连续击打，致王永志死亡。</t>
  </si>
  <si>
    <t>杨晓发</t>
  </si>
  <si>
    <t>贵州省安顺市西秀区轿子山镇下寨村五组</t>
  </si>
  <si>
    <t>522501198912045812</t>
  </si>
  <si>
    <t>2009年9月至10月期间，罗强、杨晓发、杜新元等人先后窜至镇宁县等地抢劫摩托车，将吴明天砍成轻伤。其中杨晓发参与抢劫15次，抢劫价值55989元。</t>
  </si>
  <si>
    <t>杨秀长</t>
  </si>
  <si>
    <t>四川省秀山县梅江乡桂吉村四组</t>
  </si>
  <si>
    <t>张玉胜</t>
  </si>
  <si>
    <t>贵州省瓮安县白沙乡大土村新寨组</t>
  </si>
  <si>
    <t>03_03_17</t>
  </si>
  <si>
    <t>522725196404203717</t>
  </si>
  <si>
    <t>1997年9月6日，李锦群与张玉胜提出分手，并在张返还3000元借款，张玉胜提出要李锦群返还恋爱投入的15000元，二人发生争执并相互抓打，张玉胜用刀朝李锦群胸部刺杀，李因抢救无效死亡。</t>
  </si>
  <si>
    <t>张仁琪</t>
  </si>
  <si>
    <t>职工</t>
  </si>
  <si>
    <t>贵州省凯里市环城西路137号3栋16号</t>
  </si>
  <si>
    <t>522601195309157619</t>
  </si>
  <si>
    <t>张松</t>
  </si>
  <si>
    <t>贵州省贵阳市云岩区高坡哨巷11号1单元附11号</t>
  </si>
  <si>
    <t>520103198106256016</t>
  </si>
  <si>
    <t>2010年在云岩区抢劫1100余元及手机、手饰等价值2700余元物品，并强奸一人。</t>
  </si>
  <si>
    <t>04_06_15</t>
  </si>
  <si>
    <t>王亮波</t>
  </si>
  <si>
    <t>贵州省黔西县太来乡长槽村二屯组</t>
  </si>
  <si>
    <t>03_03_14</t>
  </si>
  <si>
    <t>522423198202115313</t>
  </si>
  <si>
    <t>2009年，万兴红、付超、王亮波、王光永、张继峰、张吉先后结伙进行盗窃，盗得机车43辆，共计价值2977720元。</t>
  </si>
  <si>
    <t>王成标</t>
  </si>
  <si>
    <t>贵州省贵阳市云岩区达兴花园</t>
  </si>
  <si>
    <t>520102196710284210</t>
  </si>
  <si>
    <t>王泽平</t>
  </si>
  <si>
    <t>贵州省纳雍县老凹坝乡仓边村十组</t>
  </si>
  <si>
    <t>522426197410106213</t>
  </si>
  <si>
    <t>易光荣</t>
  </si>
  <si>
    <t>贵州省织金县以那镇化合村彭家寨组</t>
  </si>
  <si>
    <t>13_02_19</t>
  </si>
  <si>
    <t>522425196706083216</t>
  </si>
  <si>
    <t>叶兴贵</t>
  </si>
  <si>
    <t>贵州省瓮安县建中镇建中村鸡场东街25号</t>
  </si>
  <si>
    <t>参加黑社会性质组织、故意伤害、强奸、强迫卖淫</t>
  </si>
  <si>
    <t>522725197707245556</t>
  </si>
  <si>
    <t>叶仕章从一九九0年开始以习武为名，先后召集夏吉忠、郑鹏、叶兴贵等人，经常在瓮安县社会上寻衅滋事、打架斗殴、赌博。通过多年的发展，逐步形成了以叶仕章、曾欧为明确的组织者、领导者，张荣兴、严海、夏吉忠为骨干成员，有约定俗成的帮规的"叶八二帮"。通过有组织的实施敲诈勒索、开设赌场、放高利贷等违法犯罪活动，集中购买了砍刀等凶器，向组织成员发放工资、提供伙食，为非作歹，大规模持械聚众斗殴，长期欺压残害群众，造成一人死亡、四人重伤、九人轻伤、五人轻微伤的严重后果。</t>
  </si>
  <si>
    <t>从犯</t>
  </si>
  <si>
    <t>袁清华</t>
  </si>
  <si>
    <t>贵州省安顺市西秀区七眼桥镇联农村179号</t>
  </si>
  <si>
    <t>抢劫、故意杀人</t>
  </si>
  <si>
    <t>52252119681127337x</t>
  </si>
  <si>
    <t>2007年12月至2008年1月期间，熊文高、杨天谋、袁清华等人先后窜至西秀区信义路等地进行抢劫，将唐坤明、罗克学杀死，肖启文、胡应珍杀伤。</t>
  </si>
  <si>
    <t>杨坐永</t>
  </si>
  <si>
    <t>520202198010118259</t>
  </si>
  <si>
    <t>2009年5月11日，杨坐永伙同何米英驾车前往镇宁县贩卖毒品，行至清黄高速公路黄果树收费站时被公安机关抓获，当场从何米英身上背着的白色提包内查获毒品海洛因疑似物149克，经鉴定，含有海洛因成分且含量为54.28%。</t>
  </si>
  <si>
    <t>吴长林</t>
  </si>
  <si>
    <t>贵州省镇宁县大山乡龙滩窝村8组</t>
  </si>
  <si>
    <t>01_10_05</t>
  </si>
  <si>
    <t>522529198611210235</t>
  </si>
  <si>
    <t>2009年3月24日，该犯为达到长期居住在幺铺镇杨圣庙的目的，从背后偷袭能圣师太，导致其倒下悬崖。后潜逃至镇宁周边打工为生，至2010年3月9日被抓获，被害人在抢救后被鉴定为轻伤。</t>
  </si>
  <si>
    <t>01_02_20</t>
  </si>
  <si>
    <t>05_06_04</t>
  </si>
  <si>
    <t>习朝过</t>
  </si>
  <si>
    <t>520221194801300011</t>
  </si>
  <si>
    <t>2017年7月10日15时许，陈珍从盘县马依镇从习朝过处购得海洛因朝零包交给陈双生，并从中获利530元，后被抓获，收缴海洛因1.6克及通讯工具，后在陈珍的带领下抓获习朝过，并从其家中收缴海洛因86.53克。</t>
  </si>
  <si>
    <t>杨贵平</t>
  </si>
  <si>
    <t>贵州省镇宁县朵卜陇乡新苑村一组</t>
  </si>
  <si>
    <t>52252919851012387X</t>
  </si>
  <si>
    <t>杨军</t>
  </si>
  <si>
    <t>贵州省六盘水市钟山区新华村6组21号</t>
  </si>
  <si>
    <t>故意伤害、寻衅滋事</t>
  </si>
  <si>
    <t>520201198305044035</t>
  </si>
  <si>
    <t>姚则昆</t>
  </si>
  <si>
    <t>云南省富源县曲靖市铁路小区44栋三单元702号</t>
  </si>
  <si>
    <t>01_11_00</t>
  </si>
  <si>
    <t>53222519791019033X</t>
  </si>
  <si>
    <t>2009年9月至2010年6月期间，刘小进、姚则昆先后窜至盘县特区等地进行盗窃，其中，姚则昆参与盗窃4次，盗窃价值215515元。</t>
  </si>
  <si>
    <t>水族</t>
  </si>
  <si>
    <t>涉枪</t>
  </si>
  <si>
    <t>姚庆元</t>
  </si>
  <si>
    <t>个体</t>
  </si>
  <si>
    <t>广东省东莞市石龙镇福寿街一巷7号</t>
  </si>
  <si>
    <t>442527196912311337</t>
  </si>
  <si>
    <t>2008年12月29日，姚庆元从广东省携带毒品来毕节市准备出售，住在洪山路天工宾馆，当日17时许，接群众举报，当场抓获姚庆元，并收缴K粉两包，摇头丸一包，称量1249克。</t>
  </si>
  <si>
    <t>余勇</t>
  </si>
  <si>
    <t>贵州省六盘水市六枝特区平寨镇人民路76号附6号</t>
  </si>
  <si>
    <t>520203197310100810</t>
  </si>
  <si>
    <t>2002年10月3日，被告人余勇在关岭县关索镇莲井路杨先文家赌钱时与被害人张元国发生纠纷，用刀杀伤张的胸部，后送医院抢救无效死亡</t>
  </si>
  <si>
    <t>王启光</t>
  </si>
  <si>
    <t>贵州省镇宁县丁旗镇白坟村三组</t>
  </si>
  <si>
    <t>522529194610200854</t>
  </si>
  <si>
    <t>2010年12月25日20时许，被告人王启光酒后到镇宁县丁旗镇宏发煤矿加班烧锅炉时在煤矿办公楼前看见103号宿舍有人正在争吵，其前去劝阻时被他人殴打，遂拔出随时携带的杀猪刀杀其身旁的被害人郭小林腹部一刀逃离，后郭小林经医院抢救无效于当晚23时死亡。</t>
  </si>
  <si>
    <t>曹建祥</t>
  </si>
  <si>
    <t>贵州省镇宁县丁旗镇关寨村五组</t>
  </si>
  <si>
    <t>522529198107210834</t>
  </si>
  <si>
    <t>2010年12月7日15时许，该犯问一个叫"大姐"与"大姐夫"的人在该犯住处购买毒品海洛因300克，以每克300元的价格购买的，当日15时40分，该犯与其妻离开住所约十米时，被公安机关抓获。</t>
  </si>
  <si>
    <t>吴俊永</t>
  </si>
  <si>
    <t>贵州省镇宁县城关镇旧苑村一组54号</t>
  </si>
  <si>
    <t>522529197404200099</t>
  </si>
  <si>
    <t>2008至2009年期间，伙同他人多次持枪，刀在镇宁乡镇盗抢村民牛马等财物，其中，吴俊永被发现后使用暴力抢劫价值19300元，12次秘密窃取财物价值80680元，数额巨大。</t>
  </si>
  <si>
    <t>郭天堂</t>
  </si>
  <si>
    <t>贵州省紫云县猫营镇大白岩村小黄庆一组</t>
  </si>
  <si>
    <t>522530198109230930</t>
  </si>
  <si>
    <t>被告人因其父亲郭文志常打骂而怀恨在心，2010年1月19日早7时许，当其父路至屋基山一处时，用事先准备的木棍将其打倒后，拖至"马落坑"洞边，伪造失足掉下现场后逃离。其父为颅脑受伤死亡。</t>
  </si>
  <si>
    <t>杨永华</t>
  </si>
  <si>
    <t>贵州省镇宁县丁旗镇马简村二组</t>
  </si>
  <si>
    <t>抢劫、故意杀人、掩饰、隐瞒犯罪所得</t>
  </si>
  <si>
    <t>09_06_11</t>
  </si>
  <si>
    <t>52252919690211085X</t>
  </si>
  <si>
    <t>2008至2009年期间，多次伙同他人在镇宁县各乡镇持枪，刀盗抢村民牛马等财物，其中杨永华伙同他人被发现后暴力抢劫财物价值9600元，在公安民警抓捕中，朝民警开枪，明知是脏物予以收购。</t>
  </si>
  <si>
    <t>王光学</t>
  </si>
  <si>
    <t>贵州省六盘水市钟山区大湾镇幸福村二组</t>
  </si>
  <si>
    <t>522427197911196217</t>
  </si>
  <si>
    <t>2008年4月10日晚，王光学电话邀约李鲜兰到其家附近梨树林见面，二人刚见面被躲在树林里的孙开平发现，于是二人分头跑，孙开平盘问见面的那个人，当孙开平和李鲜兰到梨树林边时，发现王光学，王光学用石头朝孙开平的头部砸去，孙开平当场被砸倒，王光学又用石头砸了孙开平头部几下，李鲜兰又捡起地上的杀猪刀递给王光学，王光学又朝陈开平腹部杀了几刀后离开现场。</t>
  </si>
  <si>
    <t>方卫林</t>
  </si>
  <si>
    <t>520202197612122496</t>
  </si>
  <si>
    <t>2010年9月7日左右，该犯伙同他人在昆明从一名叫"方花"的女子处购得两包毒品，准备卖给该犯事先联系好的"织金人"。2010年9月11日二人乘坐汽车和火车返回安顺，二人会面后行至安顺火车站广场附近瑞琪酒店门口时被抓获，收缴毒品海洛因160.8克。</t>
  </si>
  <si>
    <t>胡兴平</t>
  </si>
  <si>
    <t>云南省巧家县七里村七里三社153号</t>
  </si>
  <si>
    <t>贩卖毒品、故意伤害</t>
  </si>
  <si>
    <t>532123198002030011</t>
  </si>
  <si>
    <t>2009年2月初被告人胡兴平伙同他人出资购买麻古，购买后于同年2月23日坐租来的车在六盘水吃饭会合时被抓获，从车上收缴麻古177.1克。2005年4月28日，与他人在云南发生互殴，将两人杀死，一人杀成轻伤。</t>
  </si>
  <si>
    <t>唐志军</t>
  </si>
  <si>
    <t>贵州省水城县化乐乡泵井村唐家包组</t>
  </si>
  <si>
    <t>520221197808080653</t>
  </si>
  <si>
    <t>熊根元</t>
  </si>
  <si>
    <t>贵州省水城县董地乡大窑村和平组</t>
  </si>
  <si>
    <t>520221198412150314</t>
  </si>
  <si>
    <t>2007年7月31日被告人因买了辆无手续的摩托车被多人上门敲诈，其堂弟熊松松事后分得800元而牵涉此案，两家由此产生矛盾，2010年3月5日早熊松松骑车路过熊根元家门前被一树根挡住，后两人发生口角，熊根元从家中拿出匕首朝熊松松左腿连刺数刀后逃离，因失血过多死亡。2010年3月7日晚，熊根元被公安人员抓获。</t>
  </si>
  <si>
    <t>何斌</t>
  </si>
  <si>
    <t>贵州省普定县城关镇黄家桥路70号</t>
  </si>
  <si>
    <t>522527196912250095</t>
  </si>
  <si>
    <t>2010年6月6日，该犯到织金以每克120元的价格向一妇女购得毒品海洛因350克，预付毒资28000元，该犯得到毒品后乘坐其租用的出租车（GU0885）返回普定，当日17时35分，该车行至普定县褚家山公路收费站时被抓获。</t>
  </si>
  <si>
    <t>夏登高</t>
  </si>
  <si>
    <t>贵州省安顺市西秀区红旗路36号附1号</t>
  </si>
  <si>
    <t>522501198910140031</t>
  </si>
  <si>
    <t>朱小平</t>
  </si>
  <si>
    <t>贵州省镇宁县革利乡水牛坝村王占马三组</t>
  </si>
  <si>
    <t>522529198901154470</t>
  </si>
  <si>
    <t>2010年7月16日至2010年9月9日，该犯伙同他人以暴力方式强行劫取他人财物，该犯共参与9次，抢劫财物74607元，并在抢劫过程中持刀致1人重伤。</t>
  </si>
  <si>
    <t>郝行海</t>
  </si>
  <si>
    <t>贵州省纳雍县雍康镇燎原村郝家寨组</t>
  </si>
  <si>
    <t>09_06_12</t>
  </si>
  <si>
    <t>522426197609200012</t>
  </si>
  <si>
    <t>金富春</t>
  </si>
  <si>
    <t>贵州省安顺市西秀区七眼桥镇张家村组</t>
  </si>
  <si>
    <t>520221199003284738</t>
  </si>
  <si>
    <t>姜德鑫</t>
  </si>
  <si>
    <t>辽宁省辽阳市弓长岭区安胜路弓粮小区3-2-2-3号</t>
  </si>
  <si>
    <t>15_07_07</t>
  </si>
  <si>
    <t>211005197509154013</t>
  </si>
  <si>
    <t>2010年9月29日，姜德鑫应金喜之邀到云南省旅游，期间姜德鑫吸食毒品麻古，导致精神活性物质所致精神障碍。10月6日，姜德鑫等人返途中经关岭县断桥镇王老四河鱼店，姜无故砸坏该店物品后被带到断桥派出所接受调查，其友通知其姐姜丽萍到贵州将其接回。10月7日，姜德鑫乘坐王家勇驾驶的车前往贵阳，行至沪昆高速安顺站时，姜德鑫突然从后门起身抢拉方向盘，王家勇遂紧急停车，姜德鑫即拉开车门跑下高速公路，王家勇拨打110报警求助，将其带至安顺市西秀区华西派出所等候其亲属接回。期间，姜德鑫突然拿起派出所内的铁铲及橡胶棍冲出派出所，沿途挥舞，并在开发区金盾餐馆拿走一把菜刀，至西航路工商银行门前停留。18时13分，姜德鑫持菜刀将途经该地的学生徐旭挟持为人质与公安民警对峙，嗣后将徐旭及实施营救的民警秦祖德二人头部砍伤。</t>
  </si>
  <si>
    <t>徐兴平</t>
  </si>
  <si>
    <t>贵州省关岭县永宁镇中哨村燕窝组</t>
  </si>
  <si>
    <t>故意伤害、盗窃</t>
  </si>
  <si>
    <t>522528197408070811</t>
  </si>
  <si>
    <t>2009年徐兴平与项启美认识恋爱，2010年5月31日，项启美到徐兴平家居住时，向徐兴平借钱，徐兴平称无钱，项启美即提出终止恋爱关系，次日徐兴平打电话给项启美到关岭县花江镇下哨村施家坟寨子边的哨棚堡处商谈分手事宜，因双方言语不和，徐兴平遂将项启美当场刺死后逃离现场。</t>
  </si>
  <si>
    <t>廖其兵</t>
  </si>
  <si>
    <t>云南省镇雄县街上组25号</t>
  </si>
  <si>
    <t>532128197512160550</t>
  </si>
  <si>
    <t>袁国才</t>
  </si>
  <si>
    <t>驾驶员</t>
  </si>
  <si>
    <t>贵州省贵阳市云岩区贵乌路幼育巷9号1单元1楼1号</t>
  </si>
  <si>
    <t>01_06_09</t>
  </si>
  <si>
    <t>520103197212195216</t>
  </si>
  <si>
    <t>2009年11月至2010年5月期间，刘永明、袁国才等人共同或分别在开阳县等地盗窃光缆，袁国才参与盗窃4次，共计价值71010元。</t>
  </si>
  <si>
    <t>吴庭有</t>
  </si>
  <si>
    <t>贵州省贵阳市花溪区孟关乡改毛村七组39号</t>
  </si>
  <si>
    <t>52011119871017181x</t>
  </si>
  <si>
    <t>伍登亮</t>
  </si>
  <si>
    <t>贵州省镇宁县马厂乡凡其堡村陶关二组</t>
  </si>
  <si>
    <t>02_01_14</t>
  </si>
  <si>
    <t>522529196411162612</t>
  </si>
  <si>
    <t>2010年7月至2010年9月期间，伍登亮以非法占有为目的，伙同他人采取秘密窃取手段盗窃他人财物7次，价值人民币44999元，数额特别巨大，已构成盗窃罪。</t>
  </si>
  <si>
    <t>郭兴忠</t>
  </si>
  <si>
    <t>贵州省关岭县八德乡场坝村场坝92号</t>
  </si>
  <si>
    <t>522528197211213233</t>
  </si>
  <si>
    <t>2009年12月29日凌晨1时许，郭兴忠因怀疑其妻陈花妹与他人有不正当关系，在八德乡场坝村卫生室旁对其妻进行殴打，致陈花妹于当日凌晨3时许因救治无效死亡。</t>
  </si>
  <si>
    <t>申江</t>
  </si>
  <si>
    <t>贵州省毕节市七星关区八寨镇瓦窑坪村五组18号</t>
  </si>
  <si>
    <t>522401198709167413</t>
  </si>
  <si>
    <t>2010年5月18日晚，该犯伙同他人共谋抢劫后，当晚就来到洪南路"绿色家园"对面将行人包内的现金6000余元抢走。2009年5月20日至2010年6月19日期间，该犯伙同他人盗走价值102202元的财物，该犯共作案12次</t>
  </si>
  <si>
    <t>陈家福</t>
  </si>
  <si>
    <t>贵州省水城县盐井乡群福村箐脚组</t>
  </si>
  <si>
    <t>520221196509184212</t>
  </si>
  <si>
    <t>向云学</t>
  </si>
  <si>
    <t>贵州省六盘水市六枝特区箐口乡荒田村荒田组</t>
  </si>
  <si>
    <t>520203196507194722</t>
  </si>
  <si>
    <t>2007年5月，向云学、邓吉美来到朱龙窝的租住地，向云学将朱龙窝骗至六枝桃园山庄南侧的贞子坡山顶后，向云学拿出事先准备好的尖刀朝朱龙窝的胸部、腹部等处猛刺，将朱当场杀死，并将其尸体拖到附近林子里岩石缝内，又找了一捆柴压在尸体上，后把朱的儿子李浩抱到邓吉美的租住处联系买主，因故未能将李浩卖掉。</t>
  </si>
  <si>
    <t>张荣权</t>
  </si>
  <si>
    <t>贵州省镇宁县沙子乡沙子村沙子二组</t>
  </si>
  <si>
    <t>522529197404183217</t>
  </si>
  <si>
    <t>叶本刚</t>
  </si>
  <si>
    <t>贵州省镇宁县城关镇城南村八组</t>
  </si>
  <si>
    <t>522529198105230014</t>
  </si>
  <si>
    <t>刘建伟</t>
  </si>
  <si>
    <t>贵州省镇宁县大山乡张官堡村二组</t>
  </si>
  <si>
    <t>522529198704220213</t>
  </si>
  <si>
    <t>2009年4月至2009年11月期间，该犯与黄成林、沈锋、刘小朋、龚金平以非法占有为目的，相互邀约，采取撬车门锁等手段，秘密窃取他人机动车辆，在共同犯罪中，该犯做案10起，盗窃数额合计303600元，并介绍买卖机动车三次三辆。</t>
  </si>
  <si>
    <t>吴义静</t>
  </si>
  <si>
    <t>贵州省毕节市七星关区大河乡鸡姑村1组</t>
  </si>
  <si>
    <t>02_11_12</t>
  </si>
  <si>
    <t>522401197401224413</t>
  </si>
  <si>
    <t>刘佳</t>
  </si>
  <si>
    <t>贵州省贵阳市云岩区贵工路草坝106号</t>
  </si>
  <si>
    <t>520102198303317416</t>
  </si>
  <si>
    <t>2010年9月期间，该犯伙同他人相互纠集，先后到息烽县青山乡永清镇，九庄镇，贵阳市金阳社区等地盗窃移动，联通及电信基站的电缆线，发电机等物品，共作案19次，价值人民币136196元。</t>
  </si>
  <si>
    <t>谢成昌</t>
  </si>
  <si>
    <t>01_10_00</t>
  </si>
  <si>
    <t>520202196701081214</t>
  </si>
  <si>
    <t>2010年12月15日21时许，该犯在盘县大山镇云南寨村严家河小桥旁边的公路上贩卖毒品海洛因给他人时被抓获，并当场收缴毒品海洛因28.1克。</t>
  </si>
  <si>
    <t>吴小兵</t>
  </si>
  <si>
    <t>贵州省紫云县猫营镇大白岩村龙滩组</t>
  </si>
  <si>
    <t>02_06_26</t>
  </si>
  <si>
    <t>522530198610030932</t>
  </si>
  <si>
    <t>挪用公款</t>
  </si>
  <si>
    <t>04_04_16</t>
  </si>
  <si>
    <t>01_08_21</t>
  </si>
  <si>
    <t>吴维新</t>
  </si>
  <si>
    <t>贵州省大方县八堡乡荆竹村荆竹组</t>
  </si>
  <si>
    <t>03_11_19</t>
  </si>
  <si>
    <t>522422196507186416</t>
  </si>
  <si>
    <t>11_02_23</t>
  </si>
  <si>
    <t>龙风平</t>
  </si>
  <si>
    <t>贵州省纳雍县勺窝乡糯谷珠村湾子头组</t>
  </si>
  <si>
    <t>02_00_01</t>
  </si>
  <si>
    <t>522426199001124495</t>
  </si>
  <si>
    <t>2010年7月至11月期间，伙同他人在贵阳市区多次秘密窃取他人财物，数额巨大。</t>
  </si>
  <si>
    <t>吴道刚</t>
  </si>
  <si>
    <t>贵州省纳雍县老凹坝乡平寨村四组</t>
  </si>
  <si>
    <t>绞线</t>
  </si>
  <si>
    <t>522426197209022413</t>
  </si>
  <si>
    <t>尹国成</t>
  </si>
  <si>
    <t>贵州省惠水县和平镇三岔河1组68号</t>
  </si>
  <si>
    <t>02_08_16</t>
  </si>
  <si>
    <t>52273119700602001x</t>
  </si>
  <si>
    <t>2010年4月至12月21日期间，该犯先后贩卖毒品给他人多次，并于12月21日在运输毒品的事后被当场抓获。</t>
  </si>
  <si>
    <t>吴福华</t>
  </si>
  <si>
    <t>贵州省普定县马场镇山脚村201号</t>
  </si>
  <si>
    <t>522527195512150517</t>
  </si>
  <si>
    <t>张卫东</t>
  </si>
  <si>
    <t>贵州省贵阳市南明区四喜巷1号8栋4单元附4号</t>
  </si>
  <si>
    <t>02_01_00</t>
  </si>
  <si>
    <t>520102197201144636</t>
  </si>
  <si>
    <t>2010年10月至11月期间，该犯伙同他人携带破坏钳等作案工具窜至贵州乌江水泥有限责任公司，采取翻窗、破锁等方式将未使用的动力电缆线盗走，共274米，价值人民币43650元，在此期间，该犯共作案七次，价值人民币100560元。</t>
  </si>
  <si>
    <t>吴锡鹏</t>
  </si>
  <si>
    <t>贵州省普安县盘水镇红星村东瓜坡组</t>
  </si>
  <si>
    <t>522323194905131113</t>
  </si>
  <si>
    <t>2009年8月8日，在盘水红星村箐坝村李秀荣家建房的吴锡鹏、付安全，在吃饭过程中，因付安全之女付萍与吴锡鹏侄儿相好一事发生争执。李秀荣见状，请吴锡政送吴锡鹏回去。待吴锡政走后，吴锡鹏沿原路返回李秀荣家，与途经箐坝野猫洞的付安全发生争吵抓打，吴锡鹏用牛角刀朝付安全身上乱捅，后持牛角刀到普安县公安局投案自首。付安全经抢救无效死亡。</t>
  </si>
  <si>
    <t>孙云德</t>
  </si>
  <si>
    <t>贵州省毕节市七星关区对坡镇大堡村大水井组7号</t>
  </si>
  <si>
    <t>04_03_17</t>
  </si>
  <si>
    <t>522401194909294056</t>
  </si>
  <si>
    <t>漆敬</t>
  </si>
  <si>
    <t>贵州省织金县茶店乡群丰村淹塘组</t>
  </si>
  <si>
    <t>522425197204012850</t>
  </si>
  <si>
    <t>2010年10月6日，被告人漆敬携带40克海洛因到蔡承利家，并指使蔡承利，卜运珍加入脑复康后贩卖，当日下午，在黔西城关南门德隆药行门口准备出售时候，被民警抓获。</t>
  </si>
  <si>
    <t>唐晓波</t>
  </si>
  <si>
    <t>职员</t>
  </si>
  <si>
    <t>贵州省贵阳市南明区后坝路400号3栋2单元4楼1号</t>
  </si>
  <si>
    <t>520102198312012411</t>
  </si>
  <si>
    <t>2010年9月期间，伙同他人在息烽青山，九庄及贵阳金阳等地盗窃基站的电池线，发电机等物品，共作案19次，价值人民币13196元。</t>
  </si>
  <si>
    <t>吴康</t>
  </si>
  <si>
    <t>贵州省镇宁县丁旗镇猫猫箐村三组</t>
  </si>
  <si>
    <t>522529198710190831</t>
  </si>
  <si>
    <t>2009年8月11日晚，吴康等人饭后在镇宁县新广场县委门口转盘处被孙齐刚、吴应荣等人殴打，当晚22时许，吴康等人到镇宁县城关镇将吴应荣杀伤后，吴应荣向四小方向逃去时又被吴康等人进行追杀，后在城关镇南街105号皮鞋店门口，吴康又朝吴应荣刺杀，吴应荣当场倒地死亡。</t>
  </si>
  <si>
    <t>陆兴安</t>
  </si>
  <si>
    <t>贵州省安顺市西秀区南水路9号1栋1楼6号</t>
  </si>
  <si>
    <t>06_10_22</t>
  </si>
  <si>
    <t>522501196208130854</t>
  </si>
  <si>
    <t>2005年至2009年期间，该犯利用任西秀区财政局副局长分管国有资产管理工作职务便利，在企业改制和国有资产处理中多次非法收受相关单位和个人贿赂款共135.1万元。</t>
  </si>
  <si>
    <t>任嘟嘟</t>
  </si>
  <si>
    <t>四川省南充市嘉陵区新庙乡新庙村4弄46号</t>
  </si>
  <si>
    <t>02_02_11</t>
  </si>
  <si>
    <t>2010年7月至11月期间，伙同他人在贵阳市区采取非法手段秘密窃取他人财物多次，数额巨大，价值人民币59151元和现金9260元。</t>
  </si>
  <si>
    <t>李哲裕</t>
  </si>
  <si>
    <t>贵州省六盘水市六枝特区新窑乡抪雨村上播雨组</t>
  </si>
  <si>
    <t>52020319871207009X</t>
  </si>
  <si>
    <t>2010年4月30日晚，该犯电话邀约女青年龙艳出来玩，被龙艳的男朋友知道后，在电话中发生争吵，次日21时许在平寨镇找到被害人，随即追赶被害人，斌拔出随身携带的刀刺向其右背部、右腰部等，被害人因抢救无效死亡。</t>
  </si>
  <si>
    <t>唐诗印</t>
  </si>
  <si>
    <t>重庆市合川市涞滩镇白云村3组57号</t>
  </si>
  <si>
    <t>510226196410179114</t>
  </si>
  <si>
    <t>伍廷思</t>
  </si>
  <si>
    <t>贵州省镇宁县扁担山乡坡孝村一组22号</t>
  </si>
  <si>
    <t>52252919881224161x</t>
  </si>
  <si>
    <t>2007年10月18日晚，伍廷思、伍瑞发、伍朝喜与伍朝学五人在镇宁县普叉村将皮某某轮奸。</t>
  </si>
  <si>
    <t>伍小海</t>
  </si>
  <si>
    <t>贵州省关岭县岗乌镇毛草坪村三组80号</t>
  </si>
  <si>
    <t>522528198510051259</t>
  </si>
  <si>
    <t>2009年1月13日14时许，陶安贵、伍明达因般费问题与张林发生纠纷后联系伍小海等人去殴打张林，伍小海、伍明达持尖刀、木棒对张林母子进行殴打，将张林杀死，邓莲英杀伤。</t>
  </si>
  <si>
    <t>蔡兴举</t>
  </si>
  <si>
    <t>贵州省水城县青林乡龙发村二组</t>
  </si>
  <si>
    <t>520221198301121115</t>
  </si>
  <si>
    <t>2007年1月1日16时许，被害人到其外婆家玩，回家行至水城县青林乡老虎山附近时与该犯相遇，该犯拦住被害人，抢走其身上的5.5元现金后，该犯怕被害人投案，便产生杀人念头，遂追上被害人用石头向其头部砸去，当场将被害人砸死。</t>
  </si>
  <si>
    <t>戎进</t>
  </si>
  <si>
    <t>贵州省水城县双水新区阳光花园三期63栋3-1号</t>
  </si>
  <si>
    <t>520221198208094511</t>
  </si>
  <si>
    <t>2010年7月21日晚，被告人戎进与被害人孙波等人在水城县双水新区一酒吧喝酒，为费用支付发生矛盾，为此发生打架，戎进持刀刺杀孙波致死。</t>
  </si>
  <si>
    <t>王国才</t>
  </si>
  <si>
    <t>贵州省水城县米箩乡明星村团结组</t>
  </si>
  <si>
    <t>52022119671106437X</t>
  </si>
  <si>
    <t>李朝方</t>
  </si>
  <si>
    <t>贵州省水城县米箩乡马鞍村新发组</t>
  </si>
  <si>
    <t>08_00_13</t>
  </si>
  <si>
    <t>520221196803134371</t>
  </si>
  <si>
    <t>万伦全</t>
  </si>
  <si>
    <t>贵州省安顺市平坝区城关镇塔山路平坝县委宿舍一单元5楼4号</t>
  </si>
  <si>
    <t>522526196502150036</t>
  </si>
  <si>
    <t>2009年7月23日30分回到和被害人徐如雁同居的住房，见卧室内有一赤裸男子，该犯非常气愤，当即用水果刀向被害人的胸部，背部，腹部乱刺，导致被害人当场死亡。</t>
  </si>
  <si>
    <t>卢照全</t>
  </si>
  <si>
    <t>贵州省安顺市平坝区高峰镇湾子头村23号</t>
  </si>
  <si>
    <t>抢劫、非法持有枪支</t>
  </si>
  <si>
    <t>522526197506292212</t>
  </si>
  <si>
    <t>聂喜</t>
  </si>
  <si>
    <t>贵州省水城县蟠龙乡小寨村五组</t>
  </si>
  <si>
    <t>20_06_00(无期)</t>
  </si>
  <si>
    <t>520221195207133634</t>
  </si>
  <si>
    <t>2010年3月5日，该犯来到前妻与陈发付住处，要求其前妻与其复婚，商谈未果，当晚便住在其前妻与陈发付住处，当晚便将陈发付用铁锤打死。</t>
  </si>
  <si>
    <t>汪勇</t>
  </si>
  <si>
    <t>重庆市南川市神童镇车阳村1组</t>
  </si>
  <si>
    <t>512323197605271618</t>
  </si>
  <si>
    <t>2009年9月，梁光勇、汪勇在云南省昆明市购买毒品海洛因后乘坐大客车前往重庆，当车行至关岭县断桥镇路段时被查获，收缴海洛因疑物800克。</t>
  </si>
  <si>
    <t>温礼志</t>
  </si>
  <si>
    <t>贵州省安顺市西秀区蔡官镇崩角村一组2号</t>
  </si>
  <si>
    <t>522521194808161618</t>
  </si>
  <si>
    <t>2010年6月初，温礼志携带368克毒品海洛因到轿子山镇张官屯张山家与张进行毒品交易时被抓获。</t>
  </si>
  <si>
    <t>01_06_06</t>
  </si>
  <si>
    <t>卢华</t>
  </si>
  <si>
    <t>贵州省清镇市青龙街办事处云岭大街康筑园2栋3楼2号</t>
  </si>
  <si>
    <t>522422198301313415</t>
  </si>
  <si>
    <t>2010年6月至8月期间，卢华单独或结伙先后窜至清镇市抢劫出租车14次，抢得现金及财物共计11317元。</t>
  </si>
  <si>
    <t>梁光勇</t>
  </si>
  <si>
    <t>重庆市南川市神童镇车阳村5组</t>
  </si>
  <si>
    <t>512323197604221619</t>
  </si>
  <si>
    <t>2009年9月，该犯与汪勇等人共谋贩毒，在几人达成共识之后，准备前往云南贩卖10000粒毒品麻吉进行贩卖。在达到云南后，卖方不能给他们所需毒品麻吉，讲明买不到之后，汪勇决定改购毒品海洛因，在讲好价钱之后够得海洛因8000克。在运输的途中被抓获。</t>
  </si>
  <si>
    <t>朱怀俊</t>
  </si>
  <si>
    <t>522527198311051735</t>
  </si>
  <si>
    <t>2010年1月15日，该犯伙同他人以毒品交易为由骗被害人顾某、张某携带赌资330000元，在验完赌资后对其实施抢劫。</t>
  </si>
  <si>
    <t>贺长友</t>
  </si>
  <si>
    <t>贵州省贵定县城关镇柳家湾21号附15号</t>
  </si>
  <si>
    <t>14_02_07</t>
  </si>
  <si>
    <t>522723196601220038</t>
  </si>
  <si>
    <t>2010年11月5日，伙同他人租用面包车从贵定到盘县购得一包毒品，在返回贵定途经清黄路龙宫路口时被公安机关抓获，当场在其车里缴获一包海洛因疑似物100克。</t>
  </si>
  <si>
    <t>陈德龙</t>
  </si>
  <si>
    <t>贵州省清镇市右二村石灰窑组</t>
  </si>
  <si>
    <t>520181199109161315</t>
  </si>
  <si>
    <t>黄建</t>
  </si>
  <si>
    <t>贵州省清镇市簸箩村簸箩口组</t>
  </si>
  <si>
    <t>520181199204101310</t>
  </si>
  <si>
    <t>周维华</t>
  </si>
  <si>
    <t>退休干部</t>
  </si>
  <si>
    <t>贵州省六盘水市六枝特区平寨镇平寨居委会交通路85号附2号</t>
  </si>
  <si>
    <t>贪污</t>
  </si>
  <si>
    <t>01_08_00</t>
  </si>
  <si>
    <t>520203195411104715</t>
  </si>
  <si>
    <t>1993年2月被告人周维华经营承包新华电管站，2001年9月聘任供电所长，接管后，拒不执行收支两条线管理规定，搞假报表，虚增线损，改动电价等方式，贪污公款499万余元。(被告人在2010年4月28日前因本案被羁押的1年8个月13天已从刑期中扣减）</t>
  </si>
  <si>
    <t>杨文荣</t>
  </si>
  <si>
    <t>贵州省织金县龙场镇民族村牛落洞组</t>
  </si>
  <si>
    <t>522425198811034511</t>
  </si>
  <si>
    <t>黄文</t>
  </si>
  <si>
    <t>贵州省清镇市顺河村下鱼田组</t>
  </si>
  <si>
    <t>05_01_01</t>
  </si>
  <si>
    <t>522502197302203010</t>
  </si>
  <si>
    <t>2010年12月06日，该犯伙同他人因筹建蔬菜基地缺钱，经商议给他人贩毒来找钱，销售后每克提成20元，待毒品交易后被公安抓获，当场收缴毒品海洛因140克。</t>
  </si>
  <si>
    <t>孙孝兵</t>
  </si>
  <si>
    <t>湖南省桂阳县樟木乡璜溪村五组</t>
  </si>
  <si>
    <t>06_00_04</t>
  </si>
  <si>
    <t>432822197406196636</t>
  </si>
  <si>
    <t>朱正宪</t>
  </si>
  <si>
    <t>贵州省毕节市七星关区何官屯镇利民村和平组9号</t>
  </si>
  <si>
    <t>522401198704254817</t>
  </si>
  <si>
    <t>2010年6月23日11时许，该犯伙同他人到毕节市翠屏路周某某家中，正在进行毒品交易时被当场抓获，收缴毒品51克。</t>
  </si>
  <si>
    <t>余朝海</t>
  </si>
  <si>
    <t>贵州省安顺市西秀区宋旗镇打纸村六组</t>
  </si>
  <si>
    <t>05_03_12</t>
  </si>
  <si>
    <t>522501197102053613</t>
  </si>
  <si>
    <t>2010年10月15日，该犯伙同他人商定以每克680元得价格交易海洛因308克，同月16日，该犯伙同他人携带海洛因，到贵阳市五里冲加油站贵黄公路同买主在车上交易时被当场抓获。</t>
  </si>
  <si>
    <t>杨成</t>
  </si>
  <si>
    <t>05_04_15</t>
  </si>
  <si>
    <t>500226198408230037</t>
  </si>
  <si>
    <t>2011年1月20日14时许，该犯伙同邹明丹在兴义市幸福路一旅社旁以7000元价格贩卖冰毒10克给他人，被当场抓获，并在该犯租房处收缴冰毒68克。</t>
  </si>
  <si>
    <t>胡丰海</t>
  </si>
  <si>
    <t>贵州省织金县鸡场乡大坡头村包包上组</t>
  </si>
  <si>
    <t>522425196712033780</t>
  </si>
  <si>
    <t>邓志祥</t>
  </si>
  <si>
    <t>贵州省安顺市西秀区东关办伍家关村一组</t>
  </si>
  <si>
    <t>522501199010211652</t>
  </si>
  <si>
    <t>2008年12月24日至2010年01月14日晚19时许，该犯伙同他人窜至安顺市、贵阳市、清镇市，织金县多次盗窃被害人的面包车，涉案金额特别巨大</t>
  </si>
  <si>
    <t>王成禄</t>
  </si>
  <si>
    <t>贵州省遵义县喇叭镇合力村群兴组53号</t>
  </si>
  <si>
    <t>52212119780308263X</t>
  </si>
  <si>
    <t>2011年1月28日凌晨2时，该犯伙同他人到开阳县金中镇丰厚村开磷集团龙井湾回水泵房建设用地，该犯持刀冲入水泵房值班室，对值班人员进行殴打，并实施抢劫，抢得现金270元和电缆线，电缆线价值23064元。</t>
  </si>
  <si>
    <t>罗安藤</t>
  </si>
  <si>
    <t>云南省寻甸县倘甸镇碑庄村012号</t>
  </si>
  <si>
    <t>532231196605252138</t>
  </si>
  <si>
    <t>2011年4月15日，该犯伙同他人商定后在昆明买毒品过遵义来贩卖，2011年4月16日，凌晨0时许，途径镇胜高速公路胜境关收费站时，被查获，收获海洛因103克。</t>
  </si>
  <si>
    <t>韩德刚</t>
  </si>
  <si>
    <t>贵州省织金县城关镇桂花村新桥组</t>
  </si>
  <si>
    <t>抢劫、抢夺</t>
  </si>
  <si>
    <t>07_10_19</t>
  </si>
  <si>
    <t>522425197708210076</t>
  </si>
  <si>
    <t>2010年3月至2011年1月间，该犯伙同他人在织金县境内利用面包车作为交通工具，多次抢夺他人财物，或者永面包车假装成客运车辆，将被害人拉到偏僻路段实施抢劫，该犯共作案12次，涉案金额49829元。</t>
  </si>
  <si>
    <t>郑登宇</t>
  </si>
  <si>
    <t>贵州省晴隆县莲城镇安居小区H栋</t>
  </si>
  <si>
    <t>52232419780305003X</t>
  </si>
  <si>
    <t>2010年4月17日23时许，该犯于被害人因小事发生纠纷抓打，在抓打中该犯持水果刀将被害人胸部杀伤，后被害人抢救无效死亡。</t>
  </si>
  <si>
    <t>管燕军</t>
  </si>
  <si>
    <t>贵州省织金县猫场镇红星村立口坡组</t>
  </si>
  <si>
    <t>522425198109243014</t>
  </si>
  <si>
    <t>2010年7月8日上午，该犯伙同他人租车到该犯姑父家将海洛因样品交给买主，双方商定以530元每克交易，下午5时许，该犯伙同他人在织金县水泥厂附近的小路上交易时被抓获，当场收缴海洛因171克。</t>
  </si>
  <si>
    <t>潘俊兵</t>
  </si>
  <si>
    <t>贵州省安顺市西秀区西航办西王山村二组90号</t>
  </si>
  <si>
    <t>522501198608172411</t>
  </si>
  <si>
    <t>2007年06月24日晚23时许，该犯伙同他人在西秀区“蓝冰”KTV内喝酒时，因一朋友与男友是否继续恋爱关系发生口角，后该犯用啤酒瓶欧打被害人李军，后经鉴定被害人之伤属于重伤，一直处于昏迷状态，于2008年6月23日因治疗无效死亡。</t>
  </si>
  <si>
    <t>余坐华</t>
  </si>
  <si>
    <t>贵州省水城县米箩乡俄戛村检槽组</t>
  </si>
  <si>
    <t>00_06_00(无期)</t>
  </si>
  <si>
    <t>520221197010264373</t>
  </si>
  <si>
    <t>2010年9月22日，余坐华因琐事与许洪笔发生纠纷，余坐华用薅刀背打了许洪笔的左脸部一下，将许打倒在地，并用脚使劲踩许的腹部，后许洪笔回家后于9月24日死亡。</t>
  </si>
  <si>
    <t>姜荣富</t>
  </si>
  <si>
    <t>贵州省水城县都格乡都格村曹家寨组</t>
  </si>
  <si>
    <t>520221197408092532</t>
  </si>
  <si>
    <t>2000年3月21日，姜荣富与姜家荣等四人到水城县发耳乡吃酒，3月22日凌晨，姜荣富、姜家荣因酒后与廖世州等人因口角发生打架，在打架过程中，姜荣富用水果刀将廖荣毕杀死。</t>
  </si>
  <si>
    <t>杨林</t>
  </si>
  <si>
    <t>贵州省普定县龙场乡大地村40号</t>
  </si>
  <si>
    <t>522527197803141310</t>
  </si>
  <si>
    <t>2005年1月8日17时许，杨林与韩兴龙在普定县龙场乡大地村张家明家酒后发生口角，杨林用尖刀刺了一下韩兴龙左下腹一刀，韩兴龙在送往医院途中死亡。</t>
  </si>
  <si>
    <t>赵凯</t>
  </si>
  <si>
    <t>贵州省毕节市七星关区清水铺镇东山村东岭组29号</t>
  </si>
  <si>
    <t>522401199102256414</t>
  </si>
  <si>
    <t>谢桃子</t>
  </si>
  <si>
    <t>贵州省水城县木果乡新场村五组</t>
  </si>
  <si>
    <t>520221199109111413</t>
  </si>
  <si>
    <t>戴顺奇</t>
  </si>
  <si>
    <t>贵州省水城县南开乡后坝田村三组</t>
  </si>
  <si>
    <t>520221199009170790</t>
  </si>
  <si>
    <t>罗能会</t>
  </si>
  <si>
    <t>贵州省水城县格枝村三组</t>
  </si>
  <si>
    <t>520221198407254717</t>
  </si>
  <si>
    <t>2004年10月19日21时许，罗能会与钟华、张家镜、张斌等人在钟山小学门口发现下晚自习走到六盘水市房产交易市场门口的水城县二中学生陈国祥钟华便提议教训一下陈，罗能会二人同意，二人一前一后对陈国祥进行殴打，在殴打过程中，罗能会用随身携带的水果刀刺杀陈国祥颈部，张家镜用桌子支架打陈国祥背部，陈国祥于当晚死亡。</t>
  </si>
  <si>
    <t>齐庆龙</t>
  </si>
  <si>
    <t>贵州省安顺市西秀区大同路67号附2号</t>
  </si>
  <si>
    <t>522527196207042514</t>
  </si>
  <si>
    <t>2010年10月21日23时许，齐庆龙与其前妻因琐事发生争吵继而抓打，在抓打过程中，齐庆龙将随身携带的水果刀朝其前妻梅德翠的胸腹部杀去，将梅当场杀死。梅死后，齐庆龙将梅的尸体用毯子盖住，并将现场打扫干净后潜逃</t>
  </si>
  <si>
    <t>赖启荣</t>
  </si>
  <si>
    <t>贵州省安顺市西秀区刘官乡兴邦村93号</t>
  </si>
  <si>
    <t>故意伤害、参加黑社会性质组织</t>
  </si>
  <si>
    <t>52250119820103691X</t>
  </si>
  <si>
    <t>张开国</t>
  </si>
  <si>
    <t>贵州省紫云县松山镇石头寨村石头寨二组</t>
  </si>
  <si>
    <t>52253019690808001X</t>
  </si>
  <si>
    <t>2008年以来，张开国与施王妹以夫妻名义共同生活。2010年9月22日至26日期间，张国药国与施王妹多次发生争吵。2010年9月26日16时许，张开国来到紫云松山镇磨南村下哨组施王妹家，与施因家庭琐事发生争吵，张开国便提起施王妹家中的菜刀朝施王妹的头部多次乱砍，至施王妹当场死亡。张开国自知罪责难逃自杀未果。当晚张开国将施王妹的尸体拖至家中的卧室后逃离现场。</t>
  </si>
  <si>
    <t>谢陆江</t>
  </si>
  <si>
    <t>贵州省兴义市顶效镇绿化村锁红第一村民组25号</t>
  </si>
  <si>
    <t>522321198404134055</t>
  </si>
  <si>
    <t>2011年3月18日22时许，潘明阳、谢陆江持刀在兴义市文化路将李朝美劫持到车内，强行押至广西隆林县天生桥镇，向李朝美家属索要人民币10000元。次日，李朝美家属将赎金10000元打到指定的银行卡，二人在广西隆林县自动取款机上取出赃款，随后将李朝美释放。</t>
  </si>
  <si>
    <t>全亮亮</t>
  </si>
  <si>
    <t>贵州省安顺市西秀区东关办摆家屯村二组45号</t>
  </si>
  <si>
    <t>01_11_20</t>
  </si>
  <si>
    <t>522501198509031613</t>
  </si>
  <si>
    <t>2011年2月25日，全亮亮伙同胡崇义窜至灯泡厂公交车站停靠处旁的工地上，盗割安顺电信公司架设在此的通信电缆线4根各17米和100对通信电缆线17米，共计价值3774元逃离现场时被抓获。</t>
  </si>
  <si>
    <t>杨朝荣</t>
  </si>
  <si>
    <t>贵州省贵阳市云岩区黔灵镇沙河村红岩村民组</t>
  </si>
  <si>
    <t>520103198203044859</t>
  </si>
  <si>
    <t>2011年4月3日，杨朝荣驾驶车子到遵义市 南白镇孙老鬼处，以400元一克的价格购得毒品21克，以25元一颗的价格购得麻古疑似物100颗，并获赠“底粉”22.8克。2011年4月4日18时许，杨朝荣将毒品带到云岩区海天园准备与吸毒人员林明华进行交易时被抓获。</t>
  </si>
  <si>
    <t>宋吉祥</t>
  </si>
  <si>
    <t>贵州省安顺市西秀区龙宫镇陇戛村</t>
  </si>
  <si>
    <t>522501196302129411</t>
  </si>
  <si>
    <t>2010年5月至8月期间，宋吉祥先后伙同张朝刚等人窜至安顺市帆布厂附近等地进行盗窃活动，其中，宋吉祥参与盗窃9次，盗窃价值80280元。</t>
  </si>
  <si>
    <t>李代立</t>
  </si>
  <si>
    <t>贵州省织金县白泥乡大坝村上寨组</t>
  </si>
  <si>
    <t>522425198201278439</t>
  </si>
  <si>
    <t>2010年2月至6月期间，李代立、李代平先后窜至普定县龙场乡龙场街上以搭乘摩托车为由对被害人进行抢劫，李代立参与作案9次，抢劫价值33400余元。</t>
  </si>
  <si>
    <t>周兴安</t>
  </si>
  <si>
    <t>贵州省安顺市西秀区范衙街45号</t>
  </si>
  <si>
    <t>522501196409280816</t>
  </si>
  <si>
    <t>2010年10月，侯益鑫以每克20元价格雇佣周兴安将毒品从昆明市运送至镇宁县丁旗镇。12月21日，侯益鑫安排周兴安送毒品到镇宁县，18时，周兴安、严世艳携带毒品开车抵达镇宁县丁旗镇伍兴路时被抓获，缴获海洛因700克。</t>
  </si>
  <si>
    <t>朱广燕</t>
  </si>
  <si>
    <t>贵州省水城县杨梅乡小龙村上新发组</t>
  </si>
  <si>
    <t>520221197310083494</t>
  </si>
  <si>
    <t>2009年4月26日16时许，朱广燕与本村村民田井贤同乘一车从水城县木科至玉舍，当车行至水城县玉舍乡玉源水库元箐大桥上时，两人发生争执，在争执过程中朱广燕将田井贤推到水库里淹死。</t>
  </si>
  <si>
    <t>龙怀向</t>
  </si>
  <si>
    <t>贵州省水城县金盆乡和平村一组</t>
  </si>
  <si>
    <t>520221197309111275</t>
  </si>
  <si>
    <t>龙道全与龙道举两家因杉树权属问题曾发生纠纷。99年3月2日，龙道全与其子龙怀军持杀猪刀到龙道全家闹事，后与外出归来的龙道举之子龙怀刚、龙怀向相遇，龙道全便辱骂对开人，双方发生打斗，在打斗过程中，龙怀刚从龙道全手中抢过杀猪刀将龙道全当场杀死，龙怀向持刀将龙怀军杀死。</t>
  </si>
  <si>
    <t>康绍荣</t>
  </si>
  <si>
    <t>贵州省水城县玉舍乡元箐村元箐组</t>
  </si>
  <si>
    <t>520221197506271817</t>
  </si>
  <si>
    <t>2010年2月27日凌晨4时许，康绍荣外出回家途经康远军家时被康远军家狗咬，康绍荣乱骂，两人发生纠纷，康绍荣回家后喊起要去杀康远军，康禹智、张八珍等人未能劝住，康绍荣便持杀猪刀冲到康远军家，康远军持一根扁担追上打了康绍荣的头部一棒，康绍荣就用杀猪刀朝康远军的头部、手臂等部位刺杀，后康远军死亡。</t>
  </si>
  <si>
    <t>朱进辉</t>
  </si>
  <si>
    <t>贵州省水城县顺场乡水塘村尖山组</t>
  </si>
  <si>
    <t>520221196603053171</t>
  </si>
  <si>
    <t>朱进辉经常酒后打骂熊发英，2007年3月8日，朱进辉与熊发英再次发生争吵，后熊离家交由何秀英送到浙江省打工，朱进辉怀疑何秀英将熊发英卖掉，便怀恨在心，经常跟踪何秀英。2007年6月12日，朱进辉发现何秀英外出，便持刀在路上将何秀英杀死。</t>
  </si>
  <si>
    <t>付光颖</t>
  </si>
  <si>
    <t>贵州省六盘水市钟山区大河镇裕民中路481号</t>
  </si>
  <si>
    <t>组员</t>
  </si>
  <si>
    <t>520201198701243618</t>
  </si>
  <si>
    <t>2008年5月26日1时许，付光颖、葛刚等人陪同人民西路找李大超的女友邓娟，李与邓发生争吵，与邓娟一同吃烙锅的刘贵平等人听到后便与李大超发生口角，并拿出刀准备砍李大超，被邓娟拉开，蒋祥见状便打了刘贵平一拳，其他几人也追打刘贵平，付光颖用刀朝刘贵平的腹部杀了一刀，后经抢救无效死亡。</t>
  </si>
  <si>
    <t>李四友</t>
  </si>
  <si>
    <t>贵州省威宁县新发乡新民村丫口组</t>
  </si>
  <si>
    <t>52242719660320417X</t>
  </si>
  <si>
    <t>2010年7月10日18时许，李四友与陈大学在钟山区东风西路南侧的人道上相遇，陈大学叫李四友归还其欠的十元钱，双方发生争吵，继而打斗，在打斗过程中，李四友用打杵打陈大学的头部，将陈打倒在地，，后又朝陈的头部及身上乱打，曹才才见状上前邓阻无效，后李四友又用打杵朝陈的头部及身上乱打，致陈当场死亡。</t>
  </si>
  <si>
    <t>陈鸥</t>
  </si>
  <si>
    <t>贵州省水城县阿戛乡阿戛村王家寨组</t>
  </si>
  <si>
    <t>520221198204234070</t>
  </si>
  <si>
    <t>2003年2月，陈鸥与其妻子王洪芬有李菊的身份证购买了作案手机，由王洪芬将闵有为骗出，趁闵不备用啤酒瓶将闵有为打昏，并用绳子将闵的手脚捆住，用录音机逼闵录下求救的声音，与当天夜里用电线将闵有为勒死抛于钟山区荷城办事处原柏坡加油站附近的一个垃圾堆里并用垃圾盖住，次日闵有为开始打电话向闵父索要人民币50万元作为赎金，后因怕事情败露外逃。</t>
  </si>
  <si>
    <t>胡超</t>
  </si>
  <si>
    <t>贵州省毕节市七星关区海子街镇胡家院村二组10号</t>
  </si>
  <si>
    <t>故意杀人、交通肇事</t>
  </si>
  <si>
    <t>522401198502097016</t>
  </si>
  <si>
    <t>2009年8月15日20时20分许，胡超驾驶农用车从双水市区方向行驶，当车行至钟山大道与凉都大道交叉路口处将过路的行人黄生文、李永达、林育传撞倒，黄生文被当场撞死，胡超驾车将三人撞倒期间，只是松了下油门，并不顾及被撞倒的人被其所驾重车碾压及被后车再次碾压的可能，继续往前行驶，致李永达被撞击后，又被胡超驾驶的汽车拖挂13.1米且同时被 车轮碾压，造成李永达因肢体缺损死亡。碾压李永达后，胡超不顾被撞击后其车正前方11.2米左右的林育传的生命的安全，继续驾车向前行驶，致林育传被碾压后双小腿粉碎性骨折，经抢救无效死亡。</t>
  </si>
  <si>
    <t>杨坤学</t>
  </si>
  <si>
    <t>贵州省水城县蟠龙乡百车河村二组</t>
  </si>
  <si>
    <t>06_02_06</t>
  </si>
  <si>
    <t>520221197409263655</t>
  </si>
  <si>
    <t>2011年3月初被告人伙同他人在六盘水双水开发区“阳光旅社”进行毒品交易时被公安人员抓获，收缴毒品海洛因98.1克。</t>
  </si>
  <si>
    <t>李华祥</t>
  </si>
  <si>
    <t>贵州省黔西县谷里镇乌木村石龙组</t>
  </si>
  <si>
    <t>05_06_23</t>
  </si>
  <si>
    <t>522423198508293614</t>
  </si>
  <si>
    <t>2010年7月至2011年1月期间，该犯伙同他人抢劫他人财物4次价值14330元，参与盗窃他人财物4次，价值15580元。</t>
  </si>
  <si>
    <t>王永金</t>
  </si>
  <si>
    <t>贵州省兴义市郑屯镇小湾村长冲组11号</t>
  </si>
  <si>
    <t>522321198611044618</t>
  </si>
  <si>
    <t>2010年6月至7月，该犯伙同胡贵雄，贺寿喜，用租赁来的面包车抢劫路人，该犯伙同他人作案7起，抢劫数额20200余元。</t>
  </si>
  <si>
    <t>贺寿喜</t>
  </si>
  <si>
    <t>贵州省兴义市则戎乡坪寨村六组</t>
  </si>
  <si>
    <t>522321199005011917</t>
  </si>
  <si>
    <t>肖丙能</t>
  </si>
  <si>
    <t>520202197111027415</t>
  </si>
  <si>
    <t>1999年11月10下午，被告人因其父被肖成顺打伤，伙同他人找到肖成顺，发生争吵，进行打斗，肖丙能持刀杀了肖成顺一刀后在送医院途中死亡。</t>
  </si>
  <si>
    <t>袁诗杰</t>
  </si>
  <si>
    <t>贵州省安顺市西秀区旧州镇旧州村北街5号</t>
  </si>
  <si>
    <t>522501197808216496</t>
  </si>
  <si>
    <t>靳绪猛</t>
  </si>
  <si>
    <t>贵州省安顺市西秀区鸡场乡鸡场村一组</t>
  </si>
  <si>
    <t>05_07_21</t>
  </si>
  <si>
    <t>522501197709208319</t>
  </si>
  <si>
    <t>2011年3月25日，被告人伙同他人携带毒品在大方县大海坝吉运水泥厂与罗建红进行交易时，被公安抓获。</t>
  </si>
  <si>
    <t>欧国付</t>
  </si>
  <si>
    <t>贵州省六盘水市六枝特区龙场乡新场坝村五组</t>
  </si>
  <si>
    <t>06_09_02</t>
  </si>
  <si>
    <t>520203196812115815</t>
  </si>
  <si>
    <t>2011年7月7日15时许，被告人欧国付经被告人查其祥介绍，在六枝龙场乡双龙村断桥附近公路上，与一外省老板进行毒品交易，被公安抓获，收缴海洛因100.5克。</t>
  </si>
  <si>
    <t>任虹宇</t>
  </si>
  <si>
    <t>贵州省贵阳市南明区见龙洞路</t>
  </si>
  <si>
    <t>05_03_18</t>
  </si>
  <si>
    <t>520103198806234416</t>
  </si>
  <si>
    <t>彭永象</t>
  </si>
  <si>
    <t>贵州省水城县野钟乡锌铅村窑上组</t>
  </si>
  <si>
    <t>05_05_25</t>
  </si>
  <si>
    <t>520221198705093798</t>
  </si>
  <si>
    <t>2011年1月30日凌晨，该犯叫其母拿谱书看，在看谱书的过程中，彭永象与其父彭小忠争抢谱书，在此过程中与被害人发生纠纷、撕打，该犯用木凳将被害人打死。</t>
  </si>
  <si>
    <t>白志海</t>
  </si>
  <si>
    <t>贵州省水城县猴场乡红星村五组</t>
  </si>
  <si>
    <t>05_11_06</t>
  </si>
  <si>
    <t>520221197303054772</t>
  </si>
  <si>
    <t>2011年3月该犯携带一小包毒品海洛因“样品”到杨坤学家中与杨坤学、安雅夕达成以340元钱一支的价格卖100支毒品海洛因给场坤学，安雅夕的口头协议。2011年3月10日12时许该犯以一包含包装物有50克，另一包含包装物有50.5克的毒品海洛因与扬坤学、安雅夕交易时被公安机关当场抓获，涉毒共98.1克。</t>
  </si>
  <si>
    <t>赵华</t>
  </si>
  <si>
    <t>贵州省六盘水市钟山区新寨村二组150号</t>
  </si>
  <si>
    <t>04_09_04</t>
  </si>
  <si>
    <t>520201199001124831</t>
  </si>
  <si>
    <t>2009年12月6日21时许，该犯与其余几人在大湾矿吃饭，彭仁聪在电话里因买鞋子而发生争吵，并相约斗殴，而安志成，彭仁聪等人见势逃走，该犯伙同他人将站在一旁看热闹的陈永成，陈西龙进行殴打，陈永成当场被打死，陈西龙被打成重伤。</t>
  </si>
  <si>
    <t>田海发</t>
  </si>
  <si>
    <t>贵州省威宁县猴场镇长冲村三组</t>
  </si>
  <si>
    <t>522427198304067418</t>
  </si>
  <si>
    <t>该犯与同案犯安才俊、穆通、周训华、陈林、张发金以诱骗他人到煤矿打工，伺机杀害他人冒充死者家属向煤矿矿主骗取死亡赔偿金。2008年3月2日晚23时许，该犯与同案犯将一名不明身份的男子持械打死。</t>
  </si>
  <si>
    <t>李跃洪</t>
  </si>
  <si>
    <t>贵州省水城县蟠龙乡院坝村二组</t>
  </si>
  <si>
    <t>52022119671205451X</t>
  </si>
  <si>
    <t>2011年6月22日被告人伙同刘志奎从云南开车至水城在盘县平关检查站被公安抓获，海洛因185.6克，毒资2121元。</t>
  </si>
  <si>
    <t>黄强</t>
  </si>
  <si>
    <t>贵州省修文县谷堡乡上花村吴家庄组</t>
  </si>
  <si>
    <t>522524198410132435</t>
  </si>
  <si>
    <t>黄强于2010年8月7日晚21时许伙同他人因琐事共同伤害他人身体，并致一人死亡，其行为已构成故意伤害罪。</t>
  </si>
  <si>
    <t>韦明</t>
  </si>
  <si>
    <t>06_07_02</t>
  </si>
  <si>
    <t>452702198201154392</t>
  </si>
  <si>
    <t>2011年5月6日汪友平到广西宜州同该犯购买K粉2008克、20瓶神仙水，在宜州盐业大酒店303号房交易时被公安机关现场抓获</t>
  </si>
  <si>
    <t>韩开林</t>
  </si>
  <si>
    <t>贵州省安顺市西秀区东关片红村一组</t>
  </si>
  <si>
    <t>06_03_21</t>
  </si>
  <si>
    <t>522501196901281618</t>
  </si>
  <si>
    <t>2010年10月28日至2011年1月25日该犯伙同他人使用暴力，持械多次抢劫公民合法财物，共抢劫作案5次，数额11035元。期间该犯伙同他人以非法占有为目的，采取秘密手段窃取公民合法财物，数额较大，盗窃作案3次，数额2800元。</t>
  </si>
  <si>
    <t>韦荣付</t>
  </si>
  <si>
    <t>贵州省三都县大河镇大河村七组</t>
  </si>
  <si>
    <t>522732197206250617</t>
  </si>
  <si>
    <t>被告人韦荣付违反国家对毒品的管制规定，于2009年至2010年共5次贩卖毒品90克，其行为构成贩卖毒品罪。</t>
  </si>
  <si>
    <t>陆玉华</t>
  </si>
  <si>
    <t>广西上思县平福乡雄杰村那郎屯77号</t>
  </si>
  <si>
    <t>450621197605102959</t>
  </si>
  <si>
    <t>2009年11月至2010年4月期间，该犯贩卖海洛因共计104.17克。2010年4月晚在三都县贩卖时被抓获，共84.17克。</t>
  </si>
  <si>
    <t>陆化强</t>
  </si>
  <si>
    <t>贵州省都匀市墨冲镇罗马村8组14号</t>
  </si>
  <si>
    <t>522701196508034451</t>
  </si>
  <si>
    <t>2010年12月15日凌晨，被害人潜入该犯家中闹事并打伤该犯，当日上午该犯将被打之事告诉陆良清等人，当日17时许，被害人再次来到陆化强家中，后该犯与同案犯将被害人用木棒打死。</t>
  </si>
  <si>
    <t>刘松柏</t>
  </si>
  <si>
    <t>四川省巴中市巴州区双胜乡塔子垭村528号</t>
  </si>
  <si>
    <t>51370119920921405X</t>
  </si>
  <si>
    <t>该犯于2011年5月13日在钟山区泰鸿大厦旅社与卖淫女发生性关系，因痛恨卖淫女有男朋友还出来卖淫挣钱的心态，刘松柏拿出随身带的匕首将其杀伤。</t>
  </si>
  <si>
    <t>刘廷开</t>
  </si>
  <si>
    <t>贵州省紫云县猫营镇龙场村柏杨坪组</t>
  </si>
  <si>
    <t>04_06_01</t>
  </si>
  <si>
    <t>522530196802280937</t>
  </si>
  <si>
    <t>该犯在2009年9月至2010年12月期间，盗窃63起价值人民币242020元。</t>
  </si>
  <si>
    <t>娄方武</t>
  </si>
  <si>
    <t>贵州省息烽县小寨坝镇小寨坝村耐头山组</t>
  </si>
  <si>
    <t>盗窃、非法持有假币</t>
  </si>
  <si>
    <t>522523197911040618</t>
  </si>
  <si>
    <t>2009年8月至9月期间，伙同他人盗窃142型货车6辆，价值585540元，并卖至白云区沙子哨长乐钢厂，2010年2月10日在其家中搜查出假币4000元，计109张。</t>
  </si>
  <si>
    <t>杨亚松</t>
  </si>
  <si>
    <t>贵州省清镇市站街镇茶林村干井组</t>
  </si>
  <si>
    <t>520181199210031734</t>
  </si>
  <si>
    <t>2010年4月至2010年12期间，伙同他人在清镇站街一带多次盗窃公私财物，数额巨大。</t>
  </si>
  <si>
    <t>忽建军</t>
  </si>
  <si>
    <t>云南省巍山县永建镇回辉登56号</t>
  </si>
  <si>
    <t>53292719610806093X</t>
  </si>
  <si>
    <t>2011年12月5日，该犯伙同他人从巍山县携带毒品海洛因准备运至镇宁县进行贩卖，在与同案孙继忠交易过程中被抓获，经称重为228克，含量为9.92%。</t>
  </si>
  <si>
    <t>范永祥</t>
  </si>
  <si>
    <t>贵州省镇宁县丁旗镇马鞍山村四组19号</t>
  </si>
  <si>
    <t>00_09_00(无期)</t>
  </si>
  <si>
    <t>522529195111050817</t>
  </si>
  <si>
    <t>该犯与其妻素来不和，2011年7月19日，该犯回到家中，看见被害人房门紧锁，遂怀疑被害人与他人有不正当关系，于是持锄头强行把门砸开进入卧室对被害人进行殴打，次日被害人经抢救无效死亡。</t>
  </si>
  <si>
    <t>伍廷进</t>
  </si>
  <si>
    <t>贵州省镇宁县丁旗镇上坝田村一组</t>
  </si>
  <si>
    <t>522529197310120856</t>
  </si>
  <si>
    <t>2011年3月1日，该犯与被害人在其家门口相遇，两人因琐事素有积怨，被害人用石头打该犯，该犯躲开后将被害人杀死。</t>
  </si>
  <si>
    <t>郭太祥</t>
  </si>
  <si>
    <t>贵州省镇宁县丁旗镇关寨村一组</t>
  </si>
  <si>
    <t>52252919550812081X</t>
  </si>
  <si>
    <t>2011年1月10日20时许，被告人郭太祥在镇宁丁旗镇关寨村以每克520元的价格将100克毒品海洛因出售给李平安时，被公安机关当场抓获，共196克毒品。</t>
  </si>
  <si>
    <t>陶万能</t>
  </si>
  <si>
    <t>贵州省镇宁县打帮乡简益村一组</t>
  </si>
  <si>
    <t>520423194307080030</t>
  </si>
  <si>
    <t>2011年7月5日下午，被告人陶万能邀约被害人韩小双等去家中喝酒，在喝酒中，发生争吵，陶用镰刀将韩杀伤致死。</t>
  </si>
  <si>
    <t>刘汉刚</t>
  </si>
  <si>
    <t>贵州省水城县阿嘎乡新划村营脚组</t>
  </si>
  <si>
    <t>520221197811100497</t>
  </si>
  <si>
    <t>2007年12月27日凌晨1时许，被告人刘汉刚伙同他人在钟山区一酒吧看见被害人王福金往巷子走，尾随其后进入小巷对其抢劫，用刀将王杀倒在地，从其身上得现金100元，后乘车逃走。</t>
  </si>
  <si>
    <t>张老二</t>
  </si>
  <si>
    <t>贵州省水城县南开乡自乐村四组</t>
  </si>
  <si>
    <t>520221197903274915</t>
  </si>
  <si>
    <t>2010年5月28日，被告人张老二在水城县军分区附近吃东西喝酒后，在21时许来到简家巷刘永顺家休息，后与他人打牌，与被害人杨文举发生争吵厮打，劝开后走出刘家，又争吵，张老二持刀将杨当场杀死。</t>
  </si>
  <si>
    <t>兰德勇</t>
  </si>
  <si>
    <t>贵州省大方县长石镇长青村水塘组</t>
  </si>
  <si>
    <t>522422198206192053</t>
  </si>
  <si>
    <t>2010年12月29日11时许，被告人兰德勇因怀疑其妻黄莲英有外遇，两人在钟山区小兰盲人按摩院发生争吵，后将黄用刀斧杀死，自己打110电话，民警赶到将其抓获。</t>
  </si>
  <si>
    <t>罗小筛</t>
  </si>
  <si>
    <t>贵州省水城县坪寨乡拖车村上寨组</t>
  </si>
  <si>
    <t>520221197703092279</t>
  </si>
  <si>
    <t>被告人罗小筛婚前与徐言彩相好，后徐与王小国建立了不正当的男女关系，不再理睬罗，对此怀恨在心，2005年4月9日凌晨，罗用刀将在一岩洞中睡觉的王小国杀死，将徐杀伤，逃离现场，2010年9月11日到水城县公安局投案自首。</t>
  </si>
  <si>
    <t>杨小胜</t>
  </si>
  <si>
    <t>贵州省关岭县断桥镇坝陵村烂坝组22号</t>
  </si>
  <si>
    <t>抢劫、抢夺、故意伤害</t>
  </si>
  <si>
    <t>09_02_06</t>
  </si>
  <si>
    <t>522528199305042817</t>
  </si>
  <si>
    <t>罪犯杨小胜伙同他人以非法占有为目的，持械抢劫他人三次财物，其行为已构成抢劫罪；罪犯杨小胜伙同他人以非法占有为目的，趁人不备，强行夺取他人财物，其行为亦构成抢夺罪。罪犯杨小胜前因犯故意伤害罪于2011年4月28日被本院判处有期徒期12年，其刑罚执行完毕以前，发现杨小胜在判决宣告以前还有其他罪没有判决的，应对新发现的罪作出判决，把前后两个判决所判处的刑罚，依法实行数罪并罚。</t>
  </si>
  <si>
    <t>谢胜</t>
  </si>
  <si>
    <t>贵州省普定县白岩镇断桥村五组</t>
  </si>
  <si>
    <t>02_05_00</t>
  </si>
  <si>
    <t>52252719870808253x</t>
  </si>
  <si>
    <t>2010年12月10日至2011年4月25日，该犯伙同他人实施盗窃，共盗窃摩托车4辆，面包车一辆，总价值60080元。</t>
  </si>
  <si>
    <t>方开忠</t>
  </si>
  <si>
    <t>贵州省安顺市西秀区七眼桥镇居委会112号</t>
  </si>
  <si>
    <t>滥用职权、贪污、受贿</t>
  </si>
  <si>
    <t>522501197509040814</t>
  </si>
  <si>
    <t>2004年至捕前，该犯利用担任林业站站长期间职务之便，滥用职权致使国家财产遭受447552.78的重大损失，在发放退耕还林补助款时，收受贿赂17931元，侵吞公共财产95473.5元。</t>
  </si>
  <si>
    <t>张金贵</t>
  </si>
  <si>
    <t>贵州省关岭县关索镇滨河西路68号</t>
  </si>
  <si>
    <t>参加黑社会性质组织、寻衅滋事、故意伤害、聚众斗殴</t>
  </si>
  <si>
    <t>05_09_14</t>
  </si>
  <si>
    <t>522528198810250014</t>
  </si>
  <si>
    <t>2007年下午至2009年期间，该犯伙同他人参加爱尖东帮黑社会性质组织，参与聚众斗殴一次，至2人轻伤，参与故意伤害，致被害人重伤。</t>
  </si>
  <si>
    <t>王涛</t>
  </si>
  <si>
    <t>04_06_14</t>
  </si>
  <si>
    <t>黄中祥</t>
  </si>
  <si>
    <t>贵州省黔西县洪水乡附廓村大坝土组</t>
  </si>
  <si>
    <t>05_02_18</t>
  </si>
  <si>
    <t>522423196510308011</t>
  </si>
  <si>
    <t>谢小红</t>
  </si>
  <si>
    <t>贵州省安顺市西秀区双堡镇平寨村</t>
  </si>
  <si>
    <t>02_11_14</t>
  </si>
  <si>
    <t>522501198403183416</t>
  </si>
  <si>
    <t>喻祖荣</t>
  </si>
  <si>
    <t>贵州省关岭县关索镇太平路97-6号</t>
  </si>
  <si>
    <t>参加黑社会性质组织、故意伤害、聚众斗殴、寻衅滋事</t>
  </si>
  <si>
    <t>08_07_29</t>
  </si>
  <si>
    <t>00_10_00</t>
  </si>
  <si>
    <t>522528199108260030</t>
  </si>
  <si>
    <t>霍军</t>
  </si>
  <si>
    <t>贵州省安顺市西秀区市西路18号2单元7楼12号</t>
  </si>
  <si>
    <t>07_05_13</t>
  </si>
  <si>
    <t>522501198408020819</t>
  </si>
  <si>
    <t>2009年5月至2010年3月期间，该犯利用担任安顺市华安地产集团房地产开发有限公司出纳的便利，采用对同一笔业务重复报销、购买发票虚报账目等手段侵占公司资金3578274元，全部用于个人消费。 2010年2月4日，该犯利用担任安顺市华安地产集团房地产开发有限公司出纳的便利，以购买集团公司新大楼材料为名在安顺市华荣矿业集团实业贸易开发有限公司借款人民币一百万元后，全部用于个人消费。</t>
  </si>
  <si>
    <t>宋德隆</t>
  </si>
  <si>
    <t>贵州省织金县熊家场乡白马村大水井组</t>
  </si>
  <si>
    <t>06_10_12</t>
  </si>
  <si>
    <t>522425198712129339</t>
  </si>
  <si>
    <t>杨美祥</t>
  </si>
  <si>
    <t>村干部</t>
  </si>
  <si>
    <t>贵州省水城县滥坝镇四居点</t>
  </si>
  <si>
    <t>520222197409030034</t>
  </si>
  <si>
    <t>晋齐松</t>
  </si>
  <si>
    <t>贵州省六盘水市钟山区凤凰新区水木清华一号楼三单元310室</t>
  </si>
  <si>
    <t>02_01_05</t>
  </si>
  <si>
    <t>520221197807190017</t>
  </si>
  <si>
    <t>陈昌武</t>
  </si>
  <si>
    <t>贵州省紫云县松山镇磨南村磨向三组</t>
  </si>
  <si>
    <t>522530198806050011</t>
  </si>
  <si>
    <t>2009年2月至4月期间，被告人陈昌武伙同他人采用暴力威胁手段，强行与多名少女发生性关系，陈强奸五人次，一名受害人未满14岁，情节恶劣，后果严重。</t>
  </si>
  <si>
    <t>何恒祥</t>
  </si>
  <si>
    <t>贵州省普定县猫洞乡木洞村217号</t>
  </si>
  <si>
    <t>522527197010162314</t>
  </si>
  <si>
    <t>2004年11月至2009年9月25日止，该犯以驾驶摩托车进行营运为名，采用暴力等手段对被害人进行强奸和抢劫，共强奸妇女12人，抢劫10次，价值8692元。</t>
  </si>
  <si>
    <t>肖雪松</t>
  </si>
  <si>
    <t>辽宁省黑山县四家子镇后十八家子村</t>
  </si>
  <si>
    <t>210726197309255558</t>
  </si>
  <si>
    <t>2006年3月23日至4月1日，该犯伙同他人到云南省瑞丽市与缅甸人进行毒品交易，共购买海洛因16409克，被公安人员抓获。</t>
  </si>
  <si>
    <t>王培黎</t>
  </si>
  <si>
    <t>贵州省安顺市平坝区白云镇洋西村四组</t>
  </si>
  <si>
    <t>522526197702042237</t>
  </si>
  <si>
    <t>陈忠文</t>
  </si>
  <si>
    <t>贵州省安顺市西秀区东关办东门庄沙树林二组</t>
  </si>
  <si>
    <t>2011年2月27日 该犯伙同他人因琐事被害人发生争执后，为逞勇斗狠，持刀故意伤害他人身体。</t>
  </si>
  <si>
    <t>陈国开</t>
  </si>
  <si>
    <t>贵州省安顺市西秀区宁谷镇小呈村小呈堡组</t>
  </si>
  <si>
    <t>故意杀人、非法持有枪支</t>
  </si>
  <si>
    <t>522501196502280618</t>
  </si>
  <si>
    <t>吴传涛</t>
  </si>
  <si>
    <t>湖北省荆门市东宝区栗溪镇桑桠村五组</t>
  </si>
  <si>
    <t>42080219751012123x</t>
  </si>
  <si>
    <t>伍兴海</t>
  </si>
  <si>
    <t>贵州省关岭县坡贡镇新寨村水淹坝组</t>
  </si>
  <si>
    <t>故意杀人、故意伤害</t>
  </si>
  <si>
    <t>522528197704012018</t>
  </si>
  <si>
    <t>2009年7月3日晚22时，韦小电、伍兴海伙同他人因为和伍兴周发生矛盾，在关岭县坡贡镇新寨村水淹坝组将其淹死，将劝架的伍兴林打伤。</t>
  </si>
  <si>
    <t>韦小电</t>
  </si>
  <si>
    <t>贵州省关岭县坡贡镇尧上村新寨1组14号</t>
  </si>
  <si>
    <t>522528198210212030</t>
  </si>
  <si>
    <t>李仁德</t>
  </si>
  <si>
    <t>贵州省织金县金龙乡齐心村何家冲组</t>
  </si>
  <si>
    <t>522425197010186919</t>
  </si>
  <si>
    <t>2011年4月6日，李仁德在贵阳市租凭汽车到云南进行毒品贩卖，在行至盘县检查站时被公安人员抓获，当场查获毒品嫌疑物二包，重194、340克。经鉴定，分别含海洛因成分38.68%、25.75%。</t>
  </si>
  <si>
    <t>唐征九</t>
  </si>
  <si>
    <t>520202196809172054</t>
  </si>
  <si>
    <t>被告人唐征九违反国家毒品管理法规，明知是毒品而予以贩卖，且当场缴获海洛因64.1克。</t>
  </si>
  <si>
    <t>侯力</t>
  </si>
  <si>
    <t>云南省富源县富村镇托田村委会黑泥塘村</t>
  </si>
  <si>
    <t>530325199102161453</t>
  </si>
  <si>
    <t>被告人耿雄、侯力、李家满违反国家毒品管理法规，明知甲基苯丙胺是毒品而贩卖给他人，并当场缴获甲基苯丙胺片剂106.6克。</t>
  </si>
  <si>
    <t>耿雄</t>
  </si>
  <si>
    <t>520222197805200038</t>
  </si>
  <si>
    <t>陈龙江</t>
  </si>
  <si>
    <t>云南省富源县富村镇祖德村委会下坝村</t>
  </si>
  <si>
    <t>532225197608021375</t>
  </si>
  <si>
    <t>被告人陈龙江违反国家对毒品的管制规定，明知是毒品而予以运输，且查获毒品海洛因98.6克。</t>
  </si>
  <si>
    <t>刘建国</t>
  </si>
  <si>
    <t>湖南省邵东县两市塘街道办事处荷田社区居委会强民路65号304室</t>
  </si>
  <si>
    <t>430521196708204954</t>
  </si>
  <si>
    <t>被告人刘建国、王余良、刘海军、王小俭、尹畅等人违反国家对毒品的管制法规，明知是毒品而贩卖、运输。</t>
  </si>
  <si>
    <t>罗朝华</t>
  </si>
  <si>
    <t>贵州省紫云县四大寨乡噜嘎村噜嘎组</t>
  </si>
  <si>
    <t>522530197109023718</t>
  </si>
  <si>
    <t>被告人罗朝华因不能满足于被害人杨兴琼保持不正当关系的现状，在遭到拒绝后，即采用扼颈的方式故意非法剥夺杨兴琼生命致其死亡。</t>
  </si>
  <si>
    <t>袁韦</t>
  </si>
  <si>
    <t>贵州省普定县马场镇垭口村垭口一组</t>
  </si>
  <si>
    <t>522527199002061133</t>
  </si>
  <si>
    <t>胡光义</t>
  </si>
  <si>
    <t>贵州省大方县马场镇双群村二组</t>
  </si>
  <si>
    <t>522422197412230810</t>
  </si>
  <si>
    <t>被告人胡光义违反国家对毒品的管制法规，明知是毒品海洛因而予以贩卖、运输。</t>
  </si>
  <si>
    <t>范积学</t>
  </si>
  <si>
    <t>云南省瑞丽市勐秀村公所广平二社30号</t>
  </si>
  <si>
    <t>533125197301081010</t>
  </si>
  <si>
    <t>被告人何思奇、陈华伦、付光兵、范积学、苏连红违反国家对毒品的管制法规，明知是毒品甲基苯丙胺片剂而贩卖、运输。</t>
  </si>
  <si>
    <t>苏连红</t>
  </si>
  <si>
    <t>云南省瑞丽市勐秀村公所高丽坝村11号</t>
  </si>
  <si>
    <t>533102197903231018</t>
  </si>
  <si>
    <t>付光兵</t>
  </si>
  <si>
    <t>贵州省大方县普底乡联丰村团结组</t>
  </si>
  <si>
    <t>522422197212085217</t>
  </si>
  <si>
    <t>董成寿</t>
  </si>
  <si>
    <t>520202196010047033</t>
  </si>
  <si>
    <t>被告人董成寿因琐事与其妻被害人曹光敏发生争吵，便用家里的菜刀割向被害人曹光敏的脖子致被害人当场死亡。</t>
  </si>
  <si>
    <t>陈挺</t>
  </si>
  <si>
    <t>贵州省普定县城关镇富强卢68号</t>
  </si>
  <si>
    <t>522527197610011157</t>
  </si>
  <si>
    <t>被告人彭刚违反国家对毒品的管制法规，明知是毒品海洛因而贩卖、运输。</t>
  </si>
  <si>
    <t>孙元义</t>
  </si>
  <si>
    <t>520202196106291639</t>
  </si>
  <si>
    <t>被告人孙元义违反国家对毒品的管制法规，明知是毒品海洛因而运输。</t>
  </si>
  <si>
    <t>马顶</t>
  </si>
  <si>
    <t>12_07_11</t>
  </si>
  <si>
    <t>520202197207141271</t>
  </si>
  <si>
    <t>被告人马顶违反国家毒品管理法规，明知他人购买的市毒品海洛因而予以贩卖。且当场缴获海洛因99.3克。</t>
  </si>
  <si>
    <t>王玉银</t>
  </si>
  <si>
    <t>贵州省水城县盐井乡灯光村麻窝组</t>
  </si>
  <si>
    <t>520221198203014236</t>
  </si>
  <si>
    <t>被告人王玉银为牟取非法利益，贩卖、运输毒品1578.30克。</t>
  </si>
  <si>
    <t>胡兴才</t>
  </si>
  <si>
    <t>贵州省贵阳市花溪区王武村盼水楼</t>
  </si>
  <si>
    <t>520221196902110535</t>
  </si>
  <si>
    <t>被告人胡兴才因与胡应举结算工钱的事情发生抓打，后胡兴才将刚回家的胡应举之子胡黔贵杀伤致死。</t>
  </si>
  <si>
    <t>周荣辉</t>
  </si>
  <si>
    <t>四川省蓬溪县常乐镇常正街115号附20号</t>
  </si>
  <si>
    <t>14_05_14</t>
  </si>
  <si>
    <t>510921198204102410</t>
  </si>
  <si>
    <t>帅学宏</t>
  </si>
  <si>
    <t>贵州省织金县阿弓镇下寨村下寨组</t>
  </si>
  <si>
    <t>522425197803128118</t>
  </si>
  <si>
    <t>张龙银</t>
  </si>
  <si>
    <t>贵州省织金县珠藏镇银山村饶堕组</t>
  </si>
  <si>
    <t>522425198102209059</t>
  </si>
  <si>
    <t>王光鹏</t>
  </si>
  <si>
    <t>贵州省六盘水市钟山区西宁村西宁组90号</t>
  </si>
  <si>
    <t>520201198709025236</t>
  </si>
  <si>
    <t>2010年1月5日21时许，王光鹏、尹奎在六盘水市职校因认错人与王洪宇、周涛等人发生口角，尹奎、王光鹏持刀将周涛、谢训当场杀死。</t>
  </si>
  <si>
    <t>杨光华</t>
  </si>
  <si>
    <t>52020219890121405X</t>
  </si>
  <si>
    <t>2007年10月至11月期间，杨光华先后伙同胡元雄等人窜至人民西路等地进行抢劫，涉案金额8457元。</t>
  </si>
  <si>
    <t>胡元雄</t>
  </si>
  <si>
    <t>贵州省六盘水市钟山区白鹤村七组</t>
  </si>
  <si>
    <t>520201198901155233</t>
  </si>
  <si>
    <t>徐光勇</t>
  </si>
  <si>
    <t>云南省施甸县太平镇地理村委会地理脉四组2号</t>
  </si>
  <si>
    <t>533022197908280310</t>
  </si>
  <si>
    <t>管由健</t>
  </si>
  <si>
    <t>贵州省安顺市平坝区乐平乡谷芒村小谷芒组</t>
  </si>
  <si>
    <t>522526198809191413</t>
  </si>
  <si>
    <t>邹美发</t>
  </si>
  <si>
    <t>贵州省安顺市平坝区白云镇金坪村一组</t>
  </si>
  <si>
    <t>520421197810010030</t>
  </si>
  <si>
    <t>1999年6月6日晚，被害人郭培飞到平坝县白云镇金坪小学看望其女友何莉并留宿何莉房中，其间，被告人邹美发亦到何莉房中看望何莉，后离去。次日晨7时许，被害人郭培飞外出解溲于该小学教学楼楼梯过道内遇被告人邹美发，被邹美发斥责衣冠不整，引起双方争吵，被告人邹美发遂用木棒击打被害人郭培飞的头部，致郭培飞伤后送医院抢救途中死亡（殁年27岁）。被告人邹美发闻讯后潜逃，于2011年8月18日被新疆维吾尔族自治区昌吉市公安局六工派出所抓获。</t>
  </si>
  <si>
    <t>陈明才</t>
  </si>
  <si>
    <t>贵州省安顺市平坝区高峰镇老胖村老胖寨49号</t>
  </si>
  <si>
    <t>522526195804056219</t>
  </si>
  <si>
    <t>2011年5月10日21时许，被告人陈明才酒后当着其子陈洪照女朋友的面小便而遭陈洪照抗议进而父子二人发生发生争吵，其间，陈洪照持砖头欲打被告人陈明才，被告人陈明才恕而持刀追杀陈洪照，当追至平坝县高峰镇老胖村小学路旁时，其侄子被害人陈洪武夫妇前来劝架时，被告人陈明才持刀刺杀其子陈洪照时杀中劝架的陈洪武左胸部一刀。随后，被害人陈洪武在送医院抢救途中死亡。</t>
  </si>
  <si>
    <t>石朝刚</t>
  </si>
  <si>
    <t>贵州省织金县黑土村乡木利村木耐组</t>
  </si>
  <si>
    <t>522425197410059617</t>
  </si>
  <si>
    <t>2011年3月3日15时30分许，被告人杨雄富以每克510元的价格在安顺市开发区南马大道上岛咖啡厅168号包房内向石朝刚购买毒品海洛因80克后，又在该包房内以每克600元的价格将毒品海洛因转卖给李国强。因李国强提出要“验货”，杨雄富便打电话叫廖平江带毒品海洛因来给李国强验货，之后，李国强叫杨雄富和廖平江一起到其家中拿钱，三人行至上岛咖啡厅的对面时被公安人员抓获，当场从被告人廖平江的身上搜出一包毒品疑似物，经检验含有海洛因成分，净重79.9克，海洛因含量为54.03%。当晚8时许，经公安机关允许，被告人杨雄富打电话联系被告人石朝刚带毒品海洛因到上岛咖啡厅168号包房内交易时，公安机关将被告人石朝刚抓获，从该包房内搜缴毒品疑似物一包，经检验含有海洛因成分，净重100克，海洛因含量为28.90%。</t>
  </si>
  <si>
    <t>班永贵</t>
  </si>
  <si>
    <t>贵州省安顺市西秀区杨武乡云合村高寨组</t>
  </si>
  <si>
    <t>522521195611046573</t>
  </si>
  <si>
    <t>被告人班永贵因与被害人熊大菊长期保持不正当男女关系导致其妻出走，后二人长期同居。2003年6月11日22时许，因被害人熊大菊准备外出打工而与被告人班永贵发生争吵，继而发生抓打。在抓打过程中，被告人班永贵持木棒将被害人熊大菊打倒在地，又持刀对被害人熊大菊进行砍杀后逃离现场。经法医鉴定：被害人熊大菊系死于外伤性失血性休克及重型颅脑损伤。被告人班永贵在潜逃后，于2011年8月30日到公安机关投案自首。</t>
  </si>
  <si>
    <t>姜贵华</t>
  </si>
  <si>
    <t>贵州省普定县化处镇下纸厂村52号</t>
  </si>
  <si>
    <t>522527197609150870</t>
  </si>
  <si>
    <t>被告人姜贵华因怀疑其女友与被害人杨庆祥有不正当男女关系而产生对杨庆祥报复的恶念。1998年11月13日18时许，被告人姜贵华邀约吴祖国、李平三、李月祥（三人均另案）窜到普定县化处镇滥坝村（原腊栁村）小坝组白虎山脚的小路上将杨庆祥等人拦下，姜贵华在与杨庆祥发生撕抓的过程中持刀刺向杨庆祥的左胸部及左耳廓后到左下颌部位致杨庆祥当场死亡。经法医尸检：杨庆祥生前系被他人使用单刃锐器刺切胸部，致开放性血、气胸，急性大失血、低血容量循环衰竭死亡。案发后，被告人姜贵华先后逃到云南、浙江省，于2011年7月13日在浙江省富阳市被浙江警方抓获。</t>
  </si>
  <si>
    <t>梁朝国</t>
  </si>
  <si>
    <t>贵州省紫云县水塘镇坝寨村毛龚组</t>
  </si>
  <si>
    <t>522530197006182150</t>
  </si>
  <si>
    <t>2011年2月25日15时，被告人梁朝国驾驶的货车在紫云苗族布依族自治县松山镇红岩五号沙场出口处与被害人王飞驾驶的货车相遇，因让车问题两人发生争吵，继而相互推拉、扭打，王飞的侄儿张亚见状上前用竹杆帮王飞打梁朝国。在扭打过程中梁朝国在其驾驶的车内拿出一把尖刀，杀中王飞左背部一刀，王飞经送医院抢救无效死亡。经法医鉴定：王飞系急性失血性休克死亡。</t>
  </si>
  <si>
    <t>姚国顺</t>
  </si>
  <si>
    <t>贵州省镇宁县城关镇西一村三组</t>
  </si>
  <si>
    <t>522529197710220039</t>
  </si>
  <si>
    <t>唐海波</t>
  </si>
  <si>
    <t>四川省蓬溪县天福镇白鹤林村4社73号</t>
  </si>
  <si>
    <t>510921198908302234</t>
  </si>
  <si>
    <t>（一）2010年10月中旬，被告人张丁伙同杨俊（在逃）、被告人毛玉龙先后到云南景洪，向一个名叫“三哥”的人联系到毒品麻古后，便由张丁坐客车在前探路，杨俊驾车同毛玉龙一起将毒品运回昆明准备贩卖。2010年10月底，被告人徐昌洋联系张丁表示欲购买毒品麻古，张丁便叫徐昌洋到云南省昆明市。2010年10月27日，被告人徐昌洋与被告人施辉驾驶贵BA5156号比亚迪轿车到云南省昆明市官渡区中宿苜村被告人张丁的租住处后，张丁打电话叫杨俊将毒品麻古送来，并叫毛玉龙下楼接货，同时安排其女友班传芬持银行卡同杨俊前往银行查看款到情况。被告人毛玉龙将毒品麻古带回张丁租住处后，张丁将毒品麻古交给徐昌洋，徐昌洋、施辉鹏对毒品进行验货、计数，共计3200粒麻古。双方谈定以每粒23元的价格交易后，徐昌洋打电话叫被告人唐海波从贵州六盘水市将73600元购毒款汇到了班传芬的建设银行账户上。事后，张丁、毛玉龙各分得人民币9000元。徐昌洋和施鹏辉驾驶贵BA5156号比亚迪轿车将毒品从云南昆明市运回贵州省六盘水市贩卖。（二）2010年11月10日，被告人徐昌洋、施辉鹏在昆明市联系张丁欲购买毒品麻古，徐张二人在电话中商定每粒毒品麻古20元，徐昌洋先付30000元定金，由张丁将毒品麻古从景洪市带到昆明市交给徐昌洋。徐昌洋通知唐海波往张丁提供的银行账户上汇了29500元。后因张丁和毛玉龙一直没能将毒品带回昆明市，徐昌洋和施辉鹏到景洪市并入住爱仕公寓1616房间。在景洪市，徐昌洋和张丁谈好以每粒麻古14元的价格向张丁购买12000粒毒品麻古。11月19日凌晨4时许，张丁来到将12000粒麻古交给徐昌洋，徐昌洋打电话给唐海波让其汇了104000元到张丁提供银行账户上，又存2500元到毛玉龙的工商银行卡内。当天下午，徐昌洋和施辉鹏携带此批毒品驾车返回昆明市，行驶至云南省宁洱毒品检查站时为了逃避检查，徐昌洋驾车强行冲关逃至宁洱县城边，徐昌洋将麻古藏在公路边的草丛里后，同施辉鹏一起驾车返回宁洱县城入住帝豪酒店，随后徐昌洋打电话叫在贵州省六盘水市的杜全洲到昆明市来开车。次日下午徐昌洋和施辉鹏到云南省昆明物质利用有限公司二手车交易市场以95500元的价格购买了一辆车牌号为云A2W598的尼桑车，二人及杜全洲于当晚十时返回云南省宁洱县，徐昌洋将藏匿的毒品取出后藏在尼桑车副驾驶前的工具箱里，三人返回昆明市。11月21日，徐昌洋接到张丁的催款电话，便通知唐海波按张丁提供的银行账户汇了20000元。11月23日徐昌洋将新买的尼桑车办好过户手续并挂上云A962J3的车牌，当日17时许，徐昌洋、施辉鹏、杜全洲驾车返回贵州省六盘水市。11月24日凌晨零时35分许在贵州省水城县纸厂收费站，贵州省六盘水市公安局禁毒支队民警从徐昌洋驾驶的云A962J3号尼桑车副驾驶前的工具箱里缴获毒品麻古12000粒，共计1106.3克。经贵州省公安厅鉴定：该毒品嫌疑物系甲基苯丙胺且含量分别为2.12%、2.46%。（三）徐昌洋自2010年开始在贵州省六盘水市贩卖毒品，同时也交部分毒品给唐海波贩卖给被告人张青竹和冯坤、杨开军等吸毒人员，期间，施辉鹏按徐昌洋的安排驾车送唐海波到指定地点进行毒品零包的贩卖，同时唐海波还负责保管徐昌洋贩卖毒品所得。被告人张青竹至2009年9月份开始贩卖毒品，将其从徐昌洋、唐海波等人处所购毒品又贩卖给毛洪玲、司义超、孟华伟等多名吸毒人员从中牟利。被告人唐海波负责帮助被告人徐昌洋销售毒品及保管毒资，起辅助作用，系从犯。</t>
  </si>
  <si>
    <t>徐昌洋</t>
  </si>
  <si>
    <t>四川省绵阳市涪城区长虹大道北段58号15幢1单元4楼1号</t>
  </si>
  <si>
    <t>510921198204192356</t>
  </si>
  <si>
    <t>该犯伙同同案犯为获取非法利益，明知是毒品而进行贩卖、运输，涉案毒品麻古15200粒，计1400.7克。</t>
  </si>
  <si>
    <t>毛玉龙</t>
  </si>
  <si>
    <t>重庆市大足区宝兴镇杨柳村11组</t>
  </si>
  <si>
    <t>500225199105163816</t>
  </si>
  <si>
    <t>该犯伙同同案犯为获取非法利益，明知是毒品而进行贩卖、运输，贩卖毒品麻古数量为15200粒，计1400.7克，其中运输毒品麻古为3200粒，计294.4克。</t>
  </si>
  <si>
    <t>张丁</t>
  </si>
  <si>
    <t>四川省大竹县四合乡邻山街137号</t>
  </si>
  <si>
    <t>513029198811036093</t>
  </si>
  <si>
    <t>该犯伙同同案犯为获取非法利益，明知是毒品而进行贩卖、运输，贩卖毒品麻古15200粒，计1400.7克，其中运输毒品为3200粒，计294.4克，系主犯。</t>
  </si>
  <si>
    <t>施辉千</t>
  </si>
  <si>
    <t>贵州省威宁县兴发乡开兴村一组</t>
  </si>
  <si>
    <t>522427197503244013</t>
  </si>
  <si>
    <t>罗陆春</t>
  </si>
  <si>
    <t>贵州省水城县发耳乡江西村罗家坡组</t>
  </si>
  <si>
    <t>520221198003112392</t>
  </si>
  <si>
    <t>2005年1月18日，水城县发耳乡江西村罗家坡组村民罗六国邀约同村村民邓思田、罗六加、罗陆春等人到本乡河坝村观音山六组村民李富周家“打平火”（吃酒）。酒后，罗陆春从李富周家堂屋走出来时被门槛碰倒在地，一起喝酒的村民杨碑富（又名罗应停）就说：“老杂种，我拉你起来。”罗陆春站起来后就打了杨碑富一耳光，将杨碑富的鼻子打出血。村民邓思田见状，就给杨碑富擦鼻子。尔后，双方发生打架，追打中，杨碑富逃脱，邓思田被罗六加提菜刀、罗陆春持跳刀追至李富周家附近山沟里杀死。</t>
  </si>
  <si>
    <t>罗六加</t>
  </si>
  <si>
    <t>52022119780506237X</t>
  </si>
  <si>
    <t>赵铃角</t>
  </si>
  <si>
    <t>贵州省水城县玉舍乡格老湾村格老湾组</t>
  </si>
  <si>
    <t>520221199312191834</t>
  </si>
  <si>
    <t>陈何平</t>
  </si>
  <si>
    <t>贵州省水城县都格乡新盘村屯上组</t>
  </si>
  <si>
    <t>520221196607162549</t>
  </si>
  <si>
    <t>侯钧宇</t>
  </si>
  <si>
    <t>贵州省普定县马官镇号云村三组</t>
  </si>
  <si>
    <t>52252719740908053X</t>
  </si>
  <si>
    <t>2011年2月5日22时许，被害人余俊源酒后在马官街上追打其子余帅，余帅跑到其外公杨德福家向其母杨艳（香妹）讲述此事，余俊源跟随余帅到杨德福家中后向其妻子杨艳（香妹）要钱，并辱骂余帅，且拿盘子丢打余帅和杨艳（香妹），杨艳（香妹）遂与余俊源发生争吵并撕打，杨艳（香妹）的姐夫被告人侯钧宇便与余俊源扭打在一起，其间，被告人侯钧宇用膝盖多次撞击被害人余俊源腹部。被亲属打开后，被告人杨德 福及杨艳（香妹）等人将被害人余俊源推往门外院坝时，被告人杨德福用甘蔗击打被害人余俊源头部两下，被害人余俊源被推到院坝后再次与杨艳发生撕抓，被杨艳推倒在地。当晚，余俊源经送往医院抢救无效死亡。</t>
  </si>
  <si>
    <t>廖四元</t>
  </si>
  <si>
    <t>贵州省水城县玉舍乡中发村二组</t>
  </si>
  <si>
    <t>抢劫、抢劫</t>
  </si>
  <si>
    <t>520221198208061816</t>
  </si>
  <si>
    <t>钱贵平、廖四元、汪美美、曹毕关、张正军以非法占有为目的，结伙抢劫他人财物，构成抢劫罪。廖四元参与抢劫三次，抢劫数额345131.88元，系主犯，抢劫过程中致1人轻伤，2人轻微伤。</t>
  </si>
  <si>
    <t>钱贵平</t>
  </si>
  <si>
    <t>贵州省普定县城关镇青山村153号</t>
  </si>
  <si>
    <t>522527197211020056</t>
  </si>
  <si>
    <t>钱贵平、廖四元、汪美美、曹毕关、张正军以非法占有为目的，结伙抢劫他人财物，构成抢劫罪。在抢劫罪中钱贵平为主抢劫三次，抢劫数额345131.88元，系主犯，抢劫过程中致1人轻伤，2人轻微伤。</t>
  </si>
  <si>
    <t>贵州省安顺市西秀区大西桥镇鲍屯村364号</t>
  </si>
  <si>
    <t>522501197811097619</t>
  </si>
  <si>
    <t>该犯因怀疑被害人陈双发欲骗其钱财，遂对陈双发多次进行殴打，致陈双发严重颅脑损伤死亡。</t>
  </si>
  <si>
    <t>梁显明</t>
  </si>
  <si>
    <t>贵州省镇宁县扁担乡老抵拱村三组101号</t>
  </si>
  <si>
    <t>522529198807201613</t>
  </si>
  <si>
    <t>梁显明伙同他人采用暴力、胁迫手段轮奸妇女二人并单独强奸妇女一次。</t>
  </si>
  <si>
    <t>朱兴红</t>
  </si>
  <si>
    <t>贵州省织金县化起镇老乌山村老街组</t>
  </si>
  <si>
    <t>522425198110093973</t>
  </si>
  <si>
    <t>朱兴红为谋取非法利益，明知是毒品海洛因而贩卖、运输。其以贩卖为目的出资35000元购买海洛因388.6克，安排同案车启龙、袁成兵帮助运输毒品。</t>
  </si>
  <si>
    <t>宋乃玉</t>
  </si>
  <si>
    <t>贵州省威宁县雪山镇灼甫村五组</t>
  </si>
  <si>
    <t>522427197902233012</t>
  </si>
  <si>
    <t>该犯不计后果，持刀刺杀陈云昌颈部、胸部数十刀致被害人陈云昌死亡。</t>
  </si>
  <si>
    <t>柯小龙</t>
  </si>
  <si>
    <t>贵州省威宁县新发乡开坝村开华组</t>
  </si>
  <si>
    <t>522427198809034013</t>
  </si>
  <si>
    <t>该犯因赌钱后要求被害人赵英住退还部分赌资未果，持菜刀砍杀赵英住致其当场死亡。</t>
  </si>
  <si>
    <t>王祖辉</t>
  </si>
  <si>
    <t>贵州省大方县牛场乡义中村四组</t>
  </si>
  <si>
    <t>522422198001083451</t>
  </si>
  <si>
    <t>该犯欲向被害人周洪举借钱，在借钱的过程中因言语不合，而持刀将被害人杀伤致死，尔后将被害人家中的1400元钱抢走。</t>
  </si>
  <si>
    <t>许神龙</t>
  </si>
  <si>
    <t>四川省珙县珙泉镇凤凰路172号</t>
  </si>
  <si>
    <t>51092319880214711X</t>
  </si>
  <si>
    <t>被告人尹成凤因家庭纠纷，欲杀害朱正军，并指使刘丹邀约许神龙，经与被告人许神龙、刘丹预谋后，许神龙将朱正军杀害，许神龙系主犯、主凶。</t>
  </si>
  <si>
    <t>李六六</t>
  </si>
  <si>
    <t>贵州省水城县野钟乡归贵坪村箐口组</t>
  </si>
  <si>
    <t>520221198704063773</t>
  </si>
  <si>
    <t>该犯因琐事与被害人发生纠纷，持刀连续砍击被害人李龙承头面部，致其死亡。</t>
  </si>
  <si>
    <t>罗玉辉</t>
  </si>
  <si>
    <t>贵州省水城县发耳乡河坝村罗家寨组</t>
  </si>
  <si>
    <t>520221195504192411</t>
  </si>
  <si>
    <t>该犯因被害人杨秀龙与其子杨宝林发生争吵而持棒打击杨秀龙头部导致杨秀龙死亡。</t>
  </si>
  <si>
    <t>宋邦祥</t>
  </si>
  <si>
    <t>贵州省水城县比德乡瓦厂村官田组</t>
  </si>
  <si>
    <t>14_05_13</t>
  </si>
  <si>
    <t>520221197311090493</t>
  </si>
  <si>
    <t>该犯听说其兄与被害人卢凤兴发生纠纷后，持刀到东德煤矿与被害人卢凤兴相遇时，用刀刺中卢凤兴腹部，致被害人死亡。</t>
  </si>
  <si>
    <t>吴仕江</t>
  </si>
  <si>
    <t>贵州省水城县米箩乡簸箕村簸箕组</t>
  </si>
  <si>
    <t>520221197607111437</t>
  </si>
  <si>
    <t>2003年9月9日21时许，该犯与其兄遇酒后被害人李安辉等人，因李安辉等人酒后与其兄纠缠不清，该犯持薅刀将被害人李安辉打死。</t>
  </si>
  <si>
    <t>何登旭</t>
  </si>
  <si>
    <t>贵州省六盘水市钟山区那罗村六组85号</t>
  </si>
  <si>
    <t>故意杀人、抢劫、故意伤害</t>
  </si>
  <si>
    <t>52020119781002441X</t>
  </si>
  <si>
    <t>该犯因怀疑其父亲及继母对其不好，邀约他人杀其父亲何兴文、继母杨成香，将何兴文杀死，并以非法占有为目的，使用暴力手段对杨成香进行抢劫，劫得财物价值500余元；另该犯故意伤害他人身体，致他人重伤。</t>
  </si>
  <si>
    <t>王凤龙</t>
  </si>
  <si>
    <t>01_10_08</t>
  </si>
  <si>
    <t>云南省监狱管理局</t>
  </si>
  <si>
    <t>520102196303081235</t>
  </si>
  <si>
    <t>该犯伙同余荣林、张龙阶明知是毒品，为获取非法利益而实施贩卖，贩卖毒品967.6克。</t>
  </si>
  <si>
    <t>乔龚</t>
  </si>
  <si>
    <t>520202196302231617</t>
  </si>
  <si>
    <t>杨春晖</t>
  </si>
  <si>
    <t>贵州省镇宁县扁担乡新利村二组38号</t>
  </si>
  <si>
    <t>522529198502181615</t>
  </si>
  <si>
    <t>该犯为牟取非法利益，与王鹏贩卖毒品海洛因182克，为王玉兰等人运输毒品海洛因350克，贩卖运输毒品海洛因共计532克。</t>
  </si>
  <si>
    <t>卢老二</t>
  </si>
  <si>
    <t>贵州省镇宁县城关镇治安村一组</t>
  </si>
  <si>
    <t>520423197504014837</t>
  </si>
  <si>
    <t>该犯在与其父卢尚文长期共同生活中，多次受到卢尚文斥责、辱骂进而对卢尚文产生怨恨以到有了弑父的恶念，2011年10月12日晚，当其携妻外出打麻将回家再受斥责后，竟用砸碎卢尚文头颅的残忍手段将卢尚文打死。</t>
  </si>
  <si>
    <t>娄秀红</t>
  </si>
  <si>
    <t>贵州省镇宁县城关镇养新村四组138号</t>
  </si>
  <si>
    <t>522529197808250033</t>
  </si>
  <si>
    <t>2003年9月26日，该犯因小事即辱骂被害人黄子云，并邀约其弟娄秀龙参与伤害被害人，持刀行凶，将被害人黄子云伤害致死。</t>
  </si>
  <si>
    <t>贵州省安顺市平坝区十字乡老云村二组</t>
  </si>
  <si>
    <t>减至:21_06_00</t>
  </si>
  <si>
    <t>522526196607092012</t>
  </si>
  <si>
    <t>2011年11月11日14时许，该犯与其父赵家龙因琐事在家中发生争吵，后用刀威胁赵家龙，其父遂跑到外面躲藏，该犯便怀揣一把单刃尖刀出门，口中念叨着其父亲赵家龙的姓名，当其行至平坝县十字乡老云村二组村委会附近苏德合家西侧马路旁时，遇见被害人苏德忠，苏便与其搭话进行劝说，被该犯用其携带的单刃尖刀刺了苏德忠左大腿一刀，即逃离现场，苏德忠经抢救无效死亡。</t>
  </si>
  <si>
    <t>杨成志</t>
  </si>
  <si>
    <t>贵州省水城县木果乡岩脚村八组</t>
  </si>
  <si>
    <t>减至:21_07_00</t>
  </si>
  <si>
    <t>520221197504121479</t>
  </si>
  <si>
    <t>2011年6月30日17时许，该犯酒后回到租住房内，因家庭琐事与被害人黄兴才发生口角，后持刀刺杀被害人黄兴才胸腹部，致黄兴才当场死亡。</t>
  </si>
  <si>
    <t>周雷</t>
  </si>
  <si>
    <t>服务员</t>
  </si>
  <si>
    <t>贵州省六盘水市钟山区清正巷3号404室</t>
  </si>
  <si>
    <t>520201199103290013</t>
  </si>
  <si>
    <t>该犯以非法占有为目的，伙同他人采取暴力手段，持刀入室抢劫一次，并致一人轻伤，参与具体实施5次盗窃，起主要作用，系行为主犯，对其参与的盗窃数额112000余万元负责。</t>
  </si>
  <si>
    <t>林启高</t>
  </si>
  <si>
    <t>贵州省水城县化乐乡泵井村下树林组</t>
  </si>
  <si>
    <t>减至:21_08_00</t>
  </si>
  <si>
    <t>520221194712060611</t>
  </si>
  <si>
    <t>被害人蒋成学系水城县化乐乡五保老人，居住在化乐乡泵井村原村委活动室房内，该犯之兄马钱贵（林启五）也系五保人员，原也居住在活动室，与蒋成学系邻居，在案发前十多天去逝，后该犯到马钱贵的房间居住。2011年5月3日20时许，该犯门前停了一辆货车，进出门均要从蒋成学门前经过，因蒋成学不让该犯从其家门口过，二人发生纠纷并抓扯，在抓扯中该犯持刀砍伤被害人蒋成学左颈部，致当场死亡。做案后该犯畏罪潜逃，于2011年6月22日被抓获。</t>
  </si>
  <si>
    <t>邓建祥</t>
  </si>
  <si>
    <t>贵州省水城县杨梅乡白牛村大户良子组024号</t>
  </si>
  <si>
    <t>20_05_00(无期)</t>
  </si>
  <si>
    <t>520221197903023470</t>
  </si>
  <si>
    <t>2011年4月19日，水城县杨梅乡白牛村大户良子组村民刘建福家办满月酒，该犯和被害人石树辉支帮忙，在吃饭的过程中该犯和石树祥均喝了白酒，当晚9时许，该犯和被害人一同离开刘建福家，二人在本村组刘刚家门口发生打架，该犯用随身携带的匕首杀在石树辉的肩部，石树辉被杀经抢救无效死亡。</t>
  </si>
  <si>
    <t>彭泽忠</t>
  </si>
  <si>
    <t>贵州省水城县滥坝镇白泥村刘家寨组</t>
  </si>
  <si>
    <t>520221197902270015</t>
  </si>
  <si>
    <t>该犯伙同他人持械使用暴力劫取他人财物，其参与抢劫5次，抢劫车辆16辆，抢得财物价值12000余元（其中现金7600余元，手机16部，手表4块及中文寻呼机一台手机7部价值4420元，手表3块，价值180元）</t>
  </si>
  <si>
    <t>秦正贤</t>
  </si>
  <si>
    <t>贵州省水城县盐井乡箐口村营脚组</t>
  </si>
  <si>
    <t>520221199103014233</t>
  </si>
  <si>
    <t>该犯以非法占有为目的，伙同他人抢劫、盗窃、抢夺财物，该犯共参与作案六桩，其中抢劫二桩，价值60754元及手机一部；盗窃一桩，价值30690元；抢夺三桩，既遂二桩，价值7897元，未遂一桩，价值2367元。</t>
  </si>
  <si>
    <t>贵州省安顺市西秀区岩腊乡三股水村小底西一组</t>
  </si>
  <si>
    <t>522501198406238793</t>
  </si>
  <si>
    <t>该犯与严章洪、程老大相互邀约，以非法占有为目的，使用暴力多次抢劫他人财物，在实施抢劫过程中还造成一人死亡。其中该犯抢劫作案7次，抢劫数额巨大。</t>
  </si>
  <si>
    <t>侯益鑫</t>
  </si>
  <si>
    <t>贵州省六盘水市六枝特区木岗镇抵岗村六组</t>
  </si>
  <si>
    <t>520203197804201873</t>
  </si>
  <si>
    <t>2010年10月，被告人侯益鑫为牟取非法利益以每克20元的价格雇佣周兴安将毒品海洛因从云南昆明市运送至贵州省镇宁县丁旗镇，贩卖毒品海洛因700克。</t>
  </si>
  <si>
    <t>甘进武</t>
  </si>
  <si>
    <t>贵州省镇宁县城关镇水塘村一组</t>
  </si>
  <si>
    <t>522529199008250018</t>
  </si>
  <si>
    <t>2011年5月9日23时许，该犯因与其女友张春桃（王雪）的丈夫唐维刚发生口角，便电话告知马桃桃称其在体育场内被人打，请求马桃桃帮其邀约人到体育场内帮忙打架。后马桃桃将甘进武的请求电话告知王建龙，王建龙便邀约与其在一起的伍虎、丁启祥前往帮忙，同时电话告知陈佳望请其帮忙打架。陈佳望又邀约与其一起的莫刚、费鹏程和郑周全前往帮忙打架。尔后，该犯与王建龙、伍虎、丁启祥、陈佳望、莫刚、费鹏程、郑周全、马桃桃在镇宁县城关镇李家井路口会合，其间，马桃桃借口买烟离开。剩余八人分别乘坐两辆出租车至镇宁县城关镇东大街二桥天天乐歌舞厅门口找被害人唐维刚打架。2011年5月10日凌晨1时许，该犯、王建龙、伍虎、丁启祥、陈佳望、莫刚、费鹏程在天天乐歌舞厅门口遇到被害人唐维刚后七人便对唐维刚进行殴打，郑周全在一旁观看。在殴打过程中因被害人唐维刚反抗，伍虎便从身上抽出随身携带的匕首向唐维刚的左后背部及左臀部刺了两刀，随后该犯等人乘出租车逃离现场。当日凌晨2时许被害人唐维刚送镇宁县人民医院经抢救无效死亡。</t>
  </si>
  <si>
    <t>王景洪</t>
  </si>
  <si>
    <t>贵州省贞丰县长田乡细氽村四组</t>
  </si>
  <si>
    <t>522325198905153217</t>
  </si>
  <si>
    <t>2011年10月7日19时40分许，该犯到其女友刘凤位于安顺市西秀东关村的出租房找刘凤，行至三楼与四楼楼道处时见刘凤与被害人张军一起下楼，随上前与被害人张军发生扭打。在此过程中，该犯从自己包内拿出一把折叠刀，刺张军左胸部一刀后逃跑，被害人张军经抢救无效当场死亡。</t>
  </si>
  <si>
    <t>梁显国</t>
  </si>
  <si>
    <t>贵州省镇宁县扁担山乡老抵拱村三组82号</t>
  </si>
  <si>
    <t>520423198806240033</t>
  </si>
  <si>
    <t>该犯先后伙同他人采用暴力、胁迫手段，轮奸被害人杨某、甘某某，并在对被害人杨某实施轮奸之后再次强行与被害人杨某发生性关系。该犯、伍应明以非法占有为目的，伙同他人秘密窃取他人财物四次，盗得马四匹、水牛二头，所盗物资价值18000余元，</t>
  </si>
  <si>
    <t>伍虎</t>
  </si>
  <si>
    <t>贵州省镇宁县城关镇民新村六组</t>
  </si>
  <si>
    <t>22_05_00(无期)</t>
  </si>
  <si>
    <t>52252919920205001X</t>
  </si>
  <si>
    <t>黄国书</t>
  </si>
  <si>
    <t>贵州省紫云县猫营镇红星村木叶寨组</t>
  </si>
  <si>
    <t>11_09_24</t>
  </si>
  <si>
    <t>00_09_00</t>
  </si>
  <si>
    <t>522530198208160931</t>
  </si>
  <si>
    <t>该犯以勒索钱财为目的，对被害人李某（未成年人）实施绑架，在绑架过程中，对被害人（未成年人）两次实施强奸。</t>
  </si>
  <si>
    <t>张忠礼</t>
  </si>
  <si>
    <t>贵州省织金县三甲乡尖山村弯子头村</t>
  </si>
  <si>
    <t>15_07_01</t>
  </si>
  <si>
    <t>522425197003250633</t>
  </si>
  <si>
    <t>被告人李军为贩卖毒品海洛因邀约被告人姬正敏参与，并由该犯居间介绍，联系卖家，向多人聚集资金购买海洛因2102克。</t>
  </si>
  <si>
    <t>李军</t>
  </si>
  <si>
    <t>贵州省织金县茶店乡大营村箐脚组</t>
  </si>
  <si>
    <t>522425196906282818</t>
  </si>
  <si>
    <t>彭贵华</t>
  </si>
  <si>
    <t>贵州省六盘水市六枝特区龙场乡红旗村三组</t>
  </si>
  <si>
    <t>抢夺、抢劫</t>
  </si>
  <si>
    <t>52020319880818581X</t>
  </si>
  <si>
    <t>该犯伙同李斌以非法占有为目的，驾驶摩托车强行夺取被害人陈莉的财物时，造成陈莉倒地致成轻伤。该犯抢夺作案7次，涉案金额为人民币40240元，参与抢劫作案1次，涉案金额为人民币13995元。</t>
  </si>
  <si>
    <t>李斌</t>
  </si>
  <si>
    <t>贵州省六盘水市六枝特区龙场乡迎丰村一组</t>
  </si>
  <si>
    <t>10_10_17</t>
  </si>
  <si>
    <t>520203199204255818</t>
  </si>
  <si>
    <t>吴家锦</t>
  </si>
  <si>
    <t>警察</t>
  </si>
  <si>
    <t>贵州省晴隆县大厂镇国税局宿舍</t>
  </si>
  <si>
    <t>参加黑社会性质组织、故意杀人、非法采矿、非法买卖枪支、非法占用农用地</t>
  </si>
  <si>
    <t>减至:21_01_00</t>
  </si>
  <si>
    <t>522324196810100053</t>
  </si>
  <si>
    <t>陈家才</t>
  </si>
  <si>
    <t>贵州省兴义市黔西南州公安局宿舍</t>
  </si>
  <si>
    <t>包庇、纵容黑社会性质组织、受贿、徇私枉法</t>
  </si>
  <si>
    <t>522322195512150039</t>
  </si>
  <si>
    <t>罗德松</t>
  </si>
  <si>
    <t>贵州省六盘水市钟山区新寨村二组122号</t>
  </si>
  <si>
    <t>00_07_00(无期)</t>
  </si>
  <si>
    <t>520201198003254838</t>
  </si>
  <si>
    <t>熊军</t>
  </si>
  <si>
    <t>贵州省六盘水市钟山区三块田村五组9号附2号</t>
  </si>
  <si>
    <t>522426198703071610</t>
  </si>
  <si>
    <t>该犯与胡建德、汪应媚、黄小海以非法占有为目的，使用暴力劫取他人财物。该犯参与四次，抢劫财物价值1890余元，抢劫过程中致一人死亡、一人轻伤。</t>
  </si>
  <si>
    <t>张亚</t>
  </si>
  <si>
    <t>四川省壁山县青杠镇大字7组</t>
  </si>
  <si>
    <t>故意伤害、走私、贩卖毒品、运输毒品</t>
  </si>
  <si>
    <t>减至:22_00_00</t>
  </si>
  <si>
    <t>500227198312173513</t>
  </si>
  <si>
    <t>该犯与季正松、王国彬、范孝春、周星多次对杨保平进行殴打，致杨保平死亡，该犯参与或单独殴打六次，殴打杨保平腹部、背部、头部、胸部等处；该犯明知吴可伟走私、贩卖毒品，而在吴可伟授意下参与运输和交易毒品甲基苯丙胺12.6万粒计10800克。</t>
  </si>
  <si>
    <t>朱兴祥</t>
  </si>
  <si>
    <t>贵州省普定县龙场乡大坝村大坝组</t>
  </si>
  <si>
    <t>抢劫、组织越狱</t>
  </si>
  <si>
    <t>522527197303181359</t>
  </si>
  <si>
    <t>1997年12月3日，该犯伙同杨胜帮在贵州省安顺市相遇，该犯提议到六枝特区去抢劫，杨胜帮同意。次日下午，二人携带羊角锤、菜刀乘火车来到六枝特区寻找作案目标。下午六时许，二人窜至六枝特区黄家桥头时，见四辆马车在路边候客拉货，二人便以拉货为由骗被害人陈开群至六枝特区新窑乡联盟村煤烟包包处，捆绑杀害，并劫取被害人的手表、马车到安顺销赃后共同分赃；2007年6月份开始，关押于六枝特区看守所8号监室的该犯与在此看守所劳动号服刑的罪犯李大勇秘密联系，并多次出钱物让李大勇借送米汤之机为其送来铁锤、扳手、錾子、锯片刀等工具。2007年7月29日晚，该犯组织被关押于8号监室的犯罪嫌疑人向云学、李贤得、陈海、幸松、万亮、张忠祥、王道伦等人策划挖地洞越狱，并要求大家在一张纸上签名表态，又令大家刺破手指喝血水表决心。2007年8月4日至8日，在该犯组织下，由向云学、李贤得具体实施在监室铺板下面挖洞的行为，至8月9日案发时，已挖出长80CM、宽60CM、深43CM的地坑一个。</t>
  </si>
  <si>
    <t>何明权</t>
  </si>
  <si>
    <t>贵州省织金县白泥乡白泥村上街组</t>
  </si>
  <si>
    <t>522425197902168430</t>
  </si>
  <si>
    <t>该犯自认为与被害人余丽平系恋爱关系，在感觉余丽平对自己态度冷淡后，于2009年12月30日持刀将余丽平杀死。</t>
  </si>
  <si>
    <t>杨胜帮</t>
  </si>
  <si>
    <t>贵州省普定县猴场组乡仙马村下老鼠组</t>
  </si>
  <si>
    <t>抢劫、故意伤害</t>
  </si>
  <si>
    <t>16_06_01</t>
  </si>
  <si>
    <t>522527197203152171</t>
  </si>
  <si>
    <t>周荣信</t>
  </si>
  <si>
    <t>520203197406223516</t>
  </si>
  <si>
    <t>1999年6月3日早上9时许，该犯与被害人罗兴祥以及周荣光等十人在六枝特区四中搬运化肥时，周荣光与罗兴祥发生口角进而发生抓打，该犯即帮忙其哥周荣光打罗兴祥，在打的过程中该犯用随身携带的牛角刀乱杀罗兴祥，后该犯逃离现场，罗兴祥在送往医院的途中死亡。</t>
  </si>
  <si>
    <t>朱金志</t>
  </si>
  <si>
    <t>贵州省安顺市西秀区蔡官镇可瓦村三组255号</t>
  </si>
  <si>
    <t>522501198002015550</t>
  </si>
  <si>
    <t>2011年4月11日，被告人孙朝祥在与巨人挖掘机服务中心签订挖掘机租赁合同后，不履行合同约定的义务而导致纠纷，在与租赁方协商未果的情况下，纠集该犯、朱桃园、孙红军、陈小平、张余平、陈三林共同对巨人挖掘机服务中心进行打砸。该犯在进行打砸中持刀杀伤被害人王基平并致其死亡，王基朝轻伤。</t>
  </si>
  <si>
    <t>罗昌良</t>
  </si>
  <si>
    <t>贵州省镇宁县马厂乡吴官村麻风组</t>
  </si>
  <si>
    <t>522528194905081630</t>
  </si>
  <si>
    <t>2003年3月17日20时许，该犯因邻里纠纷与被害人罗吉兴发生争吵，该犯先是甩石头打罗吉兴房屋，后又携带木棒、柴刀到杨德慎家院坝处与罗吉兴打架，打架过程中该犯持柴刀将罗吉兴砍伤，致罗吉兴死亡。</t>
  </si>
  <si>
    <t>刘远志</t>
  </si>
  <si>
    <t>贵州省关岭县永宁镇围墙村洞背后一组9号</t>
  </si>
  <si>
    <t>16_00_01</t>
  </si>
  <si>
    <t>522528197212010833</t>
  </si>
  <si>
    <t>2002年8月28日下午，该犯因其父刘凡进曾被张启和欺负便到关岭县沙营乡肉市上找到张启和质问，双方因言语不和扭打起来，该犯先用旁边卖肉的周仕元案板上的砍刀欲砍张启和，被张启和抱住未能得逞，后二人被拉开并互相对骂，对骂时该犯打了张启和左眼一拳，张启和遂从卖肉的案板上操起一根刀棒追打该犯，后该犯持杀猪刀对张启和左胸进行刺杀，导致张启和当场死亡。案发后，该犯一直在逃，2011年12月14日，该犯在云南马关县南捞乡南捞村布忙下寨被公安机关抓获。</t>
  </si>
  <si>
    <t>刘永海</t>
  </si>
  <si>
    <t>贵州省纳雍县老凹坝乡何家院村十组</t>
  </si>
  <si>
    <t>522426198911106232</t>
  </si>
  <si>
    <t>秦启平</t>
  </si>
  <si>
    <t>甘肃省靖远县高湾乡砂河村秦川社51号</t>
  </si>
  <si>
    <t>620421198605283396</t>
  </si>
  <si>
    <t>曹荣刚</t>
  </si>
  <si>
    <t>贵州省六盘水市钟山区南环路日报社家属楼</t>
  </si>
  <si>
    <t>520201196805080412</t>
  </si>
  <si>
    <t>1999年底，该犯同李富林在闲聊时谈到双方经济条件不好，该犯提出抢劫银行。2000年5月21日，该犯与李富林、欧兴帮、何林祥失去钟山区信用联社人民中路分社未遂后，于2000年7月16日，该犯同曹荣敏、李富林、欧兴帮、何林祥使用暴力手段抢劫钟山信用联社场坝分社现金58万元。该犯分得赃款10万元。</t>
  </si>
  <si>
    <t>韩俊武</t>
  </si>
  <si>
    <t>甘肃省白银市平川区宝矿路平房1号19室</t>
  </si>
  <si>
    <t>走私毒品、贩卖、运输毒品、非法运输枪支、弹药</t>
  </si>
  <si>
    <t>62040319800317005X</t>
  </si>
  <si>
    <t>杨波</t>
  </si>
  <si>
    <t>湖北省仙桃市大洪小区</t>
  </si>
  <si>
    <t>429004196610010353</t>
  </si>
  <si>
    <t>曲胜利</t>
  </si>
  <si>
    <t>河南省沈丘县范营乡曲集行政村曲集村000号</t>
  </si>
  <si>
    <t>贩卖、运输毒品、非法运输枪支、弹药</t>
  </si>
  <si>
    <t>41272819691030387X</t>
  </si>
  <si>
    <t>陈兴荣</t>
  </si>
  <si>
    <t>贵州省水城县化乐乡猪场村长冲组</t>
  </si>
  <si>
    <t>15_11_01</t>
  </si>
  <si>
    <t>52022119670514041X</t>
  </si>
  <si>
    <t>2005年7月10日20时许，该犯在本组其亲堂哥陈兴达家门口因琐事与陈兴达发生争吵、扭打，在扭打过程中该犯拿出随身携带的杀猪刀朝陈兴达胸、腹部连杀数刀，致陈兴达当场死亡。</t>
  </si>
  <si>
    <t>杜朝伍</t>
  </si>
  <si>
    <t>贵州省水城县顺场乡洗脚沟村上寨组</t>
  </si>
  <si>
    <t>520221196502133172</t>
  </si>
  <si>
    <t>1992年10月28日，该犯到水城县花戛乡搓播村旧戛组康兴家吃酒，因口角纠纷持刀将杜小学杀伤，致杜小学因抢救无效死亡。</t>
  </si>
  <si>
    <t>潘方纳</t>
  </si>
  <si>
    <t>贵州省水城县发耳乡马口村三组</t>
  </si>
  <si>
    <t>520221198403102396</t>
  </si>
  <si>
    <t>2002年3月5日17时许，该犯与被害人张取贤因酒钱发生纠纷，张取贤提木棒追该犯，该犯便拿出随身携带的匕首朝张取贤的胸部杀了一刀，又拿出火药枪开了一枪，但未伤着人。张取贤的儿子张大鹏听到枪声后跑出来，又被该犯杀伤右大腿，张取贤在送医院途中死亡。</t>
  </si>
  <si>
    <t>袁召才</t>
  </si>
  <si>
    <t>贵州省六盘水市钟山区大河镇大地村四组29号</t>
  </si>
  <si>
    <t>520201197108283614</t>
  </si>
  <si>
    <t>2008年3月9日上午9时许，该犯与其继母吴顺珍发生口角，产生杀害吴顺珍的念头，在离其家十来米的地方，用吴顺珍捆撮箕的尼龙绳勒在吴顺珍的颈部，将吴拉倒在地，该犯之妻殷仁福见状便主动上前帮该犯杀害吴顺珍。之后该犯将吴顺珍的尸体背到本组的肖发祥与杨忠能家地界掩埋。</t>
  </si>
  <si>
    <t>黄小海</t>
  </si>
  <si>
    <t>贵州省六盘水市钟山区水城钢铁集团有限责任公司三块田村搬迁街</t>
  </si>
  <si>
    <t>522426199111063216</t>
  </si>
  <si>
    <t>周小马</t>
  </si>
  <si>
    <t>贵州省紫云县火花乡纳荣村石告组</t>
  </si>
  <si>
    <t>522530198807044115</t>
  </si>
  <si>
    <t>2011年11月23日晚上，该犯因琐事持刀刺伤被害人王小龙右腿部致被害人王小龙死亡。</t>
  </si>
  <si>
    <t>朱桃园</t>
  </si>
  <si>
    <t>贵州省安顺市西秀区蔡官镇可瓦村三组233号</t>
  </si>
  <si>
    <t>故意伤害、故意毁坏财物</t>
  </si>
  <si>
    <t>00_03_00(无期)</t>
  </si>
  <si>
    <t>522501198212305513</t>
  </si>
  <si>
    <t>孙朝祥</t>
  </si>
  <si>
    <t>贵州省安顺市西秀区蔡官镇可瓦村三组246号</t>
  </si>
  <si>
    <t>52252119680504225X</t>
  </si>
  <si>
    <t>胡应祥</t>
  </si>
  <si>
    <t>贵州省安顺市西秀区马鞍山路280号3单元6号</t>
  </si>
  <si>
    <t>522530199206130936</t>
  </si>
  <si>
    <t>2010年4月初，吴毛毛为勒索钱财纠集该犯策划、实施绑架被害人陶鑫未逞后，邀约被告人班勇参与，于2010年4月9日13时许共同绑架被害人陶鑫并将陶鑫杀死。</t>
  </si>
  <si>
    <t>班勇</t>
  </si>
  <si>
    <t>贵州省安顺市西秀区西水路12栋1单元1号</t>
  </si>
  <si>
    <t>522501199206280114</t>
  </si>
  <si>
    <t>龚方林</t>
  </si>
  <si>
    <t>贵州省安顺市西秀区轿子山镇郭家屯村九组</t>
  </si>
  <si>
    <t>强奸、抢劫、绑架</t>
  </si>
  <si>
    <t>520402199002120039</t>
  </si>
  <si>
    <t>该犯伙同安海涛、赵亮以暴力、胁迫手段，轮奸被害人杨某某二次，余某某一次并抢走二被害人财物，强奸被害人陈某未逞并勒索其家人现金19000元。</t>
  </si>
  <si>
    <t>安海涛</t>
  </si>
  <si>
    <t>贵州省安顺市西秀区轿子山镇各什村二组</t>
  </si>
  <si>
    <t>522501198910205819</t>
  </si>
  <si>
    <t>周启武</t>
  </si>
  <si>
    <t>云南省红河县蒙自电池厂宿舍</t>
  </si>
  <si>
    <t>522528196901264615</t>
  </si>
  <si>
    <t>1996年2月15日16时许，该犯在债务纠纷引发矛盾致殴斗中持锄头打伤朱仲益致其死亡。</t>
  </si>
  <si>
    <t>罗志伦</t>
  </si>
  <si>
    <t>贵州省水城县木果乡新丰村三组</t>
  </si>
  <si>
    <t>18_01_12</t>
  </si>
  <si>
    <t>520221197203141417</t>
  </si>
  <si>
    <t>2011年5月18日3时许，被害人罗荣恩在步行回家途经铁路13处家属区附近遇到该犯等三人，该犯因怀疑罗荣恩是偷走自己铁炉的人，便上前殴打罗荣恩，在旁的卢俊、胡贵元看见后也冲上去对罗荣恩用打杵、钢筋进行殴打，有群众报警后，三人又将罗荣恩拉至房屋的拐角处实施第二次殴打，直到警车开到附近，三人才逃离现场，后罗荣恩经医院抢救无效死亡。</t>
  </si>
  <si>
    <t>赵庆华</t>
  </si>
  <si>
    <t>贵州省六盘水市钟山区大湾镇大庆村三组6号至7号</t>
  </si>
  <si>
    <t>15_06_12</t>
  </si>
  <si>
    <t>520201196705204852</t>
  </si>
  <si>
    <t>2003年6月11日18时许，六盘水市钟山区大湾镇企管站站长兼稽查队队长杨军带领煤焦稽查队的张国军、谢运、安晏学到大湾镇腊寨村二组十二湾检查无证煤窑，当检查到赵庆中的无证黑煤窑时，该犯等人受赵庆中邀约将被害人杨军成砍伤致死。</t>
  </si>
  <si>
    <t>陈才</t>
  </si>
  <si>
    <t>贵州省六盘水市六枝特区郎岱镇石糯尾村石板六组</t>
  </si>
  <si>
    <t>15_08_12</t>
  </si>
  <si>
    <t>520203199108172035</t>
  </si>
  <si>
    <t>2009年5月以来，该犯与涂重成、韦波、陈小江相互邀约，以非法占有为目的，使用暴力手段多次进行抢劫，在抢劫中致三人死亡。</t>
  </si>
  <si>
    <t>王庆龙</t>
  </si>
  <si>
    <t>贵州省水城县南开乡后坝田村一组</t>
  </si>
  <si>
    <t>520221198611230771</t>
  </si>
  <si>
    <t>2011年2月以来，该犯伙同黎朝友、张小兵以非法占有为目的，秘密窃取他人财物，数额特别巨大。该犯参与盗窃21次，盗窃汽车价值777822.42元。</t>
  </si>
  <si>
    <t>杨永学</t>
  </si>
  <si>
    <t>贵州省水城县米箩乡簸箕村花鱼组</t>
  </si>
  <si>
    <t>520221196209054379</t>
  </si>
  <si>
    <t>1995年2月14日3时许，该犯因其妻与被害人卢坤良在房间讲话，心中起疑，便持凶器对被害人殴打数小时，致被害人卢坤良死亡。</t>
  </si>
  <si>
    <t>黎朝友</t>
  </si>
  <si>
    <t>贵州省纳雍县新房乡乌沙寨村四组</t>
  </si>
  <si>
    <t>522426198608194719</t>
  </si>
  <si>
    <t>07_10_25</t>
  </si>
  <si>
    <t>涉枪、涉恶</t>
  </si>
  <si>
    <t>柏荧</t>
  </si>
  <si>
    <t>贵州省水城县米箩乡倮么村上寨组</t>
  </si>
  <si>
    <t>520221198610274393</t>
  </si>
  <si>
    <t>姜舟</t>
  </si>
  <si>
    <t>贵州省六盘水市钟山区巴西路115号附13号</t>
  </si>
  <si>
    <t>520201199306111652</t>
  </si>
  <si>
    <t>周训全</t>
  </si>
  <si>
    <t>贵州省六盘水市钟山区巴西路66号附16号</t>
  </si>
  <si>
    <t>52020119790506561X</t>
  </si>
  <si>
    <t>马涛</t>
  </si>
  <si>
    <t>贵州省安顺市平坝区乐平乡箐口村来凹组55号</t>
  </si>
  <si>
    <t>52252619880524141X</t>
  </si>
  <si>
    <t>2011年9月以来，被告人马涛、刘松、全洪波、张志玉、吴伊鹏、刘小六、马成伟以非法占有为目的，结伙持械抢劫他人财物。马涛参与抢劫十二起，抢劫数额33689元，参与抢夺三起，抢夺数额17250元。</t>
  </si>
  <si>
    <t>杨厚磊</t>
  </si>
  <si>
    <t>贵州省六盘水市六枝特区平寨镇杨丰村衙门头组38号</t>
  </si>
  <si>
    <t>520203199407212818</t>
  </si>
  <si>
    <t>2011年7月以来，该犯伙同肖体健、李信智、李雄、陈志龙、陈鹏、张煌、郭彬、李向林以非法占有为目的，采用暴力、胁迫手段抢劫他人合法财物，累计金额63213元（还有手机五部及相机一部未估价，未予计算犯罪金额）。其中，该犯参与抢劫作案十三次，抢劫金额58525元，抢劫作案时还持刀将一被害人杀伤。</t>
  </si>
  <si>
    <t>蒙生良</t>
  </si>
  <si>
    <t>贵州省镇宁县良田乡马口洞村喜耳组</t>
  </si>
  <si>
    <t>522529197506085618</t>
  </si>
  <si>
    <t>被告人蒙生良等人因无力偿还被害人袁国兵的高利贷，遂起杀害袁国兵的念头，还叫该犯帮忙。2003年5月30日，被害人袁国兵与梁昌文赶集后一起到良田乡马口洞村喜耳组收帐，当晚趁袁国兵与蒙生文、梁昌文在蒙生文家看电视不备之机，由蒙生良从侧门进入持木棒打击袁国兵的头部，将袁国兵打昏倒地，蒙生良、蒙生文、梁昌文三人将袁国兵抬至本村黄初学家地里后，蒙生文喊来同村的梁天光和余生元帮忙蒙生良返回蒙生文家将袁国兵携带的包和价值540元的手机拿来，从包里搜出人民币700元和一块手表，并将钱分给四人每人100元，将剩余的300元钱、手机及一块手表占为已有。随后五人发现袁国兵未死，蒙生良用锄头背打击袁国兵的身体，当场将袁国兵打死。</t>
  </si>
  <si>
    <t>蒙生文</t>
  </si>
  <si>
    <t>522529197403085631</t>
  </si>
  <si>
    <t>陈大才</t>
  </si>
  <si>
    <t>贵州省安顺市西秀区东关办事处大屯村四组76号</t>
  </si>
  <si>
    <t>522501197210221637</t>
  </si>
  <si>
    <t>2012年2月以来，该犯为赚取吸食毒品的费用而贩卖毒品98克。</t>
  </si>
  <si>
    <t>张忠元</t>
  </si>
  <si>
    <t>贵州省织金县城关镇杨柳路4号</t>
  </si>
  <si>
    <t>522425198002150096</t>
  </si>
  <si>
    <t>2011年1月下旬，被告人汪江、张忠元、胡荣兴经相互邀约，分别出资14万元、12万元、6万元，贩卖海洛因2728克。</t>
  </si>
  <si>
    <t>何兴军</t>
  </si>
  <si>
    <t>贵州省安顺市西秀区宁谷镇上苑村9组</t>
  </si>
  <si>
    <t>522501198506190619</t>
  </si>
  <si>
    <t>2011年9月3日23时30分左右，该犯与吴小宝、赵益超、张云海伙同小林与陈纯纯、吴春华、戴丽萍、小梦等九人因与被害人赵显智、张鹏、姜超、张朋等人发生口角，该犯持刀杀伤姜超左大腿；该犯、赵益超持刀，被告人吴小宝持塑料凳子，被告人张云海徒手共同殴打并将被害人赵显智杀伤在地致赵显智死亡，姜超轻微伤。</t>
  </si>
  <si>
    <t>王国祥</t>
  </si>
  <si>
    <t>贵州省织金县实兴乡石备村跳场坡组</t>
  </si>
  <si>
    <t>522425196407251814</t>
  </si>
  <si>
    <t>刘松</t>
  </si>
  <si>
    <t>贵州省安顺市西秀区杨武乡杨武村杨武四组</t>
  </si>
  <si>
    <t>522501198709215257</t>
  </si>
  <si>
    <t>王波</t>
  </si>
  <si>
    <t>贵州省安顺市西秀区宁谷镇宁谷小学宿舍</t>
  </si>
  <si>
    <t>参加黑社会性质组织、故意伤害、组织卖淫</t>
  </si>
  <si>
    <t>522501198108230638</t>
  </si>
  <si>
    <t>该犯两次伙同他人故意伤害他人身体，致二人重伤，一人轻伤；积极参与他人组织的持械聚众斗殴；积极参加他人组织、领导的黑社会性质组织；为黑社会性质组织开设的卖淫场所担任管理者。</t>
  </si>
  <si>
    <t>张云海</t>
  </si>
  <si>
    <t>贵州省安顺市西秀区七眼桥镇凉水村286号</t>
  </si>
  <si>
    <t>522501199004307332</t>
  </si>
  <si>
    <t>吴付忠</t>
  </si>
  <si>
    <t>贵州省水城县纸厂乡新龙村丫口组</t>
  </si>
  <si>
    <t>520221197104152030</t>
  </si>
  <si>
    <t>2011年9月13日凌晨0时许，该犯、张义龙因喝酒之事发生纠纷并扭打在一起，在扭打过程中该犯持木棒打击张义龙头部和肩膀等部位，致张义龙死亡。</t>
  </si>
  <si>
    <t>王来军</t>
  </si>
  <si>
    <t>贵州省水城县野钟乡归贵坪村各木组</t>
  </si>
  <si>
    <t>520221197301102016</t>
  </si>
  <si>
    <t>2002年2月13日18时许，该犯酒后在水城县野钟乡归贵坪村各木组公路上遇见邓连昌，二人因几个月前发生过矛盾该犯便要求邓连昌给他讲清楚，随即二人相互辱骂继而抓打起来，在抓打过程中该犯拿出随身携带的杀猪刀向邓连昌杀去，致邓连昌死亡。</t>
  </si>
  <si>
    <t>石前光</t>
  </si>
  <si>
    <t>贵州省水城县新街乡二台村石家坡组</t>
  </si>
  <si>
    <t>520221196712133613</t>
  </si>
  <si>
    <t>2007年12月14日16时许，该犯在岳母张玉兰的地里帮张玉兰挖生姜，因石前伦担心自己分不到石义学的遗产，便拿起照相机在该犯挖生姜的地里拍照，在拍照过程中与该犯发生争执，该犯用手中的钉耙打伤石前伦头部、背部等全身多处，致石前伦死亡。</t>
  </si>
  <si>
    <t>汪江</t>
  </si>
  <si>
    <t>贵州省织金县金龙乡老街村沟边组</t>
  </si>
  <si>
    <t>522425197305073230</t>
  </si>
  <si>
    <t>胡荣兴</t>
  </si>
  <si>
    <t>贵州省织金县中寨乡水头村河头组</t>
  </si>
  <si>
    <t>522425197112101338</t>
  </si>
  <si>
    <t>朱海</t>
  </si>
  <si>
    <t>贵州省赫章县平山乡平山村下街组</t>
  </si>
  <si>
    <t>52242819870703481X</t>
  </si>
  <si>
    <t>吴可伟</t>
  </si>
  <si>
    <t>云南省昆明市官渡区民航小区302室</t>
  </si>
  <si>
    <t>走私毒品、贩卖、运输毒品、非法持有枪支、弹药</t>
  </si>
  <si>
    <t>510232197410133310</t>
  </si>
  <si>
    <t>张人中</t>
  </si>
  <si>
    <t>云南省昆明市官渡区民航荣成家属苑2栋5单元302室</t>
  </si>
  <si>
    <t>510232197901273510</t>
  </si>
  <si>
    <t>该犯明知是毒品甲基苯丙胺而组织或参与贩卖、运输甲基苯丙胺18090克。</t>
  </si>
  <si>
    <t>吴昌礼</t>
  </si>
  <si>
    <t>走私毒品、贩卖、运输毒品</t>
  </si>
  <si>
    <t>432426197602238497</t>
  </si>
  <si>
    <t>吴可伟、李诗红、张强、雷世海、该犯、姜杰组织指挥或帮助他人非法携带毒品甲基苯丙胺从境外进入我国境内进行运输、贩卖，该犯参与走私、贩卖、运输甲基苯丙胺12780克。</t>
  </si>
  <si>
    <t>冯睿</t>
  </si>
  <si>
    <t>四川省邻水县鼎屏镇北外街60号3单元306号</t>
  </si>
  <si>
    <t>513624198012250019</t>
  </si>
  <si>
    <t>该犯明知是毒品甲基苯丙胺而组织或参与贩卖和运输，该犯贩卖、运输甲基苯丙胺20610克。</t>
  </si>
  <si>
    <t>李勇</t>
  </si>
  <si>
    <t>贵州省六盘水市钟山区新塘村七组006号</t>
  </si>
  <si>
    <t>520201198806224018</t>
  </si>
  <si>
    <t>2011年5月30日凌晨0时许，该犯和龙祥受刘军仁邀约持刀砍杀被害人段林鸿致段林鸿死亡。</t>
  </si>
  <si>
    <t>王老大</t>
  </si>
  <si>
    <t>贵州省六盘水市钟山区老鹰山镇陆家坝村石河组附11号</t>
  </si>
  <si>
    <t>520201198902132834</t>
  </si>
  <si>
    <t>该犯、蒋先洪、曾廷勇、刘国举伙同他人持刀劫取公私财物，该犯实施抢劫四起；该犯与蒋先洪还使用胁迫手段奸淫妇女。</t>
  </si>
  <si>
    <t>蒋先洪</t>
  </si>
  <si>
    <t>贵州省六盘水市钟山区老鹰山镇陆家坝村石河组附12号</t>
  </si>
  <si>
    <t>520201197910222819</t>
  </si>
  <si>
    <t>雷世海</t>
  </si>
  <si>
    <t>走私、贩卖毒品、运输毒品</t>
  </si>
  <si>
    <t>510212198112226438</t>
  </si>
  <si>
    <t>吴可伟、李诗红、张强、该犯、吴昌礼、姜杰组织指挥或帮助他人非法携带毒品甲基苯丙胺从境外进入我国境内进行运输、贩卖，该犯参与走私、贩卖、运输甲基苯丙胺18090克。</t>
  </si>
  <si>
    <t>李诗红</t>
  </si>
  <si>
    <t>缅甸小勐腊</t>
  </si>
  <si>
    <t>43070319771105075X</t>
  </si>
  <si>
    <t>吴可伟、该犯、张强、雷世海、吴昌礼、姜杰组织指挥或帮助他人非法携带毒品甲基苯丙胺从境外进入我国境内进行运输、贩卖；该犯走私、贩卖、运输甲基苯丙胺12600克，是吴可伟购买毒品的上线。</t>
  </si>
  <si>
    <t>张强</t>
  </si>
  <si>
    <t>缅甸第二特区邦康市勐波乡街道村</t>
  </si>
  <si>
    <t>511028198804015157</t>
  </si>
  <si>
    <t>该犯走私、贩卖、运输甲基苯丙胺17756.2克，其中走私、贩卖、运输甲基苯丙胺9116.2克是在公安机关控制下实施。</t>
  </si>
  <si>
    <t>鲁帮幸</t>
  </si>
  <si>
    <t>贵州省六盘水市钟山区月照乡玉顶村大树组57号</t>
  </si>
  <si>
    <t>520201198912212010</t>
  </si>
  <si>
    <t>2010年8月1日21时许，该犯以非法占有为目的伙同胡良文、王贵、李周龙使用暴力手段劫取他人财物，造成一人死亡一人轻伤。</t>
  </si>
  <si>
    <t>杨秀奎</t>
  </si>
  <si>
    <t>贵州省赫章县德卓乡水炉村营脚组</t>
  </si>
  <si>
    <t>522428196810162431</t>
  </si>
  <si>
    <t>2011年1月30日凌晨3时许，该犯从威宁坐火车准备到贵阳转浙江打工，从威宁行至安顺段时，该犯在炎车上出现有人追杀自己的“幻觉”，就在安顺火车站下车。后被送至东街派出所。在派出所内持刀致一人死亡，一人轻微伤。</t>
  </si>
  <si>
    <t>沈承甫</t>
  </si>
  <si>
    <t>贵州省安顺市西秀区华西片管元村上组55号</t>
  </si>
  <si>
    <t>522501197108142015</t>
  </si>
  <si>
    <t>2012年5月14日，该犯与前妻违反国家对毒品的管制规定，明知是毒品而运输，运输毒品150克。</t>
  </si>
  <si>
    <t>贵州省镇宁县六马乡江纳村纳号组</t>
  </si>
  <si>
    <t>522529198207105054</t>
  </si>
  <si>
    <t>2012年3月11日17时许，该犯在镇宁自治县六马乡江纳村纳号组其兄韦国江家中，因被害人韦兴良指责其好吃懒做，该犯为此怀恨在心。趁被害人不备提刀将被害人砍死。</t>
  </si>
  <si>
    <t>罗德忠</t>
  </si>
  <si>
    <t>贵州省镇宁县黄果树镇英家村四组</t>
  </si>
  <si>
    <t>522529197208061810</t>
  </si>
  <si>
    <t>2012年4月22日晚21时许，该犯与被害人王沛清酒后发生口角纠纷并被王沛清打了两耳光，该犯心中不忿，遂回家拿了一把尖刀回到村委门口球场，看到王沛清站在球场上，该犯拔出尖刀指向王沛清并大声辱骂，见王沛清不躲避，就向王沛清左胸部、右上腹连刺两刀致王沛清死亡。</t>
  </si>
  <si>
    <t>李尧四</t>
  </si>
  <si>
    <t>贵州省关岭县岗乌镇联村坡背后组263号</t>
  </si>
  <si>
    <t>520424199202100030</t>
  </si>
  <si>
    <t>2011年1月18日中午，该犯骑摩托车经过岗乌街上时，岗乌镇柏寨村的村民张忠华、杨克斌等人站在路上聊天挡住其去路，该犯为此和张忠华发生争执、扭打，后被旁人劝开，张忠华之史张忠祥与堂兄张涛听说此事后赶到岗乌街上，在镇政府路口的公路上遇到该犯后，张涛朝该犯冲过去欲打该犯，该犯见状从身上拔出一把匕首朝张涛杀去，张涛避开后，杀伤上前劝架的被害人李波左大腿致李波死亡。</t>
  </si>
  <si>
    <t>贺良富</t>
  </si>
  <si>
    <t>贵州省安顺市平坝区十字乡五一村后坝组</t>
  </si>
  <si>
    <t>522526199011201015</t>
  </si>
  <si>
    <t>2011年12月6日20时许，该犯在平坝县十字乡锁发理发店内与锁发、马祥思、马永红等喝酒，酒后该犯与马永红、马祥思因琐事发生矛盾冲突，马永红先行离开。晚22时许，该犯与马祥思在十字乡计生站附近再次发生冲突，该犯用拳脚打击马祥思头部、胸腹部，将马祥思打倒在地后逃离，后马祥思于2011年12月24日死亡。</t>
  </si>
  <si>
    <t>邵定红</t>
  </si>
  <si>
    <t>贵州省安顺市平坝区十字乡金家坝村毛口寨组</t>
  </si>
  <si>
    <t>522526198603271012</t>
  </si>
  <si>
    <t>2011年10月以来，田茂启、该犯、王江以非法占有为目的，采取暴力手段抢劫公民财物，该犯参与抢劫十次，抢劫数额40084元，致两人轻伤。</t>
  </si>
  <si>
    <t>杨兴江</t>
  </si>
  <si>
    <t>贵州省六盘水市钟山区月照乡马坝村二组39号</t>
  </si>
  <si>
    <t>抢劫、强奸、强制猥亵、侮辱妇女</t>
  </si>
  <si>
    <t>520201199104182030</t>
  </si>
  <si>
    <t>2012年1月12日 ，该犯与王强以非法占有为目的，采取暴力手段入室劫取公民财物，价值13000元；该犯在实施抢劫的过程 中强行与被害人李某某、王某某发生性关系，并让二人相互做出猥亵动作供二人观赏。</t>
  </si>
  <si>
    <t>刘荣刚</t>
  </si>
  <si>
    <t>贵州省六盘水市钟山区菜园路149号</t>
  </si>
  <si>
    <t>520201199308051219</t>
  </si>
  <si>
    <t>2011年4月20日，王海臣与同学杨勇多次发生打架，王海臣找到该犯为其出头，该犯就纠集李联瑞、常旺、杨阳、赵音鑫、刘兵、赵松等人持凶器对被害人付正宏进行刺杀和殴打，致被害人付正宏死亡。</t>
  </si>
  <si>
    <t>聂祥勇</t>
  </si>
  <si>
    <t>贵州省六盘水市钟山区南环路水泥新苑侧门处</t>
  </si>
  <si>
    <t>520221198804113635</t>
  </si>
  <si>
    <t>2011年3月23日，王鹏、该犯因口角纠纷持刀故意伤害他人身体，致人死亡。</t>
  </si>
  <si>
    <t>谢芳</t>
  </si>
  <si>
    <t>贵州省六盘水市钟山区大河镇第一居委会588号</t>
  </si>
  <si>
    <t>520201197612063610</t>
  </si>
  <si>
    <t>2007年11月27日11时许，该犯因与其前妻王钱兰因琐事争吵，在争吵过程中该犯用随身携带的杀羊尖刀刺杀王钱兰数刀致其死亡。</t>
  </si>
  <si>
    <t>任德友</t>
  </si>
  <si>
    <t>贵州省水城县比德乡拉坝村三组</t>
  </si>
  <si>
    <t>520221198312020491</t>
  </si>
  <si>
    <t>2011年4月12日23时许，邓广勤和黄文平与该犯和李扬军相遇，因邓广勤喊黄文平奶名黄鸟二，被该犯听见，该犯回想之前叫黄鸟二的人追打过自己，就持随身携带的杀猪刀杀向黄文平，与其同行的李扬军也拔出随身携带的匕首朝黄文平杀去，二人对黄文平一阵乱杀后逃离现场，黄文平经抢救无效死亡。</t>
  </si>
  <si>
    <t>王强</t>
  </si>
  <si>
    <t>贵州省六盘水市钟山区月照乡小屯村四组34号</t>
  </si>
  <si>
    <t>11_11_09</t>
  </si>
  <si>
    <t>520201199304242018</t>
  </si>
  <si>
    <t>汪克国</t>
  </si>
  <si>
    <t>贵州省贵阳市南明区特种变压器厂单身宿舍</t>
  </si>
  <si>
    <t>520111196802181215</t>
  </si>
  <si>
    <t>1998年9月6日21时许，被害人曾祥英在普定县马关镇安顺电厂生活区进厂公路旁的“还是来”卡拉OK厅老板张明（已判刑）、该犯发生口角，该犯当时系“还是来”卡打OK厅碟片工，张明和该犯以曾祥英辱骂其二人为由，冲下楼对曾祥英进行殴打，该犯将曾祥英仰面打倒在王正恒家铺面门口的水泥坎上，致曾后脑被撞受伤昏迷，后访犯又用脚踩曾祥英的腹部并将曾拖到马路上。曾祥英经抢救无效死亡。</t>
  </si>
  <si>
    <t>余亮忠</t>
  </si>
  <si>
    <t>贵州省水城县纸厂乡罗咪村罗咪组</t>
  </si>
  <si>
    <t>520221196810222011</t>
  </si>
  <si>
    <t>2011年7月23日凌晨1时左右，因被害人杨进才酒后与该犯发生口角纠纷，该犯用小铁锤击打被害人头部，致杨进才当场死亡。随后该犯用自家背萝将杨进才的尸体背到本村马落坡的山上树林里丢弃，为防止动物拖走尸体，该犯用背萝上的尼龙绳将杨进才的颈部拴住将其尸体栓在一棵树根部，随后外逃。</t>
  </si>
  <si>
    <t>姜周富</t>
  </si>
  <si>
    <t>贵州省水城县都格乡马龙村姜家寨组</t>
  </si>
  <si>
    <t>520221196406244737</t>
  </si>
  <si>
    <t>1987年1月3日，因马龙村村民张吉顺家两匹马被盗，经查询后怀疑是范昭全和被害人毛明开等人所为，1月22日，张吉顺邀约姜周平、该犯、王荣光等10人将被害人毛明开、毛明学杀死。</t>
  </si>
  <si>
    <t>宋大元</t>
  </si>
  <si>
    <t>贵州省赫章县新发乡大街村小街组</t>
  </si>
  <si>
    <t>522428197101081617</t>
  </si>
  <si>
    <t>2002年11月13日中午，该犯伙同王荣到水城县木果乡街上，租乘被害人费克平的三轮摩托车到兴发乡吃完晚饭后，二人以要返回木果乡为由，继续搭乘被害人的摩托车，当晚8时许，二人对费克平实施抢劫，并将费克平杀死，抢得现金104元及三轮摩托车一辆。</t>
  </si>
  <si>
    <t>李荣启</t>
  </si>
  <si>
    <t>贵州省安顺市西秀区双堡镇张关村181号</t>
  </si>
  <si>
    <t>522521195706085452</t>
  </si>
  <si>
    <t>2012年4月18日17时许，该犯因发现其妻文兴友与李顺祥发生不正当的性关系而手持木棒对李顺祥进行殴打，后因害怕日后李顺祥报复继续持木棒将李顺祥当场打死。</t>
  </si>
  <si>
    <t>王国邦</t>
  </si>
  <si>
    <t>贵州省安顺市西秀区东屯乡玉山村一组</t>
  </si>
  <si>
    <t>522521197312105798</t>
  </si>
  <si>
    <t>2010年5月31日，该犯酒后因与为解决其夫妻矛盾的被害人罗仁明发生口角时持刀杀伤罗仁明致罗仁明死亡，并将上前劝阻的罗娥芝右腹部杀为轻微伤。</t>
  </si>
  <si>
    <t>潘俊文</t>
  </si>
  <si>
    <t>雇工</t>
  </si>
  <si>
    <t>贵州省安顺市西秀区市府路25号2栋2单元1楼1号</t>
  </si>
  <si>
    <t>522501199007121656</t>
  </si>
  <si>
    <t>2012年1月23日凌晨2时许，该犯与被害人张文勇因口角发生扭打，被在场同事劝开，凌晨4时许，二人再次发生口角，该犯用藏于左袖管的水果刀将张文勇杀伤致死。</t>
  </si>
  <si>
    <t>邢建猛</t>
  </si>
  <si>
    <t>河南省淮滨县芦集乡邢营村南东队</t>
  </si>
  <si>
    <t>08_03_26</t>
  </si>
  <si>
    <t>413022198302125014</t>
  </si>
  <si>
    <t>2012年4月，该犯与杨克康、贾泽明、关咏聪、谭顺亮贩卖毒品氯胺胴1996克，甲其苯丙胺23.8克，并系毒品所有人。</t>
  </si>
  <si>
    <t>宋家富</t>
  </si>
  <si>
    <t>贵州省六盘水市钟山区小河东路三段40号</t>
  </si>
  <si>
    <t>故意杀人、聚众斗殴、寻衅滋事、故意伤害</t>
  </si>
  <si>
    <t>520201198809083214</t>
  </si>
  <si>
    <t>2007年6月以来，原贵州省六盘水钟山区恒泰修理厂老板蔡有相（病亡）因与合伙人发生矛盾退出合伙，而混入社会上从事帮人打架从中捞取好处费，带小姐坐台并抽取坐台费等违法活动。随着时间的推移，蔡有相在团伙中的威望和地位越来越高，逐渐笼络了罗勇、白院刚、李章虎、柏荧、李安辉、张鑫、王旭等几十人，形成具有一定形式的组织，人数较多，骨干成员较为固定的犯罪集团。蔡有相为扩大自己的势力范围和违法犯罪的需要，安排罗勇购买排枪（多管火药枪），在贵州省六盘水市钟山区青山矿堵路一案中，蔡有相、罗勇、聂宗武等人携带排枪积极参与堵路，社会影响极坏，黑道上称该组织为“毕节排枪队”，蔡有相为队长，并通过其骨干成员罗勇、白院刚、王旭等人，随时能纠集数百人进行违法犯罪活动，并规定有事喊到都必须到场，挣到钱大家用（实际上是蔡占大头）。该犯罪集团长期在六盘水市中心城区公园路、火车站、客车站、沿河路一带大肆实施以暴力、威胁等手段的故意杀人、抢劫、敲诈勒索、聚众斗殴、寻衅滋事等违法犯罪活动，称霸一方，为非作歹，逐渐形成了以被告人蔡有相为首要分子，被告人罗勇、白院刚、王旭为骨干成员，被告人李章虎、柏荧、李安辉、张鑫、聂宗武、何靖、王仕仙、宋家富、陈仲冬等人为一般成员的，具有一定的组织形式，人数较多、骨干成员较为固定的恶势力犯罪集团；宋家富参与故意杀人一次，致一人死亡，二人轻微伤；为了逞强斗狠，称霸一方，聚集多人进行斗殴；采取随意堵路、堵塞车辆，任意损毁他人财物等手段，寻衅滋事。</t>
  </si>
  <si>
    <t>王仕仙</t>
  </si>
  <si>
    <t>贵州省水城县纸厂乡新发村发落组</t>
  </si>
  <si>
    <t>520221198804122013</t>
  </si>
  <si>
    <t>龙剑</t>
  </si>
  <si>
    <t>贵州省六盘水市钟山区泰鸿大厦</t>
  </si>
  <si>
    <t>522401199006309037</t>
  </si>
  <si>
    <t>2011年3月29日11时许，龙剑因琐事邀约周曾吉持刀杀死被害人吴超。</t>
  </si>
  <si>
    <t>薛风斌</t>
  </si>
  <si>
    <t>贵州省六盘水市钟山区怡景小区阳光公寓118号</t>
  </si>
  <si>
    <t>350181198312223319</t>
  </si>
  <si>
    <t>2012年4月以来，薛风斌、何平翠、陈永军明知冰毒、麻古、氯胺酮系毒品而予以贩卖，薛风斌贩卖氯胺酮50.1克，从其公寓内收缴氯胺酮310.3克，4包冰毒27.6克，3包咖啡因50.2克，1包巴比妥38.85克。</t>
  </si>
  <si>
    <t>刘智华</t>
  </si>
  <si>
    <t>贵州省水城县金盆乡发林村四组</t>
  </si>
  <si>
    <t>520221198602011294</t>
  </si>
  <si>
    <t>2011年12月18日7时许，刘智华与被害人因琐事发生争吵，而持刀刺杀被害人钱巧东脖子处致钱巧东死亡。</t>
  </si>
  <si>
    <t>徐祥勋</t>
  </si>
  <si>
    <t>贵州省纳雍县雍熙镇永丰村营上组</t>
  </si>
  <si>
    <t>522426196405230012</t>
  </si>
  <si>
    <t>2012年7月21日16时许，徐祥勋向李招华贩卖毒品海洛因59.7克，被当场抓获，并民警从其住处收缴海洛因30.2克。</t>
  </si>
  <si>
    <t>罗云</t>
  </si>
  <si>
    <t>贵州省六盘水市钟山区大营村二组148号</t>
  </si>
  <si>
    <t>520201197706095613</t>
  </si>
  <si>
    <t>2006年11月6日22时许，罗云因与被害人张卫保发生纠纷而邀约邓贵学、聂平、彭义、刘晋、斯和刚、陈波、王家义等人持杀猪刀、水果刀、钢筋等凶器对被害人张卫保乱打乱杀，致被害人张卫保死亡。</t>
  </si>
  <si>
    <t>胡平</t>
  </si>
  <si>
    <t>湖北省公安县闸口镇双潭村三组46号</t>
  </si>
  <si>
    <t>运输毒品、敲诈勒索</t>
  </si>
  <si>
    <t>422423197912080313</t>
  </si>
  <si>
    <t>2010年1月9日，袁龙明知小方格包内装有毒品麻古1634克，其安排胡平将该包从西双版纳带到昆明交给张波，胡平明知袁龙交给其的小方格包内装有毒品麻古而将其携带至昆明；2007年9月9日，胡平以非法占有为目的，伙同他人使用威胁和要挟方法勒索数额较大财物，价值2000元。</t>
  </si>
  <si>
    <t>周家权</t>
  </si>
  <si>
    <t>安徽省舒城县高峰乡西港村河边组</t>
  </si>
  <si>
    <t>342425197703107279</t>
  </si>
  <si>
    <t>周家权与被害人刘伟芹曾经在杭州同居并生有一女周天星。后二人因琐事吵架，刘伟芹便将周天星带回盘县。2012年2月16日，周家权来到盘县大山镇刘伟芹之母高美花家，与刘伟芹电话联系要将周天星带回安徽，二人约好见面后因家庭琐事发生争吵，周家权持刀将刘伟芹杀死，将高美花杀为轻伤。</t>
  </si>
  <si>
    <t>唐性明</t>
  </si>
  <si>
    <t>07_03_13</t>
  </si>
  <si>
    <t>520202196308303212</t>
  </si>
  <si>
    <t>2011年5月9日22时许，唐性忠与唐性叔因砍树之事发生口角并撕打起来，唐性明听到吵闹声后便拿着洋铲过去帮忙，二人持木棒、洋铲将唐性忠打伤致死，将唐性忠之妻王元芬打成轻伤。</t>
  </si>
  <si>
    <t>曾成岗</t>
  </si>
  <si>
    <t>520202199402287478</t>
  </si>
  <si>
    <t>2012年5月10日中午，曾成岗因恋爱纠纷持水果刀刺杀张加毕的胸部致张加毕死亡。</t>
  </si>
  <si>
    <t>田茂启</t>
  </si>
  <si>
    <t>贵州省余庆县白泥镇大龙村大龙坳组</t>
  </si>
  <si>
    <t>522129198602060018</t>
  </si>
  <si>
    <t>金彪</t>
  </si>
  <si>
    <t>贵州省紫云县大营乡大营村甲马石组</t>
  </si>
  <si>
    <t>522530198909163318</t>
  </si>
  <si>
    <t>邓清山</t>
  </si>
  <si>
    <t>贵州省安顺市西秀区宁谷镇老石村上老凹组145号</t>
  </si>
  <si>
    <t>522501199005010637</t>
  </si>
  <si>
    <t>2011年08月以来，程小江、邓清山、孔园富、唐志虎、程权、张志权、程乐义、程远航以暴力、威胁方法抢劫公民财物，其中邓清山参与4次抢劫，抢劫财物价值22991元，并致一人轻伤。</t>
  </si>
  <si>
    <t>王志龙</t>
  </si>
  <si>
    <t>贵州省六盘水市六枝特区新场乡仓脚村湾湾寨组</t>
  </si>
  <si>
    <t>520203198005203914</t>
  </si>
  <si>
    <t>2005年1月10日23时许，王志龙与吴学彬酒后路过六枝特区新场乡仓脚村松多组罗大祥家旁边时，遇见被知人李全付（李全富），王志龙怀疑李全付是小偷，并持手电筒朝李全付的头面部连续进行殴打，将李全付打伤在地后逃离现场。后李全付因头面部受伤致创伤性、失血性休克死亡。</t>
  </si>
  <si>
    <t>李顺朝</t>
  </si>
  <si>
    <t>贵州省六盘水市六枝特区平寨镇补林村四组</t>
  </si>
  <si>
    <t>52020319741016247X</t>
  </si>
  <si>
    <t>2010年11月13日上午11时许，李顺朝在六枝特区老公安局路段遇到赵建平和正在摸包的被害人段建明（吸毒人员），段建明摸完包后喊赵建平去吃饭而没有喊李顺朝，二人因此发生口角，李顺朝便拿出一把卡子刀朝段建明的前胸杀了一刀致被害人段建明死亡。</t>
  </si>
  <si>
    <t>潘道林</t>
  </si>
  <si>
    <t>云南省寻甸县凤仪乡龙池村委会龙街子村108号</t>
  </si>
  <si>
    <t>贵州省普安县</t>
  </si>
  <si>
    <t>532231197705122538</t>
  </si>
  <si>
    <t>被告人任晓升、潘道林共谋后，由任晓升出资，潘道林负责购买毒品。2011年9月8日，任晓升到云南省昆明市与潘道林会面后，并在昆明市取款50万元交给潘道林保管，潘道林买回两包毒品甲基苯丙胺494克，向任称买价16万元。9月19日8时许，潘道林驾驶其云AKL938号捷达黑色轿车载着任晓升运输毒品经沪昆高速公路普安茶场服务区时被缉毒民警查获，当场从任晓升身上缴获毒品甲基苯丙胺两包共计494克，分别重480克、14克，含量分别为49.63%、9.81%。</t>
  </si>
  <si>
    <t>贵州省息烽县流长乡水尾村磨刀石组</t>
  </si>
  <si>
    <t>520122198611122210</t>
  </si>
  <si>
    <t>2012年4月16日，黄建携带盛有海洛因（液体）的2个饮料瓶乘坐从云南昆明开往贵州织金的贵F01849号卧铺客车，当日15时许，途经镇胜高速公路普安茶场服务区时，被公安民警查获，当场从其携带的饮料瓶中查获海洛因（液体）1125克。</t>
  </si>
  <si>
    <t>黎新</t>
  </si>
  <si>
    <t>贵州省毕节市七星关区东安路154－9号</t>
  </si>
  <si>
    <t>运输毒品、交通肇事</t>
  </si>
  <si>
    <t>522401196612260639</t>
  </si>
  <si>
    <t>被告人黎新从贵阳租赁临时牌号为贵AS7616的黑色本田雅阁轿车请胡涛驾驶到云南省昆明市，后运输毒品从昆明返回贵阳。2012年3月22日7时30分，黎新与胡涛驾驶该车途经镇胜高速公路普安茶场服务区时，禁毒民警将黎新抓获，从该车方向盘下夹层中查获黎新藏匿的毒品海洛因400克，另从黎新身上查获海洛因0.3克、毒品甲基苯丙胺2.5克。</t>
  </si>
  <si>
    <t>任晓升</t>
  </si>
  <si>
    <t>辽宁省丹东市振兴区春三路20－19号楼2单元604室</t>
  </si>
  <si>
    <t>210603196410026034</t>
  </si>
  <si>
    <t>邹洋</t>
  </si>
  <si>
    <t>贵州省威宁县中水镇小寨村四组</t>
  </si>
  <si>
    <t>08_09_00</t>
  </si>
  <si>
    <t>522427198909032074</t>
  </si>
  <si>
    <t>2012年10月30日13时许，“何总”拿了4.5万元钱给邹洋，由邹洋从昆明买毒品“麻古”带到贵阳，每粒毒品由邹洋赚2元钱，路上开支由“何总”承担。2012年11月3日，邹洋邀约胡世波见面后即购买毒品“麻古”2000粒，二人从昆明出发，当晚21时许，途经沪昆高速公路盘县胜境关收费站时被查获，当场从胡世波驾驶的车上缴获毒品“麻古”154克。</t>
  </si>
  <si>
    <t>赵才波</t>
  </si>
  <si>
    <t>贵州省六盘水市钟山区向阳南路南门港8号</t>
  </si>
  <si>
    <t>520221198301074072</t>
  </si>
  <si>
    <t>2012年5月21日，赵才波与王常艳商量到昆明购买麻古用以贩卖，后赵才波联系小“小强”购买毒品，并于当天二人驾驶贵BH5731号“英伦”牌小轿车从水城赶往昆明。次日晚，赵才波、王常艳接到“小强”的电话后，到昆明官庄交易，赵才波叫王常艳在车中守候，自己到指定的地点向“小强”购买了25100元的麻古900余粒。买到毒品后，二人即驾驶车从昆明返回水城。5月21日凌晨1时许，二人途经320国道平关毒品检查站时被公安机关查获，当场从车内缴获重108.25克的麻古两包，经鉴定，检出甲基苯丙胺成分。</t>
  </si>
  <si>
    <t>叶雄</t>
  </si>
  <si>
    <t>贵州省关岭县顶云乡谷雨村下谷雨组</t>
  </si>
  <si>
    <t>08_00_29</t>
  </si>
  <si>
    <t>522528198707063616</t>
  </si>
  <si>
    <t>2012年5月1日20时许，被告人周海在与被害人胡宪平喝酒过程中因言语不和发生争执，继而遭被害人胡宪平、徐兴洪辱骂及挑衅，遂邀约叶雄、陈德洪对被害人胡宪平、徐兴洪实施报复，叶雄、周海在对被害人胡宪平、徐兴洪进行殴打的过程中致被害人徐兴洪轻微伤，叶雄持跳刀杀伤并致被害人胡宪平死亡。</t>
  </si>
  <si>
    <t>陈选华</t>
  </si>
  <si>
    <t>贵州省关岭县永宁镇围墙村田坝组123号</t>
  </si>
  <si>
    <t>522528195407150810</t>
  </si>
  <si>
    <t>2009年10月以来，被告人陈选华和韦忠粉经常在一起赌博，二人交往频繁交往并长期保持性关系。为达到长期共同生活的目的，二被告人遂产生杀害韦忠粉丈夫伍朝玉的念头。2010年5月13日20时许，由被告人陈选华为主实施杀人行为，被告人韦忠粉作接应，致被害人伍朝玉死亡。</t>
  </si>
  <si>
    <t>甘海林</t>
  </si>
  <si>
    <t>贵州省安顺市西秀区七眼桥镇水桥村6号</t>
  </si>
  <si>
    <t>07_09_21</t>
  </si>
  <si>
    <t>522501199207267334</t>
  </si>
  <si>
    <t>王一章</t>
  </si>
  <si>
    <t>贵州省水城县陡箐乡坪箐村吊水岩组</t>
  </si>
  <si>
    <t>520221198411050194</t>
  </si>
  <si>
    <t>2007年被告人王一章与张仁琼确定恋爱关系并同居，未办理结婚登记。二人在同居期间王一章未能处理好两人之间的矛盾，致张仁琼不愿与其继续同居，为此，王一章迁怒于张仁琼的家人，于2012年9月8日持刀将张仁琼的父亲张学明杀死。</t>
  </si>
  <si>
    <t>贺兵</t>
  </si>
  <si>
    <t>贵州省纳雍县维新镇咪布村杨家寨组</t>
  </si>
  <si>
    <t>522426198709191218</t>
  </si>
  <si>
    <t>2012年7月23日19时许，贺兵在位于六盘水火车站的吸毒人员龙富家中以300元的价格贩卖10颗毒品麻古给吸毒人员龙富；2012年7月25时17时许，贺兵在六盘水市钟山区汪水路铁路中学斜对面准备与龙富交易200颗毒品麻古，在交易时被公安民警当场抓获。当场搜缴麻古三包，重50.7克，经鉴定含 有甲基苯丙胺和咖啡因成分。</t>
  </si>
  <si>
    <t>邱天才</t>
  </si>
  <si>
    <t>贵州省水城县纸厂乡夹沟村新田组</t>
  </si>
  <si>
    <t>52022119740412201X</t>
  </si>
  <si>
    <t>1999年5月11日，被告人邱天才在纸厂乡夹沟村新田给境内的成都铁路局三公司工地与杨国东发生矛盾，5月12日为此邱天才要求杨国东讲好，因言语不和邱天才打了杨国东一耳光，杨国东被打后准备还手时，邱天才拔出随身携带的杀猪刀杀伤杨国东的左胸部，左腹部和左手背，廖国兵见杨国兵被杀，搬起一根钢管打在邱天才的手上时也被邱天才杀伤。杨国东经抢救无效死亡。</t>
  </si>
  <si>
    <t>邓用德</t>
  </si>
  <si>
    <t>贵州省水城县顺场乡顺场村上和睦组</t>
  </si>
  <si>
    <t>07_04_19</t>
  </si>
  <si>
    <t>520221195502213178</t>
  </si>
  <si>
    <t>2002年5月19日18时许，被告人邓用德到同村村民张周恒家收电费，因张周恒未全额缴纳电费，邓用德便将其家电源断掉，双方为此发生争吵，邓用德离开张周恒家时随手提起一把煤锤往下面的大路上走，张周恒在后面跟随并与邓用德吵，邓用德转身持煤锤打击张周恒头部致张周恒被打倒在地，又继续殴打张周恒数下后逃离现场，张周恒因头部受伤医治无效死亡。</t>
  </si>
  <si>
    <t>吴明荣</t>
  </si>
  <si>
    <t>贵州省大方县小屯乡市院村屯林组</t>
  </si>
  <si>
    <t>522422197504073816</t>
  </si>
  <si>
    <t>2012年8月12日18时许，当被告人吴明荣在六盘水市钟山区民族路“九七餐馆”门口路边一轿车上，以18000元钱的价格向郭刚贩卖毒品麻古（含甲基苯丙胺及咖啡因成分）时被抓获，当场收缴毒品麻古约600粒，重54.8克。</t>
  </si>
  <si>
    <t>谢海洪</t>
  </si>
  <si>
    <t>福建省仙游县钟山镇湖亭村向前16号</t>
  </si>
  <si>
    <t>贵州省晴隆县</t>
  </si>
  <si>
    <t>350322197908246251</t>
  </si>
  <si>
    <t>2012年5月9日9时许，被告人谢海洪驾驶自己的云A9768R五菱车运输毒品从昆明至贵阳途经镇胜高速公路晴隆沙子服务区时被公安民警查获，当场从谢海洪身上和放在五菱车副驾驶座位的手提包内缴获用黑色女士裤袜包裹的毒品嫌疑物，共计6砣。经称量鉴定，为毒品海洛因，重1053克。</t>
  </si>
  <si>
    <t>杨荣</t>
  </si>
  <si>
    <t>贵州省六盘水市六枝特区折溪乡隆茂村六组</t>
  </si>
  <si>
    <t>06_01_15</t>
  </si>
  <si>
    <t>520203199002175617</t>
  </si>
  <si>
    <t>肖青松</t>
  </si>
  <si>
    <t>贵州省安顺市西秀区东关办事处团山村四组25号</t>
  </si>
  <si>
    <t>522501199207231614</t>
  </si>
  <si>
    <t>2011年1月以来，被告人肖青松、肖红新、肖海平以非法占有为目的，采取暴力、胁迫手段劫取他人财物，其中肖青松作案五次，抢劫数额5529元。</t>
  </si>
  <si>
    <t>08_02_05</t>
  </si>
  <si>
    <t>张芳元</t>
  </si>
  <si>
    <t>贵州省安顺市西秀区大西桥镇小屯村4号</t>
  </si>
  <si>
    <t>522521196808273387</t>
  </si>
  <si>
    <t>被告人张芳元与被害人朱勤芬（女，殁年40岁）长期保持有不正当的男女关系。2011年11月15日19时30分许，张芳元与朱勤芬通过电话联系后，两人在西秀区大西桥镇小屯关贵黄公路路基下旁边耕地里见面。其间，张芳元双手掐住朱勤芬的颈部，致朱勤芬停止挣扎后，又在地上捡得一根摩托车用皮带缠绕朱勤芬的颈部，至朱勤芬窒息死亡。之后，张芳元将朱勤芬的尸体扛到附近的贾郭山上丢弃在两块岩石之间的岩缝里，并用周围的土和树枝、树叶等掩盖。</t>
  </si>
  <si>
    <t>毛亮</t>
  </si>
  <si>
    <t>贵州省晴隆县花贡茶场大坝河片区</t>
  </si>
  <si>
    <t>522324198505254813</t>
  </si>
  <si>
    <t>被告人方龙、毛亮共谋抢劫，2011年1月2日毛亮电话邀约方龙实施抢劫，次日凌晨1时许，二被告人分别持凶器窜至安顺火车站附近伺机对从站内出来的单个旅客实施抢劫。当日2时30分，方龙、毛亮发现受害人王启华一人从火车站出来往汪官屯方向行走，二人尾随五启华至汪官屯散场旁一小巷内的“景宏招待所”门口实施抢劫，抢劫过程中因王启华反抗，方龙、毛亮分别持带齿状跳刀将王启华杀伤后逃离现场，后王启华因伤势过重死亡。</t>
  </si>
  <si>
    <t>马勋华</t>
  </si>
  <si>
    <t>云南省昭通市昭阳区小龙洞乡中营村民委员会二组36号</t>
  </si>
  <si>
    <t>532101198408104852</t>
  </si>
  <si>
    <t>2012年3月上旬，马勋华、马电君与张勇多次电话联系由马勋华、马电君向张勇销售海洛因。同月15日，马勋华、马电君从云南省昭通市携带毒品到安顺，当晚三人在西秀区南水路一家清真餐馆就餐，双方商定以每克420元交易海洛因800克，并于次日交易。3月16日中午，张勇和其妻子刘玉梅携带35万元现金与马电君到本市若飞宾馆开房入住306号房，马电君验资后打电话叫马勋华把毒品送来，当双方进行毒品交易时被公安机关抓获，缴获可疑毒品海洛因二包，分别重182克，268克，共计450克。经鉴定，该二包可疑毒品含有海洛因成分。</t>
  </si>
  <si>
    <t>张明书</t>
  </si>
  <si>
    <t>家庭住址不详</t>
  </si>
  <si>
    <t>被告人姜二牛因怀疑被害人滕跛子（行乞人员，情况不详）偷盗其衣物和身份证而对被害人滕跛子怀恨在心。2012年3月1日，被告人姜二牛遂邀约张明书欲对滕跛子进行杀害。当晚23时许，二被告人尾随被害人滕跛子至安顺市西秀区南华路南华菜场内，伺机进行作案。2012年3月2日0时30分左右，姜二牛趁被害人滕跛子在一卖卷粉的店铺门口的炉灶上熟睡之机，用张明书在现场附近的生资公司宿舍曹志方家煤棚里找来的木棒对滕跛子头部实施打击，后二人担心滕跛子不死进行报复，遂又将被害人滕跛子拖至“朱勇脆哨”店铺门口，姜二牛又持木棒对滕跛子头部实施多次打击，将木棒打断，将被害人殴打致死。后二人对滕跛子进行搜身，未找到姜二牛失窃之物。后二人为掩盖罪行，在张明书的提议下，二人将滕跛子的尸体拖至安顺西秀区南华路菜场内生资公司宿舍刘广仁家煤棚内进行藏匿。</t>
  </si>
  <si>
    <t>姜二牛</t>
  </si>
  <si>
    <t>贵州省安顺市西秀区鸡场乡老场村一组</t>
  </si>
  <si>
    <t>522501198610068314</t>
  </si>
  <si>
    <t>杨广州</t>
  </si>
  <si>
    <t>贵州省威宁县新发乡箐脚组村箐脚组</t>
  </si>
  <si>
    <t>522427198807134053</t>
  </si>
  <si>
    <t>2011年8月29日17时许，余光员、杨广州现被害人沈银明等人吃酒，因划拳发生口角继而扭打在一起，在扭打的过程中，余光员用随身携带的卡子刀刺杀沈银明数刀，杨广州用随身携带的钉锤打沈银明背部，沈银明因抢救无效死亡。</t>
  </si>
  <si>
    <t>余光员</t>
  </si>
  <si>
    <t>贵州省水城县坪寨乡余家寨村二组</t>
  </si>
  <si>
    <t>520221198407052277</t>
  </si>
  <si>
    <t>黄建川</t>
  </si>
  <si>
    <t>福建省闽清县板东镇新壶村墘西路</t>
  </si>
  <si>
    <t>350124198010092870</t>
  </si>
  <si>
    <t>2012年7月11日家住福建省福州市闽清县的黄建川林孝勇（已死亡）经商议后前往昆明购买毒品海洛因回闽清县用于吸食，2012年7月12日黄建川、林孝勇在贵阳租车前往昆明未购得海洛因，期间黄建川邀约史开义前往昆明帮忙购买海洛因，史开义答应黄建川的要求后于7月16日赶至昆明，7月17日在史开义的介绍下，黄建川、林孝勇二人按330元/克的价格共同出资74580元（黄建川出资54580元，林孝勇出资20000元）向史开义的朋友小马等人购得海洛因226克。7月18日驾车经盘县胜境关时被当场查获海洛因221.7克。</t>
  </si>
  <si>
    <t>史开义</t>
  </si>
  <si>
    <t>贵州省纳雍县乐治镇青杠村瓦房头七组</t>
  </si>
  <si>
    <t>522426197404062015</t>
  </si>
  <si>
    <t>宁兴友</t>
  </si>
  <si>
    <t>贵州省水城县坪寨乡拖车村海子组</t>
  </si>
  <si>
    <t>520221195405071614</t>
  </si>
  <si>
    <t>1999年9月23日，水城县坪寨乡拖车村村民宁兴友的儿子宁友兵与石玉明的儿子张留贵在放学途中发生打架。当天晚上，石玉明带着儿子张留贵、妻子朱加凤到宁兴友家协调此事，未能达成协议。同年9月25日石玉明与妻子朱加凤、儿子张留贵又来到宁兴友家，双方发生冲突，宁兴友用一把斧头将石玉明砍伤。石玉明经医治无效于1999年10月4日死亡。</t>
  </si>
  <si>
    <t>杨周达</t>
  </si>
  <si>
    <t>贵州省水城县顺场乡水塘村长寨组</t>
  </si>
  <si>
    <t>520221196709203190</t>
  </si>
  <si>
    <t>被告人杨周达与被害人杨启明系亲兄弟，两家因琐事素有矛盾。2012年9月8日14时许，杨周达酒后与被害人杨启明发生口角，杨启明持梁盖（一种农具）将杨周达头部打伤。之后杨周达返回家中持菜刀再次返回杨启明家，两人发生抓打，杨周达用菜刀多次砍杀杨启明的头颈部，致杨启明死亡。</t>
  </si>
  <si>
    <t>贵州省毕节市大水乡后坝村胡家组</t>
  </si>
  <si>
    <t>11_10_30</t>
  </si>
  <si>
    <t>522422197605035632</t>
  </si>
  <si>
    <t>被告人李勇违反国家对毒品的管制法规，积极联系货源，居中交易毒品海洛因514.08克并从中获利。</t>
  </si>
  <si>
    <t>钟从喜</t>
  </si>
  <si>
    <t>贵州省水城县果布戛乡以落坐村</t>
  </si>
  <si>
    <t>06_11_25</t>
  </si>
  <si>
    <t>520221196705163910</t>
  </si>
  <si>
    <t>1991年2月18日13时许，钟永泰等人在水城县高石乡（现果布戛乡）以落坐村旁的山上玩耍时遇见罗毕艳、王友方等人，钟永泰要拉罗毕艳去他家玩，为此双方发生矛盾。当晚20时左右，王友方和王合二两人走到以落坐村长地丫口时，遇到钟永泰之哥钟从喜，钟从喜持刀将王友方左手臂杀伤，后又将闻讯赶来的王桥洪左胸部杀伤，导致王桥洪当场死亡。</t>
  </si>
  <si>
    <t>蒋明万</t>
  </si>
  <si>
    <t>贵州省水城县勺米乡梭沙村梭沙组</t>
  </si>
  <si>
    <t>520221197209182113</t>
  </si>
  <si>
    <t>2006年7月2日17时许，水城县勺米乡风华煤矿职工李卫峰驾车经过勺米乡梭沙村梭沙组时，因路面较差而抱蒋明万堆在路边的石头垫路。蒋明万要求李卫峰将石头放回原处，李卫峰不同意，二人为此发生争吵并扭打。后蒋明万回到家中，李卫峰开车准备离开时，被蒋明万拦住，李卫峰下车先殴打蒋明万，继而双方扭打在一起，其间李卫峰将蒋明万打倒在地。后李卫峰朝其所驾车辆方向走去，蒋明万起身后追上李卫峰，在李卫峰转身时蒋明万持随身携带的杀猪刀杀了李卫峰胸部一刀后逃离现场，李卫峰当场死亡。</t>
  </si>
  <si>
    <t>赵云圣</t>
  </si>
  <si>
    <t>520202198612144059</t>
  </si>
  <si>
    <t>2012年1月23日22时许，赵云圣酒后与张大帅、张大坚、张信、鲍安几五人在张大帅家二楼玩，次日凌晨0时30分左右，赵云圣与张大帅因琐事发生口角，被张跃、张元恒等人劝开后，赵云圣与张大帅仍在张大帅家一楼堂屋里大吵大骂，张大帅上楼后，赵云圣便拿出随身携带的刀杀中张大帅脖子，张元恒去拉赵云圣也被赵云圣用刀杀伤下巴、手指。张大帅被张大坚等人拉到院坝里睡在墙角地上，赵云圣追至院坝里用刀杀张大帅头部、背部，双用啤酒瓶砸打张大帅头部、背部，后赵云圣驾驶自己的微型面包车逃跑，张大帅在送往医院的途中死亡。张元恒所受伤为轻伤。</t>
  </si>
  <si>
    <t>李访席</t>
  </si>
  <si>
    <t>520202198207075539</t>
  </si>
  <si>
    <t>2012年3月3日15时许，在盘县羊场乡鑫峰煤矿李访席与被害人孙载辉酒后发生口角，李访席捡起一根钢管打伤孙载辉头部，随即逃离现场，孙载辉经抢救无效于2012年3月10日死亡。</t>
  </si>
  <si>
    <t>彭建祥</t>
  </si>
  <si>
    <t>贵州省纳雍县老凹坝乡安家寨村七组</t>
  </si>
  <si>
    <t>522426198203086234</t>
  </si>
  <si>
    <t>2012年8月17日21时许，彭建祥以30元每克的价格，将王某某事先放置于其轿车里（车牌为云DQ0373）的186克海洛因从云南昆明市运输至贵州省贵阳市，凌晨5时许，途经贵州省盘县胜境关时被查获。</t>
  </si>
  <si>
    <t>林柯木</t>
  </si>
  <si>
    <t>贵州省纳雍县老凹坝乡水淹坝村一组</t>
  </si>
  <si>
    <t>522426197610056273</t>
  </si>
  <si>
    <t>2012年5月23日，林柯木、朱丽琴违反国家毒品管理法规，为谋取非法利益，购买、运输毒品海洛因502克。</t>
  </si>
  <si>
    <t>王永齐</t>
  </si>
  <si>
    <t>四川省资中县归德镇特建村2组41号</t>
  </si>
  <si>
    <t>511025198103047210</t>
  </si>
  <si>
    <t>2012年4月25日，王永齐帮助一个叫“阿布”的人从云南省昆明市运输毒品到四川省。当日16时50分，当王永齐驾驶云MSM866号轿车途经沪昆高速公路盘县境内胜境关收费站时，禁毒民警从该车驾驶座与副驾驶座之间的盒子内查获海洛因700克。</t>
  </si>
  <si>
    <t>曾燕平</t>
  </si>
  <si>
    <t>贵州省六盘水市钟山区荷泉路90－1－106号</t>
  </si>
  <si>
    <t>绑架、抢劫</t>
  </si>
  <si>
    <t>00_06_00</t>
  </si>
  <si>
    <t>520201197901260813</t>
  </si>
  <si>
    <t>何鸿泰</t>
  </si>
  <si>
    <t>陕西省大荔县城关镇环城北路79号</t>
  </si>
  <si>
    <t>61212719750720003X</t>
  </si>
  <si>
    <t>2012年11月5日，何鸿泰用人民币48000元在昆明跟一个中年男人购买了毒品海洛因，准备驾驶陕EX7441号轿车将海洛因运回陕西，当日18时，何鸿泰驾驶的轿车经过贵州省盘县平关毒品检查站时，禁毒民警当场查获毒品150克。</t>
  </si>
  <si>
    <t>肖本法</t>
  </si>
  <si>
    <t>520202198206117434</t>
  </si>
  <si>
    <t>马忠松</t>
  </si>
  <si>
    <t>520202196612112015</t>
  </si>
  <si>
    <t>马忠松之妻李忠菊与被害人马康凤有不正当男女关系。2012年2月21日晚，被害人马康凤到李忠菊家后，马忠松便与马康凤发生扭打，并用刀杀中马康凤胸部，致马康凤死亡。</t>
  </si>
  <si>
    <t>赵文学</t>
  </si>
  <si>
    <t>贵州省六盘水市六枝特区陇脚乡花德村新田上组</t>
  </si>
  <si>
    <t>520203198106165419</t>
  </si>
  <si>
    <t>2011年1月以来，金彪、杨荣、赵文学、赵正江、李兰志以非法占有为目的，结伙持械使用暴力抢劫他人财物。其中赵文学参与抢劫二次，价值6648元；参与盗窃五次，价值118188元。</t>
  </si>
  <si>
    <t>严百兴</t>
  </si>
  <si>
    <t>贵州省安顺市西秀区七眼桥镇新寨村106号</t>
  </si>
  <si>
    <t>522501196809097332</t>
  </si>
  <si>
    <t>严百兴于数年前与其妻周列产生矛盾并对周列打骂，周列之兄周明西得知后遂质问严百兴并与之互相厮抓，之后严百兴与周列夫妻关系不断恶化，严百兴遂将原因归责于周明西进而对周明西怀恨在心，因此产生杀人恶念，并多次扬言要杀害周明西及其家人。2012年7月19日，严百兴因寻找离家外出的周列未果，遂从浙江省乐清市乘车返回贵州省安顺市西秀区旧州镇苏吕村，企图杀害周明西。2012年7月20日21时许，严百兴窜到周明西家附近等待，伺机杀害周明西。当日23时许，严百兴因没有等到周明西回家，遂冲进周明西家卧室内，用随身携带的匕首刺杀睡在床上的周明西之妻张学芬颈部二刀，其间因张学芬反抗造成其胸腹部、左肩部、左上臂多处刀刺伤，后张学芬因失血过多死亡。</t>
  </si>
  <si>
    <t>马电君</t>
  </si>
  <si>
    <t>云南省昭通市昭阳区守望乡卡子村小闸海村35号附1号</t>
  </si>
  <si>
    <t>532101197604072013</t>
  </si>
  <si>
    <t>邓天云</t>
  </si>
  <si>
    <t>云南省寻甸县羊街镇羊街村委会羊街村900号</t>
  </si>
  <si>
    <t>530129197910221317</t>
  </si>
  <si>
    <t>2012年5月25日11时20分，邓天云运输甲基苯丙胺从盘县刘官乘坐由盘县开往贵阳的贵B38065客车途经镇胜高速普安茶场服务区时被公安民警查获，当场从邓天云携带的“奇宾压服饰”的黑色袋子内的2包茶叶中查获甲基苯丙胺649克。</t>
  </si>
  <si>
    <t>邱国胜</t>
  </si>
  <si>
    <t>湖北省应城市郎君镇鸭棚村四屋湾1－2</t>
  </si>
  <si>
    <t>422202197605172418</t>
  </si>
  <si>
    <t>2012年5月22日，邱国胜邀约邱志国到云南省昆明市做生意，二人从湖北省武汉市乘车于5月23日到达昆明市，邱国胜联系购买毒品事宜。邱国胜与邱志国于5月24日携款70900元租车赶往云南省曲靖市。2月25日由邱志国乘车在前方探路，邱国胜携带毒品乘另一车随后，从曲靖经富源至贵州省盘县红果高速收费站出口处汇合，一同乘坐由曲靖市开往贵州省安顺市的贵GB6829号客车，当日17时许，途经镇胜高速公路普安茶场服务区时被公安民警查获，当场从邱国胜携带的包内缴获甲基苯丙胺276克。</t>
  </si>
  <si>
    <t>梁元明</t>
  </si>
  <si>
    <t>贵州省晴隆县鸡场镇大新村六组</t>
  </si>
  <si>
    <t>522324195210091216</t>
  </si>
  <si>
    <t>2012年8月8日，梁元明发现其种在住房路边的花椒树被石头压死，怀疑是其兄梁元书所为，便用木头将通往梁元书家的路堵住，然后到村党员活动室门口梁元书家摆摊子处质问梁元书，为此，梁元书与梁元明发生争吵，梁元明将梁元书家摊子踢翻，二人发生互殴。梁元书持砖头将梁元明头部打伤，梁元明持刀将梁元书杀伤致死。</t>
  </si>
  <si>
    <t>郭惊明</t>
  </si>
  <si>
    <t>贵州省安顺市平坝区十字乡半坡村九组</t>
  </si>
  <si>
    <t>522526198003161012</t>
  </si>
  <si>
    <t>2007年6月12日23时许，郭惊明与王桂林、王飞飞、杨全妹等人在与被害人发生口角后，共同持匕首、刀、铁管对被害人进行围殴、砍杀，致一人重伤、一人死亡。</t>
  </si>
  <si>
    <t>马光荣</t>
  </si>
  <si>
    <t>云南省鲁甸县桃园乡铁家湾村五社1号</t>
  </si>
  <si>
    <t>08_05_29</t>
  </si>
  <si>
    <t>532122197410080332</t>
  </si>
  <si>
    <t>2012年7月26日17时许，张秀电话联系马光荣购买毒品海洛因，马光荣即与马光勇商量合伙购买毒品海洛因贩卖给张秀。同月29日，马光荣、马光勇在电话中与张秀商定由二马向张秀销售海洛因100克，每克400元。同年8月2日，马光勇筹集毒资15000元、马光荣筹集毒资30000元，共计45000元由马光荣在云南省购买毒品海洛因141.7克，运到贵州省镇宁县。之后马光荣到南北大街车站旁上了张秀驾驶的轿车将海洛因零包样品交给张秀，张秀即驾车将海洛因样品带到其姐张琼家中请其姐夫陈永祥品尝，张秀与其姐张琼驾车外出时被公安机关抓获，当场从张琼的身上查获海洛因零包一个。在旅馆内抓获马光勇、马光荣，随后在二人驾驶小轿车内查获海洛因两包，分别重88.7克、53克，经鉴定含海洛因成份。</t>
  </si>
  <si>
    <t>马光勇</t>
  </si>
  <si>
    <t>云南省鲁甸县桃园乡铁家湾村五社35号</t>
  </si>
  <si>
    <t>532122196402040336</t>
  </si>
  <si>
    <t>周忠佰</t>
  </si>
  <si>
    <t>贵州省晴隆县鸡场镇田坝村二组</t>
  </si>
  <si>
    <t>522324196903211211</t>
  </si>
  <si>
    <t>2003年8月2日10时许，周忠佰、周忠益、罗平到晴隆县紫马乡三节地三岔路买肉。下午5时许，三人酒后来到被害人刘跃坤的肉摊上买肉时，周忠佰与刘跃坤发生争执并打架。周忠佰用斧子将刘跃坤砍伤致死，将徐洪玉砍为轻伤。</t>
  </si>
  <si>
    <t>程俊付</t>
  </si>
  <si>
    <t>贵州省织金县板桥乡中心村包包组</t>
  </si>
  <si>
    <t>522425197507296651</t>
  </si>
  <si>
    <t>2012年5月13日，程俊付、陈俊芬、吴兰琴相互邀约从贵州省贵阳市乘坐程俊付驾驶的贵ARA462夏利车到云南省昆明市购买毒品动回贵阳各自贩卖。到昆明后，程俊付、陈俊芬、吴兰琴分别向陈某购得海洛因102克、206克、100克，并约定陈俊芬、吴兰琴各支付运费1700元给程俊付作为运输陈俊芬、吴兰琴306克海洛因的报酬。当月14日8时10分，程俊付、陈俊芬、吴兰琴途经镇胜高速公路晴隆县沙子服务区时，被晴隆县公安局禁毒大队查获，当场查获三人购买的海洛因。</t>
  </si>
  <si>
    <t>刘广富</t>
  </si>
  <si>
    <t>湖北省公安县麻豪口镇黄岭村一组</t>
  </si>
  <si>
    <t>422423197605233631</t>
  </si>
  <si>
    <t>2012年3月25日14时许，刘广富运输毒品甲基苯丙胺（俗称冰毒）从云南省昆明市乘坐开往湖北省荆州市的云AR0237号客车途经沪昆（镇胜）高速普安茶场服务区时被公安民警查获，当场从刘广富双腿膝关节处缴获用胶带缠绕的毒品甲基苯丙胺3砣，重208克。</t>
  </si>
  <si>
    <t>邱志国</t>
  </si>
  <si>
    <t>湖北省应城市郎君镇鸭棚村小李湾9</t>
  </si>
  <si>
    <t>422202197602162417</t>
  </si>
  <si>
    <t>杨启华</t>
  </si>
  <si>
    <t>贵州省普安县龙吟镇硝洞村箐门口组</t>
  </si>
  <si>
    <t>52232319740811755X</t>
  </si>
  <si>
    <t>2012年3月23日21时许，被害人朱加正与杨文伍等人在居住于普安县龙吟镇硝洞村箐门口组的杨启华家中喝酒，朱家正觉得受冷落，与杨启华的妻子黄学芬在院坝内发生争执，朱家正抱住黄学芬，并踢了前来制止的杨启华之女杨玉飞一脚，杨启华发现后走到院坝内用杀猪刀杀朱加正胸腹部两刀，朱家正受伤后走到普花公路边倒下，杨启华即打电话报警，称朱加正打伤其妻女，公安民警赶到现场将朱加正送医院治疗，后朱加正经医院抢救无效于次日死亡。</t>
  </si>
  <si>
    <t>周义坤</t>
  </si>
  <si>
    <t>湖南省隆回县高坪镇石梅村3组12号</t>
  </si>
  <si>
    <t>432622196511221615</t>
  </si>
  <si>
    <t>2009年12月11日中午，周义坤、刘跃明乘坐所承租的湘E15409号五菱面包车从云南昆明开往湖南，当车途经镇胜高速公路贵州省盘县境内胜境关收费站时被查获，当场缴获海洛因嫌疑物1404.5克、冰毒嫌疑物182.15克。经鉴定海洛因嫌疑物内含有海洛因成分且含量为30.53%，冰毒嫌疑物内含幃基苯丙胺成分且含量分别为39.86%、40.14%。</t>
  </si>
  <si>
    <t>吴先祥</t>
  </si>
  <si>
    <t>贵州省贵阳市云岩区金阳新区朱昌镇石硐煤矿第一居委会</t>
  </si>
  <si>
    <t>08_09_07</t>
  </si>
  <si>
    <t>520112196202153217</t>
  </si>
  <si>
    <t>2012年10月18日，吴先祥叫杨成明在贵州省清镇市租了一辆贵A73215号比亚迪轿车。2012年10月28日吴先祥、陈家斌同杨成明、姚少红驾驶租来的比亚迪轿车到云南省昆明市，途中陈家斌给了吴先祥1.1万元人民币。10月29日在云南省昆明市吴先祥一人用其与陈家斌共同出资的5.51万元人民币购买了一坨海洛因。10月30日3时许，四人驾车返回贵阳途经盘县平关段320国道盘县毒品检查站时被民警查获，当场从吴先祥上衣口袋里查获毒品海洛因一坨，经称量重200克，经鉴定检出海洛因成分，含量为55.49%。</t>
  </si>
  <si>
    <t>蒙召恩</t>
  </si>
  <si>
    <t>贵州省纳雍县化作乡耸古村一组</t>
  </si>
  <si>
    <t>522426198205065613</t>
  </si>
  <si>
    <t>蒙召恩在贵州纳雍县打电话给云南省昆明市收购废铁的老乡胡坤、胡干，商量从云南省昆明市购买毒品海洛因回贵州纳雍县贩卖。2012年5月21日下午，蒙召恩从贵州省纳雍县独自开自己的车牌号为贵F64926的蓝色吉利豪情轿车于5月22日中午到达昆明。蒙召恩与胡坤、胡干取得联系后，三人在胡干的租住房内以每克270元的价格跟一个姓李的外号叫“红毛”的男子购买了27000元钱的毒品海洛因。当日返回贵州，在途经320国道毒品检查站时被盘县公安局民警查获，当场从胡干的右边裤包内查获毒品海洛因101克，从蒙召恩身上查获毒资4800元。</t>
  </si>
  <si>
    <t>李开波</t>
  </si>
  <si>
    <t>贵州省兴仁县回龙镇计屯村岩脚边组</t>
  </si>
  <si>
    <t>52232219740715407X</t>
  </si>
  <si>
    <t>2013年1月8日中午，李开波驾驶贵GD6671号本田轿车到云南省昆明市，在昆明购买了100克毒品海洛因及20克底粉准备到贵阳卖给“小三妹”。2013年1月9日2时，途经320国道盘县平关检查站时被查获，当场从李开波上衣口袋里缴获毒品海洛因105克。</t>
  </si>
  <si>
    <t>刘跃明</t>
  </si>
  <si>
    <t>湖南省邵东县廉桥镇坳峰村1组41号</t>
  </si>
  <si>
    <t>430521197206302591</t>
  </si>
  <si>
    <t>唐林红</t>
  </si>
  <si>
    <t>520202197502101256</t>
  </si>
  <si>
    <t>唐林红与周朝祥因计划生育问题被处罚，二人共谋报复，并商定杀死盘县民主镇政府工作人员司飞文（殁年26岁）。2000年8月3日20时许，唐林红、周朝祥分别持菜刀、石头到民主镇一个叫李家大洞的地方等候司飞文。当晚21时许，被害人司飞文与谢仕红途经“李家大洞”时，唐林红、周朝祥二人先扔石头将司、谢二人打散，随后用菜刀将被害人司飞文砍伤，致司飞文经抢救无效死亡。</t>
  </si>
  <si>
    <t>徐育省</t>
  </si>
  <si>
    <t>强迫卖淫、强奸、聚众斗殴</t>
  </si>
  <si>
    <t>11_08_04</t>
  </si>
  <si>
    <t>520202198902190811</t>
  </si>
  <si>
    <t>2011年9月7日，吴世福与徐育省、陆世红、蒋泽运等人诱骗吕某某、朱某某、吴某某到红果火车站对面一家无名旅社卖淫，期间徐育省、陆世红分别使用暴力强行与吕某某、吴某某、朱某某发生性关系；2011年9月15日，吴世福与徐育省、蒋泽运、陆世红等人再次诱骗江某某、张某某（15岁）、张某某（14岁）准备从事卖淫，后因江某某等人报案，蒋泽运等人被公安机关抓获；2010年7、8月间，徐育省参与围堵平关翰宇煤厂致使煤厂停工3天，直接损失60万元；2010年的一天，甘红与他人发生纠纷，孔德松邀约徐育省与涂昆华等20余人携带刀棒到盘县松河乡准备斗殴未果。</t>
  </si>
  <si>
    <t>赵继永</t>
  </si>
  <si>
    <t>07_00_07</t>
  </si>
  <si>
    <t>520202198004253614</t>
  </si>
  <si>
    <t>1999年9月2日下午，赵继永及同案毛家国、世小四（已判刑）、李兴江（已判刑）在盘县鸡场坪乡白龙洞村后面山上游玩时，看见毛吉、支福春和被害人支小友在一起，李兴江对毛吉进行辱骂，支小友叫李兴江不要乱骂，李兴江等人便提出要教训支小友等人，随即追赶支小友等三人，追到岔路口时毛吉、支福春跑开了，支小友被赵继永追上了，赵继永持镰刀杀了支小友胸部一刀致支小友当场死亡。</t>
  </si>
  <si>
    <t>张德富</t>
  </si>
  <si>
    <t>贵州省关岭县关索镇西坪村西坡坪组</t>
  </si>
  <si>
    <t>522528198402040034</t>
  </si>
  <si>
    <t>2011年1月4日中午，张德富为筹备其孩子的满月酒而请被害人刘学及同村的刘华、毕永贤、方长城、毕云、周元江等人帮忙借桌椅板凳。14时许，张德富邀请刘学及刘华、毕永贤、方长城、毕云、周元江等人在其家中二楼的房间内打牌喝酒。其间，张德富与刘华（刘学之弟）发生口角进而发生抓扯。刘学上前劝阻时，张德富用其随身携带的卡子刀朝刘学胸部刺杀一刀。刘学受伤后，张德富与方长江将其送至关岭自治县医院抢救，18时许，刘学经抢救无效死亡。</t>
  </si>
  <si>
    <t>张习雄</t>
  </si>
  <si>
    <t>贵州省纳雍县龙场镇大坡村偏岩组</t>
  </si>
  <si>
    <t>522426197307051656</t>
  </si>
  <si>
    <t>张习雄、彭晓玲相互邀约贩卖毒品海洛因，并约定由彭晓玲出资、张习雄联系买主与卖主。后张习雄、彭晓玲二人相约到云南省购买了60克海洛因放于彭晓玲处。2012年12月25日，张习雄先到六枝特区平寨镇建设北路安康小区张贵平家中联系好买主张贵平后，遂打电话叫彭晓玲从纳雍县送海洛因至六枝，并告知彭晓玲每克卖价是400元，次日，彭晓玲将毒品海洛因带至六枝后，16时许，张习雄、彭晓玲在张贵平家中贩卖毒品海洛因给张贵平时被公安民警当场抓获，收缴海洛因一包，重60克。</t>
  </si>
  <si>
    <t>朱兴旺</t>
  </si>
  <si>
    <t>贵州省水城县鸡场乡高潮村老寨子组</t>
  </si>
  <si>
    <t>08_07_03</t>
  </si>
  <si>
    <t>52022119760509473X</t>
  </si>
  <si>
    <t>2012年9月7日14时许，朱兴旺、何永花在水城县保华乡东升村烟灯坡公路边贩卖毒品海洛因给周洪等人时，被六枝特区公安局禁毒大队民警当场抓获，查获二人所贩卖的毒品1包，重135.40克，并在朱兴旺的身上收缴贩卖后剩下的毒品1包，重73克，经鉴定海洛因含量分别为42.25%、46.66%。</t>
  </si>
  <si>
    <t>王永贤</t>
  </si>
  <si>
    <t>贵州省水城县果布戛乡罗盘村上以龙组</t>
  </si>
  <si>
    <t>520221198212073959</t>
  </si>
  <si>
    <t>2012年9月16日15时许，王永贤与其妻子陆凤分因家庭琐事发生争吵，双方在堂屋里互相辱骂，继而发生厮打，王永贤看见卧室床边放的地上放着一把平时砍柴用的弯刀，就走进卧室，提起这把弯刀走到陆凤分面前，先用左手抓住陆凤分的头发，将其拽跪在地上，随即用提在右手的弯刀连续向陆凤分的头部砍了两刀，将陆凤分砍倒在地上，因听到陆凤分还在咒骂自己，王永贤又用刀背击打了陆凤分的头部三下，致陆凤分当场死亡。王永贤用家用毛毯将陆凤分的尸体盖住，于次日早上到其大嫂杨应会家告知自己打死妻子一事，当日下午在其哥王永红、徐天红、罗站仁、熊光忠的陪同下到公安机关投案。</t>
  </si>
  <si>
    <t>熊文才</t>
  </si>
  <si>
    <t>520221197405031291</t>
  </si>
  <si>
    <t>2008年4月9日23时许，熊文才在水城县金盆乡和平村一组其堂哥熊文学家门口，因琐事与熊文学发生口角纠纷，后二人被劝开。熊文才回家后从家中拿了一把杀羊刀返回熊文学家门口，并用杀羊刀杀了熊文学左腹部一刀，致熊文学当场死亡。熊文才于2012年9月20日在云南省被抓获归案。</t>
  </si>
  <si>
    <t>彭克伦</t>
  </si>
  <si>
    <t>贵州省水城县新街乡马路村彭家寨组</t>
  </si>
  <si>
    <t>520221197310163611</t>
  </si>
  <si>
    <t>彭克伦的父亲彭世忠被其兄彭克柱于1982年7月12日打伤致死，彭克柱为此被判处有期徒刑七年。2003年4月11日21时许，被害人彭克柱与其妻石永竹在自己的家中吵架时，言语中提起彭克伦已死亡父亲的名字乱骂，而此时彭克伦正好从其屋后经过，在听到其哥嫂骂已故父亲，心中极为不满，当即与彭克柱发生争吵，争吵中彭克柱因酒后失控，提着菜刀从屋里出来与彭克伦争吵，石永竹见状，从家中出来劝阻彭克柱，彭克伦就用一块石头将彭克柱打倒在地。三人的吵闹被彭克达之子彭永志看见，彭永志便回家告知了彭克达、彭克云（均系彭克伦之兄）。彭克柱之子彭永廷见状，从家中提起铡刀冲出来准备帮忙，被闻讯而来制止的彭克达、彭克云遇到，彭永廷用铡刀将彭克云的手臂砍伤，彭克达用刀砍彭克柱的脖子，彭克云用刀砍石永竹，彭克伦将彭永廷的铡刀抢过来，用铡刀将彭永廷的脸部和手臂砍伤，又用铡刀砍倒在水池边的彭克柱后颈部，至彭克柱死亡，后彭克达、彭克云、彭克伦三人离开现场。石永竹经送医院抢救无效死亡。</t>
  </si>
  <si>
    <t>赵天阳</t>
  </si>
  <si>
    <t>贵州省水城县都格乡马龙村仓边组</t>
  </si>
  <si>
    <t>520221197311052411</t>
  </si>
  <si>
    <t>1999年9月22日，在水城县都格乡马龙村红岩组杨秀品家帮忙的肖仁周、赵正学因扳手腕发生口角，后被人拉开。赵正学的侄儿赵天阳、赵天军等人便将肖仁周拉出门外，后赵天阳持刀将肖仁周杀伤，肖仁周在送医院途中死亡。</t>
  </si>
  <si>
    <t>黄荣芳</t>
  </si>
  <si>
    <t>司机</t>
  </si>
  <si>
    <t>云南省盐津县银厂坝社30号</t>
  </si>
  <si>
    <t>532124198505251314</t>
  </si>
  <si>
    <t>2012年10月12日，黄荣芳打电话给在六盘水市钟山区能扬物流停车场内开信息部的罗忠明，请他帮忙联系能购买3000粒毒品麻古的买家。10月14日罗忠明称已找到买家。随后，罗忠明带着“买家”到能扬物流停车场找到黄荣芳，黄荣芳拿了1粒红色片状样品给“买家”验货，后双方商定以每粒18元的价格交易3000粒，并相互留下联系电话。当日23时许，黄荣芳在“金皇朝”商务酒店2012房间与“买家”进行毒品交易时被抓获，当场缴获毒品麻古嫌疑物15包，重278.45克。经鉴定，检出甲基苯丙胺成分，含量为5.03%、6.83%。</t>
  </si>
  <si>
    <t>李伟</t>
  </si>
  <si>
    <t>重庆市南岸区福红路</t>
  </si>
  <si>
    <t>510214197909051215</t>
  </si>
  <si>
    <t>2009年12月起李伟参与贩卖、运输毒品15.5万粒，重13950克。</t>
  </si>
  <si>
    <t>黄训举</t>
  </si>
  <si>
    <t>贵州省威宁县新发乡花园村大湾子组</t>
  </si>
  <si>
    <t>522427198801074053</t>
  </si>
  <si>
    <t>2011年10月26日凌晨1时许，黄训举与鲁兴敏（鲁龙海）共谋后到黄土坡康乐路散场后面的被害人吕仕英（殁年44岁）家实施盗窃，当二人进入被害人吕仕英家时，被吕仕英发现，二人将吕仕英杀害，然后进入王翠芬的房间后，因王翠芬大声呼救，二人随即逃跑。黄训举与鲁兴敏抢得195元现金，一部DV摄像机和一部白色手机。</t>
  </si>
  <si>
    <t>黎维贤</t>
  </si>
  <si>
    <t>贵州省纳雍县维新镇盐井村砂锅村</t>
  </si>
  <si>
    <t>522426196210201617</t>
  </si>
  <si>
    <t>被告人黎维贤违反国家对毒品的管理法规，明知是毒品甲基苯丙胺片剂而贩卖、运输373克。</t>
  </si>
  <si>
    <t>周富勇</t>
  </si>
  <si>
    <t>贵州省水城县勺米乡小箐村小箐组</t>
  </si>
  <si>
    <t>52022119770213211X</t>
  </si>
  <si>
    <t>陶长云</t>
  </si>
  <si>
    <t>贵州省水城县木果乡新民村一组</t>
  </si>
  <si>
    <t>520221198008281451</t>
  </si>
  <si>
    <t>2010年1月29日19时许，陶长云与李红江、施达、李海海携带刀具在六盘水钟山区人民广场闲逛，看见被害人曹军朝从桥上走过，陶长云便对李红江等三人说：“我看这个人不顺眼，我们去搞他。”于是，四人尾随曹军朝到人民广场喷水池旁的草地上，李红江、施达先冲上去殴打曹军朝，后陶长云、李海海也围上去殴打。在殴打的过程中，陶长云叫李红江指导曹军朝身上的财物夫子了，李红江便抢走再军朝衣服内的人民币350元和价值563元的科凌手机一部。因曹军朝反抗，陶长云用卡子刀朝曹军朝胸部杀了一刀，李海海踢了一脚，到曹军朝受伤倒地，后四人逃离现场。施达分得手机和50元钱，陶长云、李海海、李红江各分得100元钱。曹军朝因失血过多死亡。</t>
  </si>
  <si>
    <t>秦克贵</t>
  </si>
  <si>
    <t>贵州省安顺市西秀区幺铺镇四旗村一组</t>
  </si>
  <si>
    <t>522501197104144017</t>
  </si>
  <si>
    <t>秦克贵因多次追求被害人吴平之妻梅艳琼未逞，遂采取调戏、骚扰等手段滋扰梅艳琼。被吴平对其警告之后仍不罢休，后又多次在被害人吴平家屋外然放鞭炮再行滋扰。2002年10月12日上午8时许，秦克贵与被害人吴平及梅艳琼在场坝上相遇，梅艳琼因不堪秦克贵滋扰，上前质问秦克贵，被害人吴平亦表示不堪忍受，上前质问秦克贵，与秦克贵发生争吵进而吴、秦撕打，秦克贵遂跑回家中持一把尖刀追杀吴平数十米，持刀刺中吴平左胸一刀后逃走，吴平在送医院抢救途中死亡。</t>
  </si>
  <si>
    <t>华刚</t>
  </si>
  <si>
    <t>贵州省普定县城关镇塔山路300号</t>
  </si>
  <si>
    <t>522527198411200013</t>
  </si>
  <si>
    <t>2012年3月16日，李军仅因听信他人的一面之词便生报复之念，遂授意华刚对被害人吴学骏实施伤害，在华刚殴打吴学骏过程中，李军还递过啤酒瓶让华刚继续对吴学骏实施伤害行为，至被害人吴学骏抢救无效死亡。</t>
  </si>
  <si>
    <t>张克林</t>
  </si>
  <si>
    <t>贵州省安顺市平坝区马场镇凯洒村毛粟坡组</t>
  </si>
  <si>
    <t>522526196709064813</t>
  </si>
  <si>
    <t>2004年1月28日12时，张克林酒后回到平坝县马场镇凯洒村家中，其父张元先见张克林呕吐在床上，就对张克林进行辱骂，张克林恼怒，便起床走向坐在沙发上喝酒的张元先的左侧，顺手从沙发上拿起自己平时系裤子的一条白布腰带，用力勒住张元先的脖子，致张元先不能发声后，将张元先抱回房间内。张克林则回自己的卧室继续睡觉。当日下午17时许，张克林之子张光团、张光涛在玩耍时发现张元先躺在其房间的地上已经死亡。经鉴定，张元先系他人勒颈部至机械性窒息死亡。</t>
  </si>
  <si>
    <t>杨小龙</t>
  </si>
  <si>
    <t>贵州省安顺市西秀区东屯乡高官村二组</t>
  </si>
  <si>
    <t>522501197609154675</t>
  </si>
  <si>
    <t>杨小龙、范云祥、范贺林、杨发云长期以追讨高利贷欠款为生，索债不成便使用暴力手段进行威胁、报复。在索取不当债务中杨小龙持械故意伤害他人身体，致一人死亡，一人轻伤。</t>
  </si>
  <si>
    <t>范云祥</t>
  </si>
  <si>
    <t>522501197410284632</t>
  </si>
  <si>
    <t>马永中</t>
  </si>
  <si>
    <t>贵州省威宁县中水镇正山村一组</t>
  </si>
  <si>
    <t>08_09_17</t>
  </si>
  <si>
    <t>522427194609082012</t>
  </si>
  <si>
    <t>马永中违反国家对毒品的管制规定，明知是毒品海洛因而贩卖，数量达78.8克。</t>
  </si>
  <si>
    <t>卜云林</t>
  </si>
  <si>
    <t>贵州省普安县青山镇歹苏村野鹿寨组</t>
  </si>
  <si>
    <t>52232319740410441X</t>
  </si>
  <si>
    <t>卜云林因与其妻陶明春婚姻问题发生纠纷，卜云林于2011年8月17日在陶明春家中持刀将陶明春之父陶应昌、弟陶明波杀死。</t>
  </si>
  <si>
    <t>韦鹏举</t>
  </si>
  <si>
    <t>贵州省贞丰县珉谷镇坡阳路</t>
  </si>
  <si>
    <t>52232219630715561X</t>
  </si>
  <si>
    <t>1992年前后，兴仁县龙场镇虎场村猫猫坪组的韦德富，因与本村韦鹏之妻杨金花关系不正常，与韦鹏鹏举产生矛盾。韦鹏举与杨学晒在闲谈中涉及此事时，二人提出伺机“收拾”韦德富。1992年2月中旬的一天，韦德富与杨金花来到杨学军家，当晚22时许，以偷牛为借口，将韦德富骗到岩口沟，韦鹏举等持木棒、刀将韦德富打、杀致死后，将韦德富的双下肢斩断叠放在其胸部，杨学晒泼洒煤油在韦德富尸体上焚尸后离开现场。</t>
  </si>
  <si>
    <t>贺伯信</t>
  </si>
  <si>
    <t>贵州省晴隆县马场乡顺长村三组</t>
  </si>
  <si>
    <t>522324196705094018</t>
  </si>
  <si>
    <t>贺伯信与被害人贺仕武因耕种贺伯华家的承包土地而产生矛盾。1993年9月6日晚，贺伯信回家途经自家门前水池处时，遇到在此等候的被害人贺仕武，二人发生争吵并打架，贺伯信用刀杀伤被害人贺仕武左腹后逃离现场，被害人贺仕武被送往医院经抢救无效死亡。</t>
  </si>
  <si>
    <t>张忠鹄</t>
  </si>
  <si>
    <t>520202196603167612</t>
  </si>
  <si>
    <t>2000年10月12日，张忠鹄因怀疑其猪油和油盆被蒋成菊偷走，双方发生口角后，持刀追赶蒋成菊，将前来劝阻的蒋成菊之夫被害人江献华杀死。</t>
  </si>
  <si>
    <t>王伟</t>
  </si>
  <si>
    <t>520202199011102835</t>
  </si>
  <si>
    <t>2012年1月27日零时许，王伟之兄王卫在盘县红蛤意尔康商务酒店KTV被人打杀，王伟便从意尔康商务酒店跑出寻找打杀其兄王卫的人，当其到“红树湾”酒店门口时，看到被害人张文华，误认为张文华是参与打杀其兄的人，便追着被害人张文华跑，当其追至红果兴华西路30号附近时，王伟用跳刀向被害人手臂、背部、大腿等部位刺杀数刀，张文华当时被送医院经抢救无效死亡。</t>
  </si>
  <si>
    <t>彭斌辉</t>
  </si>
  <si>
    <t>520202197109213016</t>
  </si>
  <si>
    <t>2010年7月27日，被告人彭斌辉请甘歪信（已判刑）帮忙殴打高永红，同日19时许，甘歪信邀约到王二龙、张进龙（均已判刑）等人后，从盘县淤泥乡乘车来到红果镇干沟桥，于19时许在干沟故友翠屏小区附近找到被害人高永红，王二龙、 张进龙上前殴打高永红，被害人高永红持刀将张进龙杀成重伤，甘歪信持刀刺杀高永红胸部，将被害人高永红杀伤致死。</t>
  </si>
  <si>
    <t>刘红彪</t>
  </si>
  <si>
    <t>52020219860820301X</t>
  </si>
  <si>
    <t>2006年12月14日21时许，刘红彪因其表弟褚小奎与被害人何坤伦方的人发生纠纷，在受到何坤等人的围打时，刘红彪持刀乱杀将何坤伦杀伤致死，将翁永成、杨兆虎杀伤成轻微伤。</t>
  </si>
  <si>
    <t>杜荣华</t>
  </si>
  <si>
    <t>520202198011248653</t>
  </si>
  <si>
    <t>程新</t>
  </si>
  <si>
    <t>贵州省纳雍县老凹坝乡仓边村七组</t>
  </si>
  <si>
    <t>09_00_15</t>
  </si>
  <si>
    <t>522426198407116212</t>
  </si>
  <si>
    <t>2013年1月26日22时20分，程新从云南省昆明市驾驶一辆租来的渝AAC357号黑色拍萨特轿车携带毒品到贵州省纳雍县，途经贵州省盘县毒品检查站时被查获，当场从程新驾驶的轿车方向盘下查获毒品海洛因95克，从其身上查获甲基苯丙胺0.2克。</t>
  </si>
  <si>
    <t>08_06_18</t>
  </si>
  <si>
    <t>肖成浪</t>
  </si>
  <si>
    <t>520202196312217413</t>
  </si>
  <si>
    <t>2012年5月23日11时许，肖成浪在盘县大山镇龚家湾村五组自己家中，贩卖100元的毒品零包给唐舒娴，被盘县公安局民警当场抓获，并从唐舒娴身上查获毒品嫌疑物零包1个，从肖成浪身上查获毒品嫌疑物一块、毒品嫌疑物零包53个、麻古77粒及现金1856元。被查获的毒品嫌疑物中含海洛因成分的重117克，含甲基苯丙胺和咖啡成分的重5.4克。</t>
  </si>
  <si>
    <t>谢安松</t>
  </si>
  <si>
    <t>贵州省安顺市西秀区轿子山镇青山村三组</t>
  </si>
  <si>
    <t>08_09_09</t>
  </si>
  <si>
    <t>52250119841115579X</t>
  </si>
  <si>
    <t>2012年11月上旬的一天，谢安松用电话联系云南省昆明市的贩毒人员景么春，准备向景么春购买一块毒品海洛因带回贵州省安顺市进行贩卖，价格讲成每块毒品86000元，并提前从中国信合银行打了30000元给景么春做预付款。11月11日谢安松从安顺到贵阳租车，于11月13日从安顺开车前往昆明市，途中遇到要去贵州省晴隆检查身体的徐霞，谢安松让徐霞陪自己一同前往昆明市，徐霞答应。11月14日凌晨2时30分左右，谢安松喊着徐霞驾车返回安顺，当开凌晨5时许，当车途经沪昆高速公路贵州省盘县境内平关段胜境关收费站时被查获，当场从轿车引擎盖下缴获毒品海洛因嫌疑物一块，含包装物重400克；以鉴定，检出含有海洛因及咖啡因成分查获的毒品海洛因净重379克，其中海洛因含量为5.09%。</t>
  </si>
  <si>
    <t>颜休举</t>
  </si>
  <si>
    <t>贵州省纳雍县阳长镇海子村六组</t>
  </si>
  <si>
    <t>52242619541217515X</t>
  </si>
  <si>
    <t>2012年12月左右，颜休举、安祖亮商量做毒品生意，由颜休举提供毒品，安祖亮联系买家，交易成功后颜休举按每粒28.5元的价格收钱，多余部分给安祖亮。12月5日颜休举、安祖亮在与买主进行交易时被当场抓获，缴获毒品麻古28包共计525克。经鉴定，毒品嫌疑物中均检出甲基苯丙胺及咖啡因成分，其中甲基苯丙胺含量分别为7.40%、7.20%、7.56%。</t>
  </si>
  <si>
    <t>安祖亮</t>
  </si>
  <si>
    <t>贵州省水城县南开乡倮海村三组</t>
  </si>
  <si>
    <t>08_10_01</t>
  </si>
  <si>
    <t>52022119710316083X</t>
  </si>
  <si>
    <t>黄港</t>
  </si>
  <si>
    <t>贵州省威宁县新发乡民族村中坝组</t>
  </si>
  <si>
    <t>522427198704244073</t>
  </si>
  <si>
    <t>2011年10月12日5时40分许，黄港酒后行至水城矿业（集团）公司总医院内科大楼西侧的人行道上，遇到出门上厕所的严少德，便决定对严少德实施抢劫。黄港用随身携带的卡子刀抵住严少德的腹部，并叫其把钱拿出来，严少德回答说没钱，黄港就抓住严少德的衣领将其往后推，严少德被石坎绊住并往后倒，倒地时叫了一声。闻声而来的严少德之子严平抓住准备逃跑的黄港，遂黄港用卡子刀朝严平左侧胸部猛刺一刀后逃跑，严平受伤后经医院抢救无效死亡。</t>
  </si>
  <si>
    <t>吴贵贤</t>
  </si>
  <si>
    <t>贵州省威宁县东风镇草坪村五组</t>
  </si>
  <si>
    <t>522427198003257250</t>
  </si>
  <si>
    <t>吴贤贵的妹妹吴贵巧曾与李四虎谈过恋爱并在李四虎家同居，后吴贵巧离开李四虎家下落不明，因此事吴贵贤与李四虎家产生矛盾。2011年2月4日14时许，吴贵贤在钟山区大湾镇红花岭与李四虎及其兄弟李四勇相遇，吴贵贤用刀将李四虎的左腿、左手臂及腰部刺伤后逃离现场，李四虎送医院抢救无效死亡。</t>
  </si>
  <si>
    <t>杨永超</t>
  </si>
  <si>
    <t>贵州省六盘水市钟山区大湾镇大庆村四组59号</t>
  </si>
  <si>
    <t>520201197810144817</t>
  </si>
  <si>
    <t>2007年12月22日晚，杨永超、杨光玉伙同李兴喜到六盘水市钟山区大湾镇大庆村四组张忠华家寻仇，杨永超持斧头将李良兵、吴光云砍死。</t>
  </si>
  <si>
    <t>曹宣勇</t>
  </si>
  <si>
    <t>贵州省水城县南开乡凹仲村二组</t>
  </si>
  <si>
    <t>520221197511160775</t>
  </si>
  <si>
    <t>2004年7月13日晚，曹宣勇与被害人顾兴国在水城县南开乡凹仲村二组曹凡君家喝酒，顾兴国提议摇骰子赌钱，曹宣勇把钱输完后，认为顾兴国的骰子有假，便找顾兴国要求退钱。在要钱的过程中，曹宣勇持随身携带的杀猪刀朝顾兴国前胸位置刺杀一刀，又朝顾右上肢和左腰部各杀一刀，致顾兴国当场死亡，后曹宣勇逃离现场。</t>
  </si>
  <si>
    <t>杜清明</t>
  </si>
  <si>
    <t>重庆市铜梁区南城街道办事处桐子7组</t>
  </si>
  <si>
    <t>510228197201020411</t>
  </si>
  <si>
    <t>杜清明为获取人民币6000元的报酬，按照一外号叫“侯眼镜”的重庆人安排，从重庆铜梁县出发，于2012年7月26日下午在云南省文山州砚山县平远街一个养鸡场内，以人民币87000元的价格向一自称“马哥”的男子购买四块用康师傅酸菜牛肉方便面袋子包装的毒品海洛因。2012年7月27日，杜清明携带毒品海洛因欲运往重庆铜梁县，在途经沪昆高速昆明至贵阳方向盘县平关镇出口处一草地时，被公安机关查获，当场缴获毒品嫌疑物720克。经鉴定，涉案毒品嫌疑物净重686.1克中检出海洛因成分，其含量国48.34%－57.90%。</t>
  </si>
  <si>
    <t>唐和平</t>
  </si>
  <si>
    <t>湖北省石首市天鹅洲开发区沙口村5号</t>
  </si>
  <si>
    <t>421081197302022459</t>
  </si>
  <si>
    <t>2012年7月16日，唐和平在云南省大理市向一个姓马的男子购买了价值153000元的毒品海洛因和麻古，并准备运往湖北省石首市进行贩卖与吸食。同年7月17日10时许，唐和平租车到贵阳在途经沪昆高速公路贵州省境内盘县平关段胜境关收费站时，公安人员从该车当场查获毒品海洛因嫌疑物498.4克，麻古嫌疑物121.4克。经鉴定，查获的毒品嫌疑物中分别检出海洛因成分，含量为57.53%；甲基苯丙胺及咖啡因成分，其中甲基苯丙胺含量为8.84%。</t>
  </si>
  <si>
    <t>王从兵</t>
  </si>
  <si>
    <t>贵州省六盘水市钟山区大湾联盟路2945号</t>
  </si>
  <si>
    <t>520201197104074815</t>
  </si>
  <si>
    <t>2000年4月14日下午17时许，陈化文与赵春元、文小平三人在王从兵的小卖部里买了两瓶酒，陈勇喝了之后就吐了，认为酒是假的，陈化文就提剩下的酒到王从兵所卖的小卖部将酒退了，王从兵的妻子因此事责怪王从兵，王从兵就去找到被害人陈化文要求拿回酒钱，双方为此发生争执，在争执的过程中陈化文就将酒扔在地上砸碎，双方继而发生扭打，在扭打过程中，王从兵拿出一把刀，陈化文见状就跑，王从兵追上陈化文朝陈化文腰部杀了一刀后逃离现场。陈化文经医院抢救无效死亡。</t>
  </si>
  <si>
    <t>马书文</t>
  </si>
  <si>
    <t>贵州省水城县玉舍乡甘塘村地坝组</t>
  </si>
  <si>
    <t>520221197407141814</t>
  </si>
  <si>
    <t>安美财</t>
  </si>
  <si>
    <t>贵州省威宁县新发乡啊嘎村啊嘎组</t>
  </si>
  <si>
    <t>522427198807044015</t>
  </si>
  <si>
    <t>安美财与被害人胡二平均是有婚姻有家庭的人，但二人发生婚外情后又产生感情纠纷。胡二平不断对王兰兰进行骚扰，王兰兰为摆脱胡二平的骚扰，便产生要杀死胡二平的念头。2010年9月10日凌晨，王兰兰邀约田维军、何小美、罗天富、陈卫科（均已判刑）、安美财，安美财又邀约另外三名不知名的男性，由安美财驾驶从租赁公司租来的面包车前往胡二平的租住处，除何小美、安美财留在车上外，其余人进入胡二平房间对胡二平进行殴打，并将其劫持到面包车里，由安美财驾车将胡二平拉到水城县纸厂乡和平村黄泥坡组的乡村公路边，除田维军、何小美留在公路边的车上外，其他人将胡二平拉进树林内，王兰兰先持一焊有铁柄的单刃砍刀用刀背朝胡的头部乱及身上乱打，罗天富、安美财、陈卫科及安美财喊来的另外三人也持同类型的砍刀用刀背对胡二平的头部、背部、腰部等处进行殴打。将胡二平打倒在地后，罗天富、陈卫科返回车上，王兰兰、安美财及另外三人留在现场对胡进行殴打，直至将胡二平当场打死后才回到车上逃离现场。</t>
  </si>
  <si>
    <t>颜灯海</t>
  </si>
  <si>
    <t>贵州省水城县玉舍乡红发村红发组</t>
  </si>
  <si>
    <t>520221198007021818</t>
  </si>
  <si>
    <t>颜灯海与龙燕兰系同居关系，二人共同生活期间生育三个子女。2011年5月因龙燕兰不愿继续与颜灯海生活，便与被害人陈全在一起同居。2011年6月2日上午10点50分，颜灯海在六盘水钟山区人民西路公交停靠站附近遇到被害人陈全，二人因龙燕兰之事发生口角并抓打，在抓打过程中，颜灯海持刀将陈全胸、背部杀伤多处，致陈全当场倒地死亡。</t>
  </si>
  <si>
    <t>09_03_20</t>
  </si>
  <si>
    <t>胡和学</t>
  </si>
  <si>
    <t>贵州省紫云县松山镇摆纳村豆芽关组</t>
  </si>
  <si>
    <t>522530197004210031</t>
  </si>
  <si>
    <t>2012年5月7日凌晨，胡和荣与同村的张金云（被害人，男，殁年43岁）酒后在胡和学家门前的路上因琐事发生互殴。胡和荣之弟胡和学闻讯赶来，二人共同殴打张金云，张金云遂往同村村民彭兴志家方向逃跑，胡和学和胡和荣一前一后在后追赶张金云。在追的过程中胡和荣高喊：“打，打死我负责。”二人追上张金云后，胡和学用随身附带的水果刀将张金云杀伤后潜逃，张金云被杀伤后死亡。</t>
  </si>
  <si>
    <t>孙汉勇</t>
  </si>
  <si>
    <t>贵州省六盘水市钟山区钟山路55号附54号</t>
  </si>
  <si>
    <t>11_11_13</t>
  </si>
  <si>
    <t>520201199303200414</t>
  </si>
  <si>
    <t>被告人孙汉勇违反国家对毒品的管制法规，二次贩卖毒品甲基苯丙胺（冰毒）计149.82克。</t>
  </si>
  <si>
    <t>王荣付</t>
  </si>
  <si>
    <t>贵州省紫云县松山镇小旱带</t>
  </si>
  <si>
    <t>08_02_14</t>
  </si>
  <si>
    <t>522530199204050916</t>
  </si>
  <si>
    <t>2012年1月18日凌晨1时许，王荣付与罗金刚（被害人，男，殁年19周岁）、吴小伟、王玉辉、李雷、刘桂云、韦君竞瑜、罗飞飞、刘婷、杨静等人喝酒后，王荣付因罗金刚出言不逊而与之发生争吵，王荣付被罗金刚打一耳光后还手打罗金刚一耳光即跑穿过公路，罗金刚追上王荣付后，王荣付返身用拳头打击罗金刚的头部将罗金刚打倒在地，又用脚踢罗金刚头部，后被他人劝开。罗金刚经送医院抢救无效于次日死亡。</t>
  </si>
  <si>
    <t>胡红林</t>
  </si>
  <si>
    <t>贵州省安顺市西秀区蔡官镇药寨村十二组212号</t>
  </si>
  <si>
    <t>08_07_17</t>
  </si>
  <si>
    <t>522501198311175531</t>
  </si>
  <si>
    <t>2012年6月20日晚20时许，胡红林、李发祥与何国刚（被害人，殃年28岁）在娱乐室内打麻将过程中口角发生冲突后，何国刚外出持一把菜刀返回娱乐室，欲对胡红林与李发祥进行报复，被围观群众抢下何国刚菜刀。胡李二人躲入娱乐室，胡红林电话告知俞廷义打架的事情并其前来帮忙，同时电话指使胡明海到其租住处拿取菜刀、跳刀送到该娱乐室来准备打架。当晚21时许，李发祥走出娱乐室与何国刚及何国刚同乡李发贵讲和。交谈过程中，被害人何国刚看见胡红林走出娱乐室，当即拿起院内拖把对胡红林进行追打，遂引发何国刚、李发贵与胡红林、李发祥四人相互殴斗。期间，胡明海从胡红林租房处拿起菜刀和跳刀赶至现场，并将两把刀交给李发祥，李发祥将跳刀交级胡红林使用，随后，胡红林持跳刀、李发祥持菜刀对何国刚、李发贵进行追砍。追砍过程中，胡红林持跳刀杀伤何国刚左腹部及左臀部，李发贵亦被胡红林、李发祥杀伤。何国刚经送医院抢救无效死亡。</t>
  </si>
  <si>
    <t>吴顺江</t>
  </si>
  <si>
    <t>贵州省安顺市西秀区新场乡凤山村</t>
  </si>
  <si>
    <t>522521197008058018</t>
  </si>
  <si>
    <t>2002年8月2日下午17时，吴顺江与其朋友上卫东到安顺市西秀区火车站立交桥下面一茶馆内向被害人赵士谦（男，殁年28岁）索要一百元的债务时，吴顺江在与赵士谦二人发生争吵并互相撕抓，上卫东拉住吴顺江二人走出茶馆，随后赵士谦手持一木方子追至西秀区华西片华严村路口处与吴顺江互殴，吴顺江遂持匕首杀中赵士谦的左胸部、左肩部等处五刀后逃离现场。赵士谦经送医院抢救无效死亡。</t>
  </si>
  <si>
    <t>邓清才</t>
  </si>
  <si>
    <t>贵州省安顺市西秀区龙宫镇炭窑村一组</t>
  </si>
  <si>
    <t>522501196608259411</t>
  </si>
  <si>
    <t>邓清才与邓大友两家相邻而居，因道路通行产生纷争。2004年12月1日18时许，邓清才之子邓江江（已判刑）与邓大友之子被害人邓丰在路上相遇发生口角并撕打，随后二人各自回家告诉家人，邓江江回家后告诉邓清才其与邓丰打架之事，邓清才即叫起次子邓庆华与邓江江三人手持凶器出门与邓大友及其之子被害人邓清海、邓丰发生打斗，邓江江手持木棒与邓大友对打，打中邓大友头部，致邓大友重伤。邓清才与邓清海对打，其用单刃锐器刺邓清海，邓丰见状从后面抑住邓清才，邓清海受伤逃跑，邓清才用凶器刺伤邓丰右手臂，使其放手后，继续追向邓清海，邓清才追上邓清海后将邓清海杀伤致邓清海倒地。邓清海因伤重送医院经抢救无效死亡。</t>
  </si>
  <si>
    <t>陈虹虹</t>
  </si>
  <si>
    <t>贵州省安顺市西秀区东屯乡石头村一组18号</t>
  </si>
  <si>
    <t>09_01_24</t>
  </si>
  <si>
    <t>522501199311134611</t>
  </si>
  <si>
    <t>严再勇、陈虹虹、曾武敌、卢航、曾武凯、王克建、曾建行、严再玉以暴力、威胁方法持刀抢劫他人财物。陈虹虹抢劫作案5次，犯罪数额为人民币7960元；盗窃作案3次，犯罪数额为17500元。</t>
  </si>
  <si>
    <t>岳江</t>
  </si>
  <si>
    <t>贵州省纳雍县王家镇大冲村鱼塘边组</t>
  </si>
  <si>
    <t>522426198007212416</t>
  </si>
  <si>
    <t>刘登文、刘登祥、李军、岳江为谋取非法利益，违反国家对毒品的管制法规，明知是毒品而以贩卖为目的筹集资金购买并运输，涉案毒品海洛因700克。</t>
  </si>
  <si>
    <t>刘登文</t>
  </si>
  <si>
    <t>贵州省纳雍县王家寨镇王家村垮岩组</t>
  </si>
  <si>
    <t>522426196909012852</t>
  </si>
  <si>
    <t>贵州省纳雍县雍熙镇大寨村九组</t>
  </si>
  <si>
    <t>522426197205070055</t>
  </si>
  <si>
    <t>刘登文、刘登祥、李军、岳江为谋取非法利益，违反国家对毒品的管制法规，明知是毒品而以贩卖为目的筹集资金购买并运输，涉案毒品海洛因700克。李军在共同犯罪中积极参与了预谋毒品犯罪、凑集毒资，在购买购买毒品过程中负责与卖家商定价格、支付购毒款、交易毒品、租赁交通工具、负责联系毒品销路，在运输毒品的过程中负责保管毒品，系主犯。</t>
  </si>
  <si>
    <t>李正奎</t>
  </si>
  <si>
    <t>四川省合江县白沙镇二郎村3组32号</t>
  </si>
  <si>
    <t>09_00_21</t>
  </si>
  <si>
    <t>510522196901162510</t>
  </si>
  <si>
    <t>李正奎违反国家对毒品的管制制度，明知是毒品麻古予以运输，涉案麻古2600粒，共250克。</t>
  </si>
  <si>
    <t>刘登祥</t>
  </si>
  <si>
    <t>贵州省纳雍县王家寨镇大冲村氽地猫组</t>
  </si>
  <si>
    <t>522426197709282414</t>
  </si>
  <si>
    <t>游学成</t>
  </si>
  <si>
    <t>减至:21_09_00</t>
  </si>
  <si>
    <t>520202198603300419</t>
  </si>
  <si>
    <t>2011年9月5日19时许，蒋泽飞、李彦飞（另案处理）、游学成、黄光极、项承钰、鄢天义与李静仁、沈渊等人在盘县城关镇穗丰宾馆旁边的人行道上持械斗殴。在斗殴过程中李静仁被蒋泽飞、李彦飞杀伤，黄光极在斗殴中受伤，游学成持刀追杀沈渊，沈渊被杀伤后经送医院抢救无效死亡。</t>
  </si>
  <si>
    <t>刘斌</t>
  </si>
  <si>
    <t>520202197302192819</t>
  </si>
  <si>
    <t>肖驰虎</t>
  </si>
  <si>
    <t>贵州省普定县马场镇挖龙村挖龙组</t>
  </si>
  <si>
    <t>08_10_06</t>
  </si>
  <si>
    <t>522527197703171117</t>
  </si>
  <si>
    <t>肖驰虎、朱洪喜明知是毒品海洛因而予以贩卖，肖驰虎贩卖毒品五次，涉案金额3870元，从其身上收缴海洛因86.2克。</t>
  </si>
  <si>
    <t>徐丙权</t>
  </si>
  <si>
    <t>贵州省六盘水市六枝特区新华乡新龙村牛肉洞组</t>
  </si>
  <si>
    <t>520203195409184314</t>
  </si>
  <si>
    <t>2004年8月13日15时许，徐丙权因土地纠纷持棍子、杀猪刀到同村村民林显光出租的房屋内找打沙的人金宗光、王元松等人，正在出租屋内打麻将的金宗光见其骂着进来，就站起来劝徐丙权，徐丙权见金宗光站起来就从腰间拔出杀猪刀杀了金宗光胸部一刀，继而又杀了王元松左肩部一刀后逃跑。金宗光经抢救无效死亡。</t>
  </si>
  <si>
    <t>刘孝义</t>
  </si>
  <si>
    <t>重庆市江津区嘉平镇桥头路306号</t>
  </si>
  <si>
    <t>贩卖、运输毒品、诈骗</t>
  </si>
  <si>
    <t>510282198205236511</t>
  </si>
  <si>
    <t>2012年3月，刘孝义伙同王刚（已判刑）共谋用租赁的车辆抵押借款购买毒品贩卖后，共同分赃。同年3月13日，汤科在东和汽车租赁行租赁何代勇所有的渝CQ0661号东风本田车使用，后汤科将车转给王刚使用。王刚、刘孝义用刘孝义的照片办了一张记名为何代勇的假身份证，将车驾驶到昆明，通过王小波介绍，谎称承接工程资金短缺，向胡建平错款10万元，采用以该车作抵押，以及提供车辆行驶证、何代勇假身份证等手续，并承诺可以转包工程的手段，以获取胡建平、周从军等人的信任，骗得胡建平人民币10万元。同年3月25日凌晨，刘孝义、王刚在昆明用诈骗得款中的8万元购买毒品后，在回重庆路过镇胜高速公路普安茶场服务区时，被公安机关当场查获两砣甲基苯丙胺372克。</t>
  </si>
  <si>
    <t>吕振校</t>
  </si>
  <si>
    <t>湖南省邵阳县五峰铺界牌村界牌组40号</t>
  </si>
  <si>
    <t>430523198803064314</t>
  </si>
  <si>
    <t>2012年4月16日，吕振校到云南省勐海县打洛镇，次日提款99000元用于购买毒品及路途费用，购得毒品后欲运输回湖南省邵阳县贩卖，4月20日途经镇胜高速公路普安茶场服务区时被公安机关抓获，当场查获其携带的两砣甲基苯丙胺共计919克。</t>
  </si>
  <si>
    <t>胡云子</t>
  </si>
  <si>
    <t>贵州省普定县龙场乡大坝村小坝组97号</t>
  </si>
  <si>
    <t>522527198708041359</t>
  </si>
  <si>
    <t>胡云子、胡勇、胡权、刘华祥、董府采取秘密窃取方式，大肆在安顺市境内、六盘水及贵阳等地区流窜作案盗窃机动车45辆，作案金额高达801662元。其中胡云子盗窃作案44次，盗窃金额达782662元，其中盗窃未遂一起。</t>
  </si>
  <si>
    <t>严再勇</t>
  </si>
  <si>
    <t>贵州省安顺市西秀区东屯乡金官村四组30号</t>
  </si>
  <si>
    <t>522501199203034613</t>
  </si>
  <si>
    <t>吴永培</t>
  </si>
  <si>
    <t>贵州省镇宁县江龙镇河头村下院组</t>
  </si>
  <si>
    <t>522529194711123616</t>
  </si>
  <si>
    <t>吴永培前因故意伤害犯罪被判刑罚投入劳动改造刑满释放后不思悔改，在处理情感纠葛中常以暴力方式解决，在与被害人张明妹交往中认为张明妹有欺骗其的行为，遂将张明妹骗至山洞内用石块将被害人张明妹打死后毁尸灭迹。</t>
  </si>
  <si>
    <t>杨开学</t>
  </si>
  <si>
    <t>贵州省镇宁县扁担乡普里村三组87号</t>
  </si>
  <si>
    <t>522529195208121634</t>
  </si>
  <si>
    <t>杨开学因子女婚姻纠纷与被害人马应福生生抓打，在此过程中杨天忠、杨文俊亦参与殴打被害人马应福，致被害人马应福死亡。</t>
  </si>
  <si>
    <t>简光全</t>
  </si>
  <si>
    <t>重庆市合川区盐井街道龙洞坎街37号</t>
  </si>
  <si>
    <t>510226196809270833</t>
  </si>
  <si>
    <t>简光全、邝达平违反国家毒品管理制度中有关毒品运输的法律制度，非法运输毒品麻古660克。</t>
  </si>
  <si>
    <t>邝达平</t>
  </si>
  <si>
    <t>512224197512077139</t>
  </si>
  <si>
    <t>张永洪</t>
  </si>
  <si>
    <t>贵州省毕节市七星关区何官屯镇大坝村水洞房组32号</t>
  </si>
  <si>
    <t>08_09_05</t>
  </si>
  <si>
    <t>522401197505064813</t>
  </si>
  <si>
    <t>张永洪违反国家对毒品的管制规定，明知他人为了贩卖而帮助他人购买毒品海洛因，并将所购毒品海洛因从云南省运输至贵州省境内。涉案毒品海洛因270克。</t>
  </si>
  <si>
    <t>孙志荣</t>
  </si>
  <si>
    <t>贵州省水城县玉舍乡玉舍村街上组</t>
  </si>
  <si>
    <t>520221197101191851</t>
  </si>
  <si>
    <t>孙志荣违反国家对毒品的管理法规，明知是毒品麻古而利用交通工具非法运输428克。</t>
  </si>
  <si>
    <t>谢大海</t>
  </si>
  <si>
    <t>贵州省大方县鸡场乡坤书村雷利组</t>
  </si>
  <si>
    <t>522422197812104274</t>
  </si>
  <si>
    <t>谢大海违反国家对毒品的管制制度，明知是毒品海洛因而予以运输425.3克。</t>
  </si>
  <si>
    <t>朱安</t>
  </si>
  <si>
    <t>贵州省六盘水市钟山区齐心西路14号附8号</t>
  </si>
  <si>
    <t>贷款诈骗、合同诈骗</t>
  </si>
  <si>
    <t>511024196704120377</t>
  </si>
  <si>
    <t>朱安单独或伙同邱彬以非法占有为目的，使用虚假的经济合同、证明文件，诈骗金融机构贷款6次，共计人民币390万元；利用六盘水亿盛钢化玻璃有限公司、六盘水维杨装饰有限公司与金融机构签订贷款合同、装修合同、伪造购买设备发票、提供虚假担保，骗取金融机构贷款3次，共计人民币590万元。</t>
  </si>
  <si>
    <t>卢万海</t>
  </si>
  <si>
    <t>贵州省水城县米箩乡簸箕村新光组</t>
  </si>
  <si>
    <t>520221198004284436</t>
  </si>
  <si>
    <t>卢万海、杨朝军与赵玉刚（已判刑）、卢永胜（已判刑）因感情纠葛而相互邀约将被害人赵玉祥杀死。</t>
  </si>
  <si>
    <t>龚新虎</t>
  </si>
  <si>
    <t>贵州省水城县都格乡马龙村大沟组</t>
  </si>
  <si>
    <t>52022119861009259X</t>
  </si>
  <si>
    <t>龚新虎与杨克有于2007年订婚，后因龚新虎认为杨克有与被害人苏信江来往密切，2008年11月29日，龚新虎与杨克江退婚。同年12月2日9时，苏信江驾驶一辆摩托车来到马龙村大沟组的公路上，遇到龚新虎与其弟龚新勇，龚新虎持刀将被害人苏信江杀死后潜逃。</t>
  </si>
  <si>
    <t>文付贵</t>
  </si>
  <si>
    <t>贵州省赫章县河镇乡以则村飞来组</t>
  </si>
  <si>
    <t>522428198908233639</t>
  </si>
  <si>
    <t>胡康、文付贵、卢杰国以非法占有为目的，使用暴力，劫取他人财物，并致一人死亡，一人轻微伤。</t>
  </si>
  <si>
    <t>卢杰国</t>
  </si>
  <si>
    <t>贵州省赫章县德卓乡大营村营寨组</t>
  </si>
  <si>
    <t>522428197401232413</t>
  </si>
  <si>
    <t>高以忠</t>
  </si>
  <si>
    <t>贵州省水城县杨梅乡光明村大岩组013－2号</t>
  </si>
  <si>
    <t>520221198006063477</t>
  </si>
  <si>
    <t>2007年8月21日晚高以忠与金小勇、安辉辉持菜刀和卡子刀对杜涛进行抢劫，在抢劫过程中，高以忠用卡子刀刺杀被害人杜涛右侧大腿及右侧肩关节下方各一刀，抢走价值689元手机一部和30元现金。被害人杜涛因右侧股动脉刺断，致失血性衰竭死亡。</t>
  </si>
  <si>
    <t>胡康</t>
  </si>
  <si>
    <t>贵州省六盘水市钟山区老鹰山镇木桥村高炉组16号</t>
  </si>
  <si>
    <t>520201198710283216</t>
  </si>
  <si>
    <t>吴知刚</t>
  </si>
  <si>
    <t>贵州省水城县猴场乡肖坪村三组</t>
  </si>
  <si>
    <t>520221198106064717</t>
  </si>
  <si>
    <t>2008年12月25日，潘苏明、吴知平、吴知刚、李远菊、吴知飞非法绑架被害人张荣峰，并向张的亲属索要赎金，后因张荣峰的眼罩脱落，潘苏明、吴知平认为张荣峰已经看见吴知平的长相和藏匿地点，遂决定将张荣峰杀死灭口，并将要杀死张荣峰的事告诉吴知刚。12月28日晚23时许，吴知刚抱住张荣峰的双脚，吴知平采取捂口鼻并扼颈部方式，将张荣峰杀死并将尸体丢到德坞白云山庄附近的一废弃房内。</t>
  </si>
  <si>
    <t>张凤棋</t>
  </si>
  <si>
    <t>贵州省安顺市平坝区马场镇场边村</t>
  </si>
  <si>
    <t>522526197406012615</t>
  </si>
  <si>
    <t>2012年7月15日，张凤棋因琐事与被害人韩友寿互殴，致被害人韩友寿死亡。</t>
  </si>
  <si>
    <t>韦小夫</t>
  </si>
  <si>
    <t>贵州省紫云县四大寨乡卡坪村卡坪组</t>
  </si>
  <si>
    <t>522530198711123716</t>
  </si>
  <si>
    <t>2012年3月10日21时许，韦小夫酒后，因不忿其母亲被王七妹（被害人，女，殁年56岁）辱骂，遂到王七妹独自居住的移民房找其理论。在争执过程中，韦小夫持木棒多次打击王七妹头颈部及其他部位。王七妹被打倒在地后，韦小夫便用硬物插入王七妹阴道以泄愤。次日晨，韦小夫得知王七妹死亡后外逃。</t>
  </si>
  <si>
    <t>刘太忠</t>
  </si>
  <si>
    <t>云南省鲁甸县文屏镇安阁村二十社18号</t>
  </si>
  <si>
    <t>532122197906120019</t>
  </si>
  <si>
    <t>2012年12月16日，刘太忠由贵州省盘县红果镇乘坐客车至贵州省黄果树，车行至镇胜高速贵州普安县茶场服务区时，被民警查获两砣毒品麻古（甲基苯丙胺）嫌疑物，经称重，共净重178克。经鉴定，均含有甲基苯丙胺成分。</t>
  </si>
  <si>
    <t>张严哲</t>
  </si>
  <si>
    <t>贵州省六盘水市六枝特区郎岱镇驿陇村烤三组</t>
  </si>
  <si>
    <t>520203197612102037</t>
  </si>
  <si>
    <t>2004年8月22日，涂勇刚在六枝特区郎岱镇得知曾在浙江省和其发生过矛盾的肖猛来到郎岱，便邀约张严哲及周连海、陈富春、谢兴顺（后三人已判刑）和一个不知名的小伙去报复肖猛。路上，涂勇刚叫张严哲去其家中拿匕首。六人追至盐店时追到肖猛和与肖猛同路的陈羽，遂上前殴打二人。涂勇刚、周连海将肖猛打倒在地，张严哲抽出匕首刺肖猛背部两刀，后逃离现场。后肖猛死亡。</t>
  </si>
  <si>
    <t>周元学</t>
  </si>
  <si>
    <t>贵州省六盘水市六枝特区新华乡田坝村那派组</t>
  </si>
  <si>
    <t>09_03_11</t>
  </si>
  <si>
    <t>520203196409054338</t>
  </si>
  <si>
    <t>2013年5月14日，周元学在其位于六枝特区新华乡田坝村那派组的家中与李老三谈成毒品交易价格，即每克海洛因470元。之后两人通过电话联系购买毒品之事。16日，李老三和高老大至周元学家后交给周元学人民币24400元，周元学交给李三一包红色塑料纸包装的海洛因，二人正在交易时被公安民警当场抓获，并当场从李老三处收缴了海洛因两包，经称量，两包海洛因共重85.7克。</t>
  </si>
  <si>
    <t>杜超</t>
  </si>
  <si>
    <t>四川省邻水县风垭乡五柏树村六组25号</t>
  </si>
  <si>
    <t>511623198602014296</t>
  </si>
  <si>
    <t>2013年1月15日杜超在云南省昆明市购得2.2万元的“麻古”，准备带回重庆贩卖。1月16日在返回重庆的途中被当场抓获，缴获“麻古”90克。</t>
  </si>
  <si>
    <t>钱明刚</t>
  </si>
  <si>
    <t>贵州省黔西县协和乡果坝村月亮组</t>
  </si>
  <si>
    <t>522423198308045034</t>
  </si>
  <si>
    <t>2013年4月19日，钱明刚请罗正能驾车从云南昆明运输毒品到贵阳。20日在途中被当场查获，从钱明刚身上查获毒品一包，重84克；从罗正能身上查获毒品一包，重75.7克。经鉴定查获的毒品中含有甲基苯丙胺成份。</t>
  </si>
  <si>
    <t>贵州省纳雍县乐治镇座拱村瓦房寨一组</t>
  </si>
  <si>
    <t>522426198004012013</t>
  </si>
  <si>
    <t>2013年4月9日，史伟（另案处理）以每克人民币30元的价格叫史开义帮其从云南省昆明市运输毒品到贵州省纳雍县。10日在途中被当场查获，从史开义驾驶的轿车内查获海洛因157克。</t>
  </si>
  <si>
    <t>雷纯章</t>
  </si>
  <si>
    <t>贵州省毕节市七星关区杨家湾镇七星村八组</t>
  </si>
  <si>
    <t>522401198109013533</t>
  </si>
  <si>
    <t>2013年4月25日，雷纯章从云南省昆明市运输毒品冰毒到贵州省贵阳市，途经国道320国道线盘县平关毒品检查站时被查获，当场查获冰毒187.7克。</t>
  </si>
  <si>
    <t>秦兴友</t>
  </si>
  <si>
    <t>贵州省镇宁县江龙镇岩上村岩上组</t>
  </si>
  <si>
    <t>522529198005103632</t>
  </si>
  <si>
    <t>2012年10月13日晚，秦兴友与刘小元在镇宁县江龙镇商业街黄兴文家租赁的商铺内喝酒吃饭。尔后，三人相约到镇宁县江龙镇江龙二村伍豪贵家与张立志、王孟波等人一起喝酒。当晚23时许，五人准备从伍豪贵家离开时，黄兴文见秦兴友醉酒欲帮秦兴友开车二人为争抢开车发生口角并抓扯，经在场的张立志等人劝阻后分别将二人送回家。次日凌晨，秦兴友发现其手机丢失误认为是在与黄兴文抓扯时被黄兴文得到，遂从其家中携带一把匕首驾车前去黄兴文家租赁的商铺内向黄兴文索要手机。二人为此发生口角，进而相互抓扯，秦兴友用随身携带的匕首朝黄兴文胸部、腹部乱刺，黄兴文被杀倒后秦兴友继续持匕首刺杀黄兴文背部一刀，致黄兴文当场死亡。</t>
  </si>
  <si>
    <t>刘才文</t>
  </si>
  <si>
    <t>贵州省安顺市平坝区夏云镇龙鸡场村3组</t>
  </si>
  <si>
    <t>522526199402270819</t>
  </si>
  <si>
    <t>2012年4月6日，刘才文与张浩等人在平坝县城关镇平安广场滑冰，并遇到同在该广场滑冰的陈洪浩、夏紫萱等，几人便在一起聊天。在此过程中，被害人马松（男，殁年19岁）无故上前对刘才文进行质问，刘才文未予理睬，马松即被同行人员劝阻离开。为避免纠纷，刘才文便换鞋准备离开广场，此时，马松再次上前对刘才文进行质问，并出手投机取巧刘才文一耳光，刘才文随即还手与马松进行互殴。在对打的过程中刘才文被打倒在地，后爬起来准备逃离，但又被连续打倒，便从口袋中拿出携带的刀具进行挥舞、刺杀，马松在身中两刀后转身欲逃离，此时刘才文又持刀向其背部刺杀一刀，致马松颈部、左胸部、背部不同程度受伤后逃离现场。后马松经抢救无效死亡。</t>
  </si>
  <si>
    <t>程永霞</t>
  </si>
  <si>
    <t>贵州省安顺市西秀区大西桥镇狗场屯村237号</t>
  </si>
  <si>
    <t>522501198504097613</t>
  </si>
  <si>
    <t>程永霞以非法占有为目的，当场使用暴力劫取陈猛猛财物，致陈猛猛死亡；伙同他人预谋杀害李翔劫取财物（因意志以外的原因而未能得逞）；程永霞还伙同他人趁人不备，公然夺取公民财产，数额巨大。</t>
  </si>
  <si>
    <t>罗志毕</t>
  </si>
  <si>
    <t>贵州省安顺市西秀区杨武乡杉木村上院组</t>
  </si>
  <si>
    <t>522501195312095230</t>
  </si>
  <si>
    <t>2008年5月10日，罗志毕在位于该村后冲（地名）的责任田耕田时，与被害人罗志荣为争田水发生争吵，持木棒将罗志荣打死，在打倒罗志荣后其担心罗志荣未死亡，又将罗志荣头部溺入田水中，且为达到其罪行不致败露之目的，而将被害人罗志荣的尸体掩埋，烧毁作案工具及被害人罗志荣遗留于现场的物品。</t>
  </si>
  <si>
    <t>毛忠科</t>
  </si>
  <si>
    <t>贵州省六盘水市六枝特区菁口乡坝子村毛家坡二组</t>
  </si>
  <si>
    <t>520203198109106553</t>
  </si>
  <si>
    <t>2011年11月6日，毛忠科与被害人王桂嫦正准备发生不正当男女关系时被王桂嫦的婆婆发现，因而发生纠纷，毛忠科将王嫦桂扼颈窒息后，用石头将被害人王桂嫦打死并将其尸体推下山崖。</t>
  </si>
  <si>
    <t>秦伍林</t>
  </si>
  <si>
    <t>贵州省六盘水市六枝特区洒志乡簸箕田村二组</t>
  </si>
  <si>
    <t>06_05_06</t>
  </si>
  <si>
    <t>520203194905132033</t>
  </si>
  <si>
    <t>秦伍林与被害人周家德之妻邓连英（已判刑）长期保证不正当男女关系，当周家德知晓二人关系后，二人便共谋杀害周家德。1998年6月29日晚秦伍林潜入周家德家中与邓连英将周家德砍死后，二人将周家德的尸体抛于簸箕田村八角洞组。半年后，秦伍林与邓连英听说有人到八角洞炸鱼发现尸体，秦伍林、邓连英二人邀约秦伍林之子秦荣凡（已判刑）于1999年3月5日晚到八角洞内将周家德的尸体残骸抛于洞内的激流处让水冲走，毁灭杀人证据。</t>
  </si>
  <si>
    <t>罗正付</t>
  </si>
  <si>
    <t>贵州省晴隆县紫马乡紫马村团堡二组</t>
  </si>
  <si>
    <t>522324198305092813</t>
  </si>
  <si>
    <t>罗正付以非法占有为目的，与吴祥发、钟正武等四人持凶器抢劫他人财物，后又与杨德勇、杨德强以非法占有为目的，共同持凶器以暴力方法强行劫取他人财物，二次抢劫金额65010元；并在抢劫过程中强奸妇女一人。</t>
  </si>
  <si>
    <t>黄忠明</t>
  </si>
  <si>
    <t>贵州省水城县木果乡牛场村四组</t>
  </si>
  <si>
    <t>520221197611081417</t>
  </si>
  <si>
    <t>黄忠明因其妻与被害人赵云有不正当的两性关系，而使用暴力手段将被害人赵云杀害致死，并在逃离的路上对被害人宋世义用石头打其头部，并用木棒打击其全身致被害人宋世义轻伤。</t>
  </si>
  <si>
    <t>杨应祝</t>
  </si>
  <si>
    <t>贵州省水城县发耳乡江西村四组</t>
  </si>
  <si>
    <t>520221197408012395</t>
  </si>
  <si>
    <t>杨应祝因与被害人王菜环发生口角纠纷，持刀将被害人姜小平杀死，王菜环杀伤。</t>
  </si>
  <si>
    <t>贵州省水城县滥坝镇红山村田坝组</t>
  </si>
  <si>
    <t>520221198706110035</t>
  </si>
  <si>
    <t>2013年1月30日邓召洪因婚姻问题持刀将其妻子李梅杀死。</t>
  </si>
  <si>
    <t>李龙华</t>
  </si>
  <si>
    <t>贵州省水城县阿戛乡松绿村六组</t>
  </si>
  <si>
    <t>520221197002224072</t>
  </si>
  <si>
    <t>李龙华因索要工钱与被害人杨选祥发生口角后，两人发生互殴，在互殴中双方用刀具互相砍杀，李龙华刺中被害人杨选祥的胸部，致杨选祥当场死亡。</t>
  </si>
  <si>
    <t>陈习伦</t>
  </si>
  <si>
    <t>贵州省水城县木果乡新丰村四组</t>
  </si>
  <si>
    <t>520221197603171439</t>
  </si>
  <si>
    <t>陈习伦与被害人陈孝品酒后发生扭打，陈习伦持械对被害人陈孝品乱砍并将被害人陈孝品扔进鱼塘中致被害人陈孝品死亡。</t>
  </si>
  <si>
    <t>李九正</t>
  </si>
  <si>
    <t>贵州省威宁县龙场镇白岩脚村尖山组</t>
  </si>
  <si>
    <t>522427197903301216</t>
  </si>
  <si>
    <t>2009年8月28日，李九正、朱根桥、马永成以非法占有为目的，使用暴力，入室劫取他人财物，致一人死亡。</t>
  </si>
  <si>
    <t>朱根桥</t>
  </si>
  <si>
    <t>贵州省威宁县猴场镇长冲村五组</t>
  </si>
  <si>
    <t>522427198703167432</t>
  </si>
  <si>
    <t>王伟中</t>
  </si>
  <si>
    <t>河南省许昌县邓庄乡岗王村</t>
  </si>
  <si>
    <t>411023196806272099</t>
  </si>
  <si>
    <t>1994年1月4日凌晨，王伟中、廖小辉到任再玉（殃年30岁）位于盘县老屋基街上的服装店实施抢劫，王伟中、廖小辉将任再玉杀害后，抢得二十多元钱、衣服、副食品等物品后逃离现场。</t>
  </si>
  <si>
    <t>雷怕保</t>
  </si>
  <si>
    <t>傣族</t>
  </si>
  <si>
    <t>云南省盈江县弄门村民小组新府村委会弄门村民小组</t>
  </si>
  <si>
    <t>07_03_21</t>
  </si>
  <si>
    <t>533123197103151038</t>
  </si>
  <si>
    <t>方小崃、王明祥、蒋先富、徐启贵、雷怕保、桂斌违反国家对毒品的管制制度，明知是毒品而予以贩卖和运输，其中雷怕保贩卖运输毒品海洛因659克。</t>
  </si>
  <si>
    <t>贵州省织金县黑土乡龙洞村鱼塘组</t>
  </si>
  <si>
    <t>522425197903089654</t>
  </si>
  <si>
    <t>张军违反国家对毒品的特殊管理制度，明知是毒品海洛因予以运输，被当场查获毒品海洛因1040克。</t>
  </si>
  <si>
    <t>冯全为</t>
  </si>
  <si>
    <t>520202198909177038</t>
  </si>
  <si>
    <t>冯全为因其表弟邓中红与被害人蒋金臣发生纠纷，受邓中戏邀约前支报复被害人蒋金臣并持刀刺杀被害人蒋金臣胸腹部，致蒋金臣死亡。</t>
  </si>
  <si>
    <t>田连培</t>
  </si>
  <si>
    <t>520202198311072418</t>
  </si>
  <si>
    <t>徐启贵</t>
  </si>
  <si>
    <t>贵州省贵阳市小河区长江派出所小罗街11号2单元附8号</t>
  </si>
  <si>
    <t>520102197008076619</t>
  </si>
  <si>
    <t>万世勇</t>
  </si>
  <si>
    <t>贵州省铜仁市碧江区坝黄镇高坝田村烂桥组</t>
  </si>
  <si>
    <t>522221198607133217</t>
  </si>
  <si>
    <t>2013年7月1日，万世勇在云南省昆明市购买18000元的毒品海洛因，准备带回铜仁市进行贩卖。在途经贵州省沪昆高速胜境关毒品检查站时被抓获。当场缴获毒品海洛因60克。</t>
  </si>
  <si>
    <t>柳小乖</t>
  </si>
  <si>
    <t>520202197411218619</t>
  </si>
  <si>
    <t>柳小乖因与其妻王爱情在处理家庭财产上意见不一致，导致夫妻关系不好；2012年8月17日，柳小乖因琐事与王爱情发生口角，继而持斧子将王爱情当场砍死。</t>
  </si>
  <si>
    <t>阳取东</t>
  </si>
  <si>
    <t>520202197312031672</t>
  </si>
  <si>
    <t>阳取东因与被害人余照勇因琐事产生矛盾，1999年2月9日上午，两人相遇后发生口角，阳取东持斧子将被害人余照勇砍死。</t>
  </si>
  <si>
    <t>赵之文</t>
  </si>
  <si>
    <t>重庆市武隆县桐梓镇双凤村李家坝组66号</t>
  </si>
  <si>
    <t>09_00_25</t>
  </si>
  <si>
    <t>512326197610213550</t>
  </si>
  <si>
    <t>赵之文违反国家对毒品的管制制度，明知是毒品麻古而予以运输，在运输途中被当场查获毒品麻古净重181克，经鉴定含甲基苯丙胺成分。</t>
  </si>
  <si>
    <t>戴娟</t>
  </si>
  <si>
    <t>浙江省天台县红畴镇左岙村107号</t>
  </si>
  <si>
    <t>332625198008307010</t>
  </si>
  <si>
    <t>戴娟违反国家对毒品的管制制度，明知是毒品麻古而予以运输，在运输途中被民警当场查获毒品麻古580克。</t>
  </si>
  <si>
    <t>王明祥</t>
  </si>
  <si>
    <t>520202196910140890</t>
  </si>
  <si>
    <t>郑凯</t>
  </si>
  <si>
    <t>贵州省纳雍县乐治镇碓叉坝村新街村</t>
  </si>
  <si>
    <t>522426199007282056</t>
  </si>
  <si>
    <t>2012年8月20日，郑凯及其女朋友宋焦租一辆面的从云南省富源县前往贵州省盘县红果镇，途经320国道平关毒品检查站时，民警当场查获毒品麻古425克，经鉴定含甲基苯丙胺成分。</t>
  </si>
  <si>
    <t>李勇军</t>
  </si>
  <si>
    <t>520202198610267418</t>
  </si>
  <si>
    <t>李勇军因琐事伙同谈东林、邹鑫分别持刀、啤酒瓶不计后果乱杀、殴打他人致一人死亡，一人轻伤。</t>
  </si>
  <si>
    <t>蒋先富</t>
  </si>
  <si>
    <t>520202197305160855</t>
  </si>
  <si>
    <t>裴兴荣</t>
  </si>
  <si>
    <t>520202197102222817</t>
  </si>
  <si>
    <t>裴兴荣伙同他人，使用暴力手段劫取公民财物，在抢劫过程中用刀刺死被害人王成富。</t>
  </si>
  <si>
    <t>王保金</t>
  </si>
  <si>
    <t>贵州省安顺市西秀区西航办事处对门村二组73号附1号</t>
  </si>
  <si>
    <t>522501197009093610</t>
  </si>
  <si>
    <t>2012年7月4日，王保金以7200元的价格卖给胡海24.9克毒品；2012年8月6日，王保金以人民币24000元购得115克海洛因，在返回安顺途中被民警当场抓获。</t>
  </si>
  <si>
    <t>苏荣正</t>
  </si>
  <si>
    <t>贵州省普定县鸡场坡乡长坡村孟勾组</t>
  </si>
  <si>
    <t>520527197711261710</t>
  </si>
  <si>
    <t>2012年11月17日中午，苏荣正从普定县携带毒品海洛因到安顺市开发区破木村王道麟家，王道麟验过毒品后，二人搭乘一辆摩托车，准备到双阳宾馆与李剑进行毒品交易，在途中被民警抓，从苏荣正的单肓包内搜出毒品疑似物一块，重524克，经鉴定，海洛因含量为58.05%。</t>
  </si>
  <si>
    <t>朱志林</t>
  </si>
  <si>
    <t>重庆市綦江区郭扶镇同心村6组</t>
  </si>
  <si>
    <t>500222198707024713</t>
  </si>
  <si>
    <t>2012年4月的一天，朱志林出资在云南省昆明市购买到甲基苯丙胺后，于同月14日运输到贵州省盘县红果，在途中被公安民警当场查获甲基苯丙胺3砣，重623克。经鉴定，甲基苯丙胺含量分别为9.44%、9.81%、9.58%。</t>
  </si>
  <si>
    <t>刘晓能</t>
  </si>
  <si>
    <t>贵州省安顺市西秀区宋旗镇张坪村张坪组二组</t>
  </si>
  <si>
    <t>抢劫、强奸、故意杀人</t>
  </si>
  <si>
    <t>522501198803083617</t>
  </si>
  <si>
    <t>2007年11月22日，刘晓能、王坤经预谋后抢劫对被害人张德建实施抢劫，并致张德建死亡；2009年7月15日，刘晓能、叶苏成、吴斐斐预谋强奸龚某某，三人将龚某某强奸后，刘晓能、叶苏成因害怕被告发，二人预谋将龚某某杀害，之后三人对龚某某实施杀害，致龚某某重伤，五级伤残；2007年11月28日，刘晓能、王坤伙同刘瑶（在逃）、小志强（身份不祥）抢劫被害人吴广西价值44800元的吉利轿车一辆和价值500元的手机一部；2008年7月12日，刘晓能、王坤抢劫被害人卢国尚价值3100元的摩托车一辆，并致卢国尚轻微伤。</t>
  </si>
  <si>
    <t>焦凤达</t>
  </si>
  <si>
    <t>贵州省安顺市平坝区城关镇中山中路17号</t>
  </si>
  <si>
    <t>520421196803090015</t>
  </si>
  <si>
    <t>2012年7月11日，代国芳向陈海川、詹正富（均已判刑）贩卖毒品海洛因25.3克，同月27日，何丽携带毒品海洛因200克向焦凤达、代国芳贩卖，代国芳、焦凤达筹备毒资77600元向何丽购买该200克毒品海洛因意图贩卖；代国芳、焦凤达曾多次向何丽、张有康等人购买毒品海洛因贩卖给他人。</t>
  </si>
  <si>
    <t>王文刚</t>
  </si>
  <si>
    <t>贵州省黔西县太来乡五锁村大士组</t>
  </si>
  <si>
    <t>08_08_26</t>
  </si>
  <si>
    <t>522423199201095319</t>
  </si>
  <si>
    <t>2012年10月19日起，王文刚、何义兰抢劫作案5次，犯罪数额为人民币5395元。</t>
  </si>
  <si>
    <t>尹江</t>
  </si>
  <si>
    <t>贵州省水城县纸厂乡前进村新寨组</t>
  </si>
  <si>
    <t>06_10_13</t>
  </si>
  <si>
    <t>520221198709102014</t>
  </si>
  <si>
    <t>2011年2月5日，尹江、王成坤、赵勇与龙光旺等人因琐事发生纠纷继而发生殴打，致被害人龙光旺被刺一刀后死亡，龙光正被杀成轻伤。</t>
  </si>
  <si>
    <t>王成坤</t>
  </si>
  <si>
    <t>贵州省水城县纸厂乡和坪村和坪组</t>
  </si>
  <si>
    <t>520221199209222014</t>
  </si>
  <si>
    <t>聂阳再</t>
  </si>
  <si>
    <t>临时工</t>
  </si>
  <si>
    <t>07_07_10</t>
  </si>
  <si>
    <t>520202198706069336</t>
  </si>
  <si>
    <t>聂阳再仅因小事与李孝剑发生口角纠纷后，邀约何佑祥打人伤害被害人李孝剑。何佑祥积极响应，主动邀约李禹进、邓钰杰、李超超及代兴发帮忙，同时安排代兴发再邀约他人帮聂阳再报复被害人。代兴发邀约王祥、杨磊、李世琪参加实施伤害。致被害人李孝剑被多人拳打脚踢及被李禹进持刀杀死。</t>
  </si>
  <si>
    <t>申天明</t>
  </si>
  <si>
    <t>贵州省毕节市七星关区杨家湾镇大山村九组14号</t>
  </si>
  <si>
    <t>522421197309176813</t>
  </si>
  <si>
    <t>2009年8月8日晚，刘艳萍因被被害人朱加吕殴打而邀约申天明共同杀死被害人朱加吕。</t>
  </si>
  <si>
    <t>张涛</t>
  </si>
  <si>
    <t>贵州省六盘水市钟山区荷城办事处杨柳村三队</t>
  </si>
  <si>
    <t>盗窃、盗窃弹药</t>
  </si>
  <si>
    <t>08_11_27</t>
  </si>
  <si>
    <t>522426199009140035</t>
  </si>
  <si>
    <t>张涛、马荣林、李玉洋、赵亚军、周平多次撬窗入室窃取公民财物，其中张涛实施盗窃11起，价值九万余元。</t>
  </si>
  <si>
    <t>杨维忠</t>
  </si>
  <si>
    <t>贵州省水城县比德乡青山村玉落组</t>
  </si>
  <si>
    <t>52022119870913047X</t>
  </si>
  <si>
    <t>杨维忠因与他人发生矛盾在遭受伤害后，为了进行报复邀约黄筛进、金磊及其他人持刀追砍被害人付胜跃致人死亡。</t>
  </si>
  <si>
    <t>李本全</t>
  </si>
  <si>
    <t>贵州省关岭县关索镇大龙潭村小兴哨组17号附2号</t>
  </si>
  <si>
    <t>522528195808280018</t>
  </si>
  <si>
    <t>1994年5月5日凌晨，李本全因怀疑被害人万邦德、肖昌莲拐卖其妻何贵琴，便心生报复，以爆炸方式致被害人成邦德、肖昌莲当场死亡。</t>
  </si>
  <si>
    <t>杨维卓</t>
  </si>
  <si>
    <t>贵州省关岭县花江镇下石村旧屋基组32号</t>
  </si>
  <si>
    <t>522528196708050455</t>
  </si>
  <si>
    <t>2012年9月2日，杨维卓因不能正确处理婚姻家庭矛盾而持铁锤将被害人胡金凤打死。</t>
  </si>
  <si>
    <t>肖荔云</t>
  </si>
  <si>
    <t>贵州省湄潭县湄江镇七星路龙泉巷4号院12室</t>
  </si>
  <si>
    <t>522128194605145637</t>
  </si>
  <si>
    <t>程艳萍、肖荔云共谋购买毒品海洛因进行贩卖，随后，二人共同前往云南省向同一贩卖海洛因人员各自出资分别购买海洛因400克及398克并共同乘车返回途中被民警查获。</t>
  </si>
  <si>
    <t>沈杭</t>
  </si>
  <si>
    <t>贵州省安顺市西秀区娄家坡水库</t>
  </si>
  <si>
    <t>522529199012040814</t>
  </si>
  <si>
    <t>陈乃文、沈杭违反国家禁毒法律法规，非法贩卖、运输毒品海洛因218克。</t>
  </si>
  <si>
    <t>陈乃文</t>
  </si>
  <si>
    <t>云南省昆明市西山区鱼翅路403号</t>
  </si>
  <si>
    <t>520423197606110010</t>
  </si>
  <si>
    <t>卓朝祥</t>
  </si>
  <si>
    <t>湖北省安陆市府城办事处解放社区双龙桥西区1排6号</t>
  </si>
  <si>
    <t>420982197712060612</t>
  </si>
  <si>
    <t>被告人卓朝祥违反国家禁毒法规，运输毒品甲基苯丙胺1528克。其行为构成运输毒品罪。</t>
  </si>
  <si>
    <t>贺等锋</t>
  </si>
  <si>
    <t>甘肃省镇原县孟坝镇王湾行政村贾大湾自然村25号</t>
  </si>
  <si>
    <t>622827198109200952</t>
  </si>
  <si>
    <t>贺等锋违反国家毒品管理法规，明知是毒品而予以运输，运输毒品99克，</t>
  </si>
  <si>
    <t>杨马飞</t>
  </si>
  <si>
    <t>云南省富源县富村镇沙厂村委会山山羊箐村21号</t>
  </si>
  <si>
    <t>09_03_16</t>
  </si>
  <si>
    <t>530325198911111339</t>
  </si>
  <si>
    <t>杨马飞违反国家毒品管制法规，为牟取非法利益，明知是毒品而帮他人运输，并当场查获毒品海洛因79克。</t>
  </si>
  <si>
    <t>向江林</t>
  </si>
  <si>
    <t>520202198101298718</t>
  </si>
  <si>
    <t>2004年3月8日上午，向江林到松河乡大白路的煤洞去背煤，因被害人王家米不让其背，二人发生口角，后向江林回到家中，当天下午，向江林从家中拿了一把折叠刀来到大白路的煤洞上，朝正在地上休息的王家米的左脖子杀了一刀，致王家米因颈静脉破裂失血当场死亡。</t>
  </si>
  <si>
    <t>张超</t>
  </si>
  <si>
    <t>贵州省绥阳县风华镇牛心村龙芽大坝组</t>
  </si>
  <si>
    <t>09_02_20</t>
  </si>
  <si>
    <t>522123198612202018</t>
  </si>
  <si>
    <t>张超违反国家毒品管理法规，明知是毒品而予以运输，并被当场查获毒品“麻古”164.38克。</t>
  </si>
  <si>
    <t>周杨</t>
  </si>
  <si>
    <t>湖北省公安县南平镇五一村12组25号</t>
  </si>
  <si>
    <t>421022197711141811</t>
  </si>
  <si>
    <t>周杨违反国家毒品管理法规，明知是毒品而予以贩卖、运输，当场缴获毒品94.42克。</t>
  </si>
  <si>
    <t>朱绍军</t>
  </si>
  <si>
    <t>云南省镇雄县牛场村民委员会上寨组20号</t>
  </si>
  <si>
    <t>09_05_09</t>
  </si>
  <si>
    <t>532128197904126116</t>
  </si>
  <si>
    <t>朱绍军违反国家毒品管制法规，明知是毒品而贩卖，并当场查获毒品海洛因131克。</t>
  </si>
  <si>
    <t>刘爽</t>
  </si>
  <si>
    <t>贵州省紫云县宗地乡新寨村马路组</t>
  </si>
  <si>
    <t>52253019920912251X</t>
  </si>
  <si>
    <t>刘爽因琐事对被害人梁晓国怀恨在心。2012年5月26日，刘爽在宗地乡地街上遇见梁晓国后便邀约冉联星及伍选红、王恒对其进行三次殴打，并最终致梁晓国死亡；四人在第二次殴打梁晓国后，刘爽提议对梁晓国进行搜身，王恒、冉联星分别从梁晓国身上搜走价值3953元的手机和现金60余元用于吃烧烤。</t>
  </si>
  <si>
    <t>云南省景洪市普文镇坡脚村</t>
  </si>
  <si>
    <t>429005198203154291</t>
  </si>
  <si>
    <t>被告人张波违反国家禁毒法规，运输毒品甲基苯丙胺55克。其行为构成运输毒品罪。</t>
  </si>
  <si>
    <t>郑友喜</t>
  </si>
  <si>
    <t>湖南省邵东县廉桥镇槠塘村胜利组15号</t>
  </si>
  <si>
    <t>08_06_11</t>
  </si>
  <si>
    <t>43052119660526265X</t>
  </si>
  <si>
    <t>郑友喜违反国家对毒品的管制规定，明知是毒品麻古而运输，数量达76克。</t>
  </si>
  <si>
    <t>尚跃富</t>
  </si>
  <si>
    <t>贵州省纳雍县雍熙镇沙锅寨村老场3组</t>
  </si>
  <si>
    <t>522426195906140416</t>
  </si>
  <si>
    <t>尚跃富明知是毒品甲基苯丙胺而予以贩卖，被公安民警当场缴获毒品甲基苯丙胺53克。</t>
  </si>
  <si>
    <t>喻华国</t>
  </si>
  <si>
    <t>贵州省铜仁市碧江区谢桥办事处挞扒洞村塔寨组</t>
  </si>
  <si>
    <t>522221197105202011</t>
  </si>
  <si>
    <t>喻华国违反国家毒品管制法规，贩卖毒品海洛因234.5克。</t>
  </si>
  <si>
    <t>代作刚</t>
  </si>
  <si>
    <t>四川省泸县立石镇渔塘村十组106号</t>
  </si>
  <si>
    <t>510521197212074556</t>
  </si>
  <si>
    <t>代作刚违反国家对毒品的管制规定，长途运输毒品冰毒1063克。</t>
  </si>
  <si>
    <t>邓振湘</t>
  </si>
  <si>
    <t>云南省昆明市西山区云兴路104号25幢1单元201室</t>
  </si>
  <si>
    <t>430482196601160012</t>
  </si>
  <si>
    <t>姚怡成、李涛、邓振湘违反国家对毒品的管制制度，明知是毒品甲基苯丙胺而予以贩卖和运输，毒品共计370克。</t>
  </si>
  <si>
    <t>范存达</t>
  </si>
  <si>
    <t>贵州省水城县米箩乡俄戛村白泥组</t>
  </si>
  <si>
    <t>520221196812024393</t>
  </si>
  <si>
    <t>范存达违反国家对毒品运输的特殊管理制度，明知是毒品予以运输，共运输毒品麻古390克，海洛因11克。</t>
  </si>
  <si>
    <t>姚怡成</t>
  </si>
  <si>
    <t>湖北省监利县红城乡胜利村1组51号</t>
  </si>
  <si>
    <t>421023197212027770</t>
  </si>
  <si>
    <t>李涛</t>
  </si>
  <si>
    <t>贵州省贵阳市南明区青山路109号附1号</t>
  </si>
  <si>
    <t>520102196603162496</t>
  </si>
  <si>
    <t>管朝祥</t>
  </si>
  <si>
    <t>贵州省安顺市西秀区龙宫镇大田村29号</t>
  </si>
  <si>
    <t>522501196806189418</t>
  </si>
  <si>
    <t>管朝祥、管五妹因相邻纠纷，持械伤害他人造成一人死亡、一人轻伤、一人轻微伤。</t>
  </si>
  <si>
    <t>肖郑州</t>
  </si>
  <si>
    <t>贵州省安顺市西秀区东屯乡新寨村克瓦组</t>
  </si>
  <si>
    <t>522501199108284614</t>
  </si>
  <si>
    <t>被告人肖郑州因琐事而心生怨恨，持菜刀将被害人胡胜全砍死。其行为构成故意杀人罪。</t>
  </si>
  <si>
    <t>管五妹</t>
  </si>
  <si>
    <t>522501198110049416</t>
  </si>
  <si>
    <t>郭志江</t>
  </si>
  <si>
    <t>贵州省关岭县板贵乡太平村熟地组21号</t>
  </si>
  <si>
    <t>522528198807154611</t>
  </si>
  <si>
    <t>赵勇认为其四弟赵忠华与其二嫂岑玉梅有不正当男女关系被发现后各自出走的行为导致其二哥“痛苦”，遂帮助二哥找回二嫂，寻找中，怀疑被害人陈样伍全以及其子陈叶兵、媳岑八妹（岑玉梅之妹）等人隐瞒赵忠华、岑玉梅的行踪，遂决定报复陈家。随后赵勇以杀死陈样伍全家后逼迫陈叶兵的妻子岑八妹给郭志江当老婆为诱饵，邀约郭志江参与杀人。2010年8月14日，赵勇、郭志江将陈样伍杀死，致陈叶兵轻微伤。</t>
  </si>
  <si>
    <t>王华祥</t>
  </si>
  <si>
    <t>贵州省关岭县断桥镇纳建村坪寨组123号</t>
  </si>
  <si>
    <t>抢劫、故意伤害、强奸</t>
  </si>
  <si>
    <t>522528198603132816</t>
  </si>
  <si>
    <t>王华祥为非法获取财物，窜至被害人严某平家中，以暴力手段对严某平进行搜身，在未抢劫到财物后，违背严某平意志，强行与严某平发生性关系后，为抗拒抓捕，持刀将严某平砍致重伤、将罗礼芳确致轻伤。</t>
  </si>
  <si>
    <t>张振玉</t>
  </si>
  <si>
    <t>520202196601143633</t>
  </si>
  <si>
    <t>张振玉违反国家对毒品管理制度，受他人雇佣使用交通工具非法运输毒品麻古927克。</t>
  </si>
  <si>
    <t>罗允龙</t>
  </si>
  <si>
    <t>贵州省威宁县候场镇平洞村三组</t>
  </si>
  <si>
    <t>522427198705097415</t>
  </si>
  <si>
    <t>罗允龙、肖大祥阳都林、刘江江伙同王亚兵、夏朝方、夏朝伟（三人均已判刑）因不愿购票观看马戏表演而与被害人李佳周等人发生纠纷、打斗，打斗中罗允龙持石块、砖头砸伤被害人李佳周、李正头部，致李佳周死亡、李正轻伤。</t>
  </si>
  <si>
    <t>何佳侣</t>
  </si>
  <si>
    <t>贵州省六盘水市钟山区红岩路92号3栋附16号</t>
  </si>
  <si>
    <t>08_09_21</t>
  </si>
  <si>
    <t>520201199406230819</t>
  </si>
  <si>
    <t>2012年10月25日，何佳侣、何松、蒋开喜、刘洋、黄鱼、刘利江、刘金果等人在酒吧喝酒的过程中与被害人夏明炬（男，殁年17岁）发生口角继而发生打斗，七人分别持刀、啤酒瓶及用拳脚对被害人一阵打杀，致被害人死亡；2012年9月22日，何佳侣、何松、蒋开喜持刀进入六盘水市第七中学男生宿舍215寝室，将被害人王思旭拉到寝室门口杀伤（轻微伤）。</t>
  </si>
  <si>
    <t>胡友顺</t>
  </si>
  <si>
    <t>贵州省水城县果布戛乡阿家克村阿家克组</t>
  </si>
  <si>
    <t>520221196810013957</t>
  </si>
  <si>
    <t>2013年1月23日，胡友顺与其妻子黄学珍在钟山区官林社区巴西中路的租住屋内因琐事发生打架，到胡友顺邻居张关忠家做客的被害人张发权看见胡友顺夫妻打架后说了一句：“我从来没见过这种人”，胡友顺听见后心里很不舒服，便与张发权发生争吵，之后胡友顺回到家中拿了把刀子与张发权发生扭打，扭打过程中胡友顺用刀砍伤张发权的左大腿后逃离现场。张发权因伤抢救无效死亡。</t>
  </si>
  <si>
    <t>韩大才</t>
  </si>
  <si>
    <t>贵州省水城县纸厂乡纸厂村营田组</t>
  </si>
  <si>
    <t>520221197504162019</t>
  </si>
  <si>
    <t>孙荣贵</t>
  </si>
  <si>
    <t>贵州省六盘水市钟山区汪家寨镇吴家寨村023号</t>
  </si>
  <si>
    <t>抢劫、强奸、强制猥亵妇女</t>
  </si>
  <si>
    <t>11_03_11</t>
  </si>
  <si>
    <t>520201198706084054</t>
  </si>
  <si>
    <t>孙荣贵以暴力手段强行劫取他人财物五次；违背妇女意志，采取暴力威胁手段强行与妇女发生性关系二次；以威胁手段强制猥亵妇女一次。</t>
  </si>
  <si>
    <t>高成德</t>
  </si>
  <si>
    <t>贵州省水城县发耳乡民主村八组</t>
  </si>
  <si>
    <t>52022119771204237X</t>
  </si>
  <si>
    <t>2013年3月1日，水城县发耳乡民主村八组村民高成德与其妻子杨飞飞因家庭琐事发生抓打，高成德用家中的椅子、洋铲将杨飞飞打倒在地上，杨飞飞准备捡东西还手时，高成德拿起家中的杀猪刀对其面部、腹部、脚部乱砍乱捅十余刀，导致杨飞飞当场死亡。</t>
  </si>
  <si>
    <t>王祥富</t>
  </si>
  <si>
    <t>贵州省水城县木果乡新建村五组</t>
  </si>
  <si>
    <t>520221197710111474</t>
  </si>
  <si>
    <t>2003年5月24日，王祥富与卯明才在水城县发箐乡老医院卯明才的租住房内因琐事发生争吵，后卯明才让其小儿子卯光华去喊其大儿子卯光俊过来，王祥富听到后便用随身携带的杀猪刀杀卯光华腹部一刀，又砍了卯明才之妻罗玉姐一刀，后王祥富逃离现场，卯光华经抢救无效死亡。</t>
  </si>
  <si>
    <t>郭贵政</t>
  </si>
  <si>
    <t>云南省嵩明县嵩阳镇寺脚村委会寺脚村127号</t>
  </si>
  <si>
    <t>522502197810214832</t>
  </si>
  <si>
    <t>2013年7月15日0时，郭贵政驾驶云A5Z667号比亚迪F6轿车携带毒品海洛因，从云南省昆明市回到贵州省清镇市，同日5时，该车行至贵州省盘县毒品检查站时，民警从郭贵政驾驶轿车的副驾驶座下查获海洛因220克。</t>
  </si>
  <si>
    <t>李立东</t>
  </si>
  <si>
    <t>中技</t>
  </si>
  <si>
    <t>湖南省茶陵县城关镇云阳林场</t>
  </si>
  <si>
    <t>430224196712250016</t>
  </si>
  <si>
    <t>李立东为牟取非法利益，违反国家禁毒法规，为贩卖而运输毒品甲基苯丙胺2758克。</t>
  </si>
  <si>
    <t>王伦力</t>
  </si>
  <si>
    <t>四川省古蔺县双沙镇星光村六组78号</t>
  </si>
  <si>
    <t>510525198005036856</t>
  </si>
  <si>
    <t>刘明、黄佳锦、王伦力为获取非法利益，违反国家对毒品的管制制度，帮助他人运输毒品甲基苯丙胺368克。</t>
  </si>
  <si>
    <t>邓琦</t>
  </si>
  <si>
    <t>云南省镇雄县塘房镇芒部山村民委员会石人沟村民小组35号</t>
  </si>
  <si>
    <t>08_11_05</t>
  </si>
  <si>
    <t>532128199201053335</t>
  </si>
  <si>
    <t>付义全、邓琦违反国家对毒品的管制法规，共同贩卖、运输毒品海洛因715克。</t>
  </si>
  <si>
    <t>吴波</t>
  </si>
  <si>
    <t>贵州省贵阳市云岩区黔灵西路70号4栋5单元1号</t>
  </si>
  <si>
    <t>520103197608182016</t>
  </si>
  <si>
    <t>吴波违反国家对毒品运输的特殊管理制度，明知是毒品海洛因予以运输，共运输毒品海洛因350克。</t>
  </si>
  <si>
    <t>徐东生</t>
  </si>
  <si>
    <t>520202198210197019</t>
  </si>
  <si>
    <t>2012年9月6日，徐东生与被害人蒋晶晶在盘县城关镇金碧辉煌娱乐会所门口公路上因琐事发生口角并抓扯，在抓扯的过程中，徐东生用随身携带的水果刀将蒋晶晶左腋部杀伤，后二人被拉开，蒋晶晶被送往医院抢救无效死亡。</t>
  </si>
  <si>
    <t>徐登鹏</t>
  </si>
  <si>
    <t>湖北省公安县斗湖堤镇曾埠头村二组</t>
  </si>
  <si>
    <t>421022198207093413</t>
  </si>
  <si>
    <t>徐登鹏违反国家对毒品的管理制度，明知是毒品甲基苯丙胺还指使他人运输1634克。</t>
  </si>
  <si>
    <t>黄佳锦</t>
  </si>
  <si>
    <t>江西省进贤县张公镇张庙村委会沥西黄家村1号</t>
  </si>
  <si>
    <t>08_01_12</t>
  </si>
  <si>
    <t>360124199102115175</t>
  </si>
  <si>
    <t>黄河珍</t>
  </si>
  <si>
    <t>520202198705094054</t>
  </si>
  <si>
    <t>2013年1月26日黄河珍因口角纠纷而持刀将被害人章晓军杀死，将被害人陈文祥杀伤。</t>
  </si>
  <si>
    <t>刘明</t>
  </si>
  <si>
    <t>江西省进贤县李渡镇万寿宫居委会桥仔口12号</t>
  </si>
  <si>
    <t>360124198511060318</t>
  </si>
  <si>
    <t>彭敬学</t>
  </si>
  <si>
    <t>受贿、挪用公款</t>
  </si>
  <si>
    <t>520202196511205992</t>
  </si>
  <si>
    <t>彭敬学利用担任盘县供电局淤泥供电所所长的职务之便，四次收受他人贿赂人民币439800元；利用职务上的便利，挪用公款人民币300000元供个人使用，至今未归还。</t>
  </si>
  <si>
    <t>甘谓芳</t>
  </si>
  <si>
    <t>520202198411148731</t>
  </si>
  <si>
    <t>2005年6月24日甘谓芳的朋友沙贵学与被害人张江发生纠纷，甘谓芳在劝架中抢过张江的刀连续刺杀张江将其杀伤致死。</t>
  </si>
  <si>
    <t>李翔</t>
  </si>
  <si>
    <t>522527197309141710</t>
  </si>
  <si>
    <t>1999年8月20日14时许，李翔从家中携带背架、镰刀到普定县鸡场坡乡骂若村刘家寨渡口边准备渡船到河对岸割草时，因不服张洪凡（被害人，男，殁年36岁）与其父李朝文的摆渡顺序而与张洪凡发生口角，继而相互争吵，张洪凡从岸上抱一石块砸向李翔，李翔遂持其割草用的镰刀上岸砍伤张洪凡左胸部、左上臂、腰左侧后逃离现场，张洪凡经抢救无效死亡。</t>
  </si>
  <si>
    <t>贵州省赫章县哲庄乡坝子村河边组</t>
  </si>
  <si>
    <t>522428197603054651</t>
  </si>
  <si>
    <t>被告人王安平违反国家毒品管制法规，运输毒品海洛因300克。其行为构成运输毒品罪。</t>
  </si>
  <si>
    <t>王小匡</t>
  </si>
  <si>
    <t>贵州省安顺市西秀区大西桥镇新寨村261号</t>
  </si>
  <si>
    <t>522501198911067630</t>
  </si>
  <si>
    <t>王小匡、杨晓波二人在安顺市辖区内采取秘密窃取的手段多次盗窃机动车辆，王小匡盗窃27次，盗窃数额为856658元。</t>
  </si>
  <si>
    <t>贵州省镇宁县黄果树镇王三村三组</t>
  </si>
  <si>
    <t>522529194211011810</t>
  </si>
  <si>
    <t>王坤无视法律与社会道德，与被害人吴雪凤通奸致其怀孕后，为推卸责任，2012年10月7日在与吴商议处置吴怀孕事宜中与吴发生争执后，用刀刺杀吴雪凤随后又持石块将吴雪凤砸死。</t>
  </si>
  <si>
    <t>杨晓波</t>
  </si>
  <si>
    <t>贵州省安顺市西秀区大西桥镇带子街村232号</t>
  </si>
  <si>
    <t>08_05_01</t>
  </si>
  <si>
    <t>52250119861108763X</t>
  </si>
  <si>
    <t>代尖尖</t>
  </si>
  <si>
    <t>520202198707177013</t>
  </si>
  <si>
    <t>2010年4月至2011年6月期间，王海青、王毕生、马双现、张明江、代尖尖、陈国跃、王丽平、张彪、梅四伟纠集在一起，在一年多的时间里共盗窃机动车65辆，涉案总金额2496148元，其中代尖尖参与作案22起，盗窃财物价值人民币1200825元及液晶电视1台、发电机2台（既遂607636元，未遂593189元）。</t>
  </si>
  <si>
    <t>张明江</t>
  </si>
  <si>
    <t>盗窃、故意伤害</t>
  </si>
  <si>
    <t>520202199010017030</t>
  </si>
  <si>
    <t>王海青</t>
  </si>
  <si>
    <t>520202199203112819</t>
  </si>
  <si>
    <t>张彪</t>
  </si>
  <si>
    <t>520202199301106711</t>
  </si>
  <si>
    <t>陈国跃</t>
  </si>
  <si>
    <t>520202199006263239</t>
  </si>
  <si>
    <t>马双现</t>
  </si>
  <si>
    <t>07_07_12</t>
  </si>
  <si>
    <t>52020219931220283X</t>
  </si>
  <si>
    <t>王毕生</t>
  </si>
  <si>
    <t>520202198912277056</t>
  </si>
  <si>
    <t>李成</t>
  </si>
  <si>
    <t>重庆市长寿区石门村新房子组72号</t>
  </si>
  <si>
    <t>510221198112260819</t>
  </si>
  <si>
    <t>李成、刘希成违反国家禁毒法规，非法运输毒品甲基苯丙胺557克。</t>
  </si>
  <si>
    <t>刘希成</t>
  </si>
  <si>
    <t>重庆市长寿区十字村尹家湾组2号</t>
  </si>
  <si>
    <t>510221197212236117</t>
  </si>
  <si>
    <t>申庆贵</t>
  </si>
  <si>
    <t>贵州省毕节市七星关区大银镇新丰村水井坡组29号</t>
  </si>
  <si>
    <t>522401197905015332</t>
  </si>
  <si>
    <t>申庆贵违反国家禁毒法律法规，伙同同案何勇（已判刑），非法运输毒品麻古755克。</t>
  </si>
  <si>
    <t>蒋小青</t>
  </si>
  <si>
    <t>湖南省邵阳县塘渡口镇云山村5组24号</t>
  </si>
  <si>
    <t>430523196801230033</t>
  </si>
  <si>
    <t>秦飞虎、龚明明、蒋小青、蒋小琼、龚定华违反国家的禁毒法规，非法贩卖、运输毒品甲基苯丙胺3330克。蒋小青在共同犯罪中起次要作用。</t>
  </si>
  <si>
    <t>08_01_16</t>
  </si>
  <si>
    <t>湖南省邵阳县渡口镇江边村12组5号</t>
  </si>
  <si>
    <t>430523198409230011</t>
  </si>
  <si>
    <t>秦飞虎</t>
  </si>
  <si>
    <t>湖南省邵阳市大祥区雨溪村3组96号</t>
  </si>
  <si>
    <t>430511197306243012</t>
  </si>
  <si>
    <t>马四贤</t>
  </si>
  <si>
    <t>贵州省威宁县中水镇正山村八组</t>
  </si>
  <si>
    <t>522427196511232018</t>
  </si>
  <si>
    <t>黄生美多次从马才龙、马四贤、锁才铝、张良先处购买毒品海洛因。其中马四贤贩卖毒品100克。在马四贤、马才龙共同贩卖毒品犯罪中，马四贤积极联系贩卖毒品、与黄生美高谈交易价格、数量、购进毒品并携带毒品与黄生美进行交易，起主要作用。</t>
  </si>
  <si>
    <t>马才龙</t>
  </si>
  <si>
    <t>08_05_13</t>
  </si>
  <si>
    <t>522427198403132035</t>
  </si>
  <si>
    <t>胡彪</t>
  </si>
  <si>
    <t>贵州省安顺市西秀区双堡镇塘山村</t>
  </si>
  <si>
    <t>参加黑社会性质组织、故意伤害、寻衅滋事、抢劫</t>
  </si>
  <si>
    <t>522501198409103456</t>
  </si>
  <si>
    <t>赵愿清</t>
  </si>
  <si>
    <t>贵州省安顺市西秀区东屯乡吕官村</t>
  </si>
  <si>
    <t>10_03_25</t>
  </si>
  <si>
    <t>522501198503184619</t>
  </si>
  <si>
    <t>张龙云</t>
  </si>
  <si>
    <t>520202198311307619</t>
  </si>
  <si>
    <t>张龙云前因贩卖毒品罪被判处有期徒刑刑罚，投入劳动改造刑满释放后不思悔改，在刑满释放五年内再次贩卖海洛因602.7克。</t>
  </si>
  <si>
    <t>张云</t>
  </si>
  <si>
    <t>520222198106150013</t>
  </si>
  <si>
    <t>何林、张云违反国家禁毒法规，贩卖毒品海洛因4262.7克。</t>
  </si>
  <si>
    <t>彭福顺</t>
  </si>
  <si>
    <t>贵州省安顺市西秀区西水路77号</t>
  </si>
  <si>
    <t>522501196308180031</t>
  </si>
  <si>
    <t>被告人彭福顺违反国家禁毒法规，贩卖毒品海洛因81克，其行为构成贩卖毒品罪。</t>
  </si>
  <si>
    <t>骆意祥</t>
  </si>
  <si>
    <t>贵州省安顺市西秀区中华东路109号附14号</t>
  </si>
  <si>
    <t>520402195711200017</t>
  </si>
  <si>
    <t>锁才铝</t>
  </si>
  <si>
    <t>云南省昭通市昭阳区五组6号</t>
  </si>
  <si>
    <t>532101197205204859</t>
  </si>
  <si>
    <t>黄生美在从马才龙、马四贤、锁才铝、张良先处购买海洛因后，又伙同徐燕平以零包方式向李志勇等人进行贩卖。锁才铝贩卖海洛因60克。</t>
  </si>
  <si>
    <t>王文波</t>
  </si>
  <si>
    <t>贵州省安顺市平坝区城关镇自强路70号</t>
  </si>
  <si>
    <t>522526196908100012</t>
  </si>
  <si>
    <t>2013年8月5日7时许，王文波携带毒资、驾驶其所有的贵GC6125号长安之星面包车从平坝出发，前往威宁自治县向全人购买毒品海洛因350克意图贩卖牟利。2013年8月6日返回平坝时被民警当场抓获。</t>
  </si>
  <si>
    <t>李坤华</t>
  </si>
  <si>
    <t>云南省寻甸县功山镇哨上村委会哨上村58号</t>
  </si>
  <si>
    <t>08_08_18</t>
  </si>
  <si>
    <t>530129198705243319</t>
  </si>
  <si>
    <t>雷枝雄、雷仁、李坤华、姜小均违反国家毒品管制制度，雷仁、李坤华明知他人为了贩卖而帮助购买、运输毒品甲基苯丙胺370.6克。</t>
  </si>
  <si>
    <t>雷仁</t>
  </si>
  <si>
    <t>湖南省桂阳县东城乡东城村5组（下桐江）139号</t>
  </si>
  <si>
    <t>431021198901143535</t>
  </si>
  <si>
    <t>雷枝雄</t>
  </si>
  <si>
    <t>湖南省桂阳县城关镇百花社区百花路8号</t>
  </si>
  <si>
    <t>431021198509293539</t>
  </si>
  <si>
    <t>雷枝雄、雷仁、李坤华、姜小均违反国家毒品管制制度，雷枝雄为了贩卖而购买毒品甲基苯丙胺370.6克。</t>
  </si>
  <si>
    <t>张朝春</t>
  </si>
  <si>
    <t>贵州省六盘水市六枝特区新华乡新平村那市组</t>
  </si>
  <si>
    <t>520202197408064352</t>
  </si>
  <si>
    <t>2012年4月1日大约下午六点钟后，张朝春在六枝特区新场街上乘坐受害人唐小松驾驶的二轮摩托车到新场乡黑塘村。到了新场乡黑塘村后，张朝春双以打车到六枝为由，要求唐小松继续往前行驶。当行驶至贵烟线六枝特区堕却乡朗树根村老苗大地娅口的公路上时，张朝春持随身携带的刀将唐小松杀死，并将唐小松所骑的摩托车一辆及手机一部抢走。</t>
  </si>
  <si>
    <t>管拥军</t>
  </si>
  <si>
    <t>湖南省祁东县官家嘴镇茂丰村2组</t>
  </si>
  <si>
    <t>430426198005196316</t>
  </si>
  <si>
    <t>管拥军、王卫违反国家禁毒法规，伙同陈智、管北平非法贩卖、运输毒品麻古2830克。</t>
  </si>
  <si>
    <t>王卫</t>
  </si>
  <si>
    <t>湖南省祁东县太和堂镇白溪町村10组</t>
  </si>
  <si>
    <t>43042619831208893X</t>
  </si>
  <si>
    <t>陈智</t>
  </si>
  <si>
    <t>湖南省祁东县风石堰镇中华山村10组</t>
  </si>
  <si>
    <t>430426198609195170</t>
  </si>
  <si>
    <t>周海波</t>
  </si>
  <si>
    <t>湖南省祁东县白水镇护国村八组</t>
  </si>
  <si>
    <t>431121199008023418</t>
  </si>
  <si>
    <t>管北平</t>
  </si>
  <si>
    <t>湖南省祁东县官家嘴镇茂丰村12组</t>
  </si>
  <si>
    <t>430426198511036331</t>
  </si>
  <si>
    <t>09_01_16</t>
  </si>
  <si>
    <t>00_05_00</t>
  </si>
  <si>
    <t>52020219821110243X</t>
  </si>
  <si>
    <t>2012年11月21日，蒋金宝在盘县乐民镇新街居委会三小区自家房屋上向街上过往的行人、车辆扔砖头，先后砸中丁华波、吴桃先、李加孟的车辆；砸中何小柱的头部、肩部。后蒋金宝下楼进入乐民第一中学的工地上，持铁棍将工地上的工人陈银华右脸打了一铁棍后，又打了蒋先凡腰部一铁棍，然后持械朝校园方向走。8时许，乐民镇第一中学教师李林在上课途中遇到蒋金宝，蒋金宝问李林与其借的钱还要不要，李林说不要了，蒋金宝遂伸手进内衣口袋内掏出菜刀将李林脸部砍伤，在追砍李林的过程中，蒋金宝遇到来上课的乐民镇第一中学教师舒卫华，蒋金宝又持刀追砍舒卫华，将舒卫华砍伤致死。</t>
  </si>
  <si>
    <t>王兴举</t>
  </si>
  <si>
    <t>贵州省织金县黑土乡龙洞村上寨组</t>
  </si>
  <si>
    <t>52242519800920961X</t>
  </si>
  <si>
    <t>2013年2月25日，王兴举联系他人，购得毒品海洛因420克准备拿回贵州省织金县贩卖，当天乘车返回时，在盘县毒品检查站被民警当场查获。</t>
  </si>
  <si>
    <t>周显东</t>
  </si>
  <si>
    <t>重庆市大足区龙水镇幸光5组</t>
  </si>
  <si>
    <t>510230196611194331</t>
  </si>
  <si>
    <t>2013年1月27日，周显东在重庆市大足县租用洪治良的渝CCT786轿车前往云南省昆明市，1月28日周显东与洪治良又一同从昆明市返回重庆市大足县，途经盘县毒品检查站时，被民警从车后排查获毒品海洛因680克。</t>
  </si>
  <si>
    <t>李气福</t>
  </si>
  <si>
    <t>湖南省嘉禾县城关镇北正街25号1栋401室</t>
  </si>
  <si>
    <t>432826196212310016</t>
  </si>
  <si>
    <t>蒋小军、李气福违反国家毒品管制制度，明知是毒品甲基苯丙胺而予以非法运输，共运输毒品甲基苯丙胺1979克。</t>
  </si>
  <si>
    <t>蒋小军</t>
  </si>
  <si>
    <t>湖南省蓝山县大洞乡观洞村8组</t>
  </si>
  <si>
    <t>432927198205097836</t>
  </si>
  <si>
    <t>桂小四</t>
  </si>
  <si>
    <t>湖南省祁阳县文明铺镇联益村14组</t>
  </si>
  <si>
    <t>432930198101037917</t>
  </si>
  <si>
    <t>雷又明违反国家禁毒法规，购买毒品甲基苯丙胺4847.65克进行贩卖，并雇佣桂小四运输毒品。</t>
  </si>
  <si>
    <t>余涛</t>
  </si>
  <si>
    <t>湖北省仙桃市彭场镇友谊路38号</t>
  </si>
  <si>
    <t>422427196912082651</t>
  </si>
  <si>
    <t>被告人余涛违反国家禁毒法规，明知是毒品甲基苯丙胺而运输毒品甲基苯丙胺2826克。其行为构成运输毒品罪。</t>
  </si>
  <si>
    <t>彭琛</t>
  </si>
  <si>
    <t>贵州省镇宁县城关镇南街48号</t>
  </si>
  <si>
    <t>522529199204140094</t>
  </si>
  <si>
    <t>陈正勇、彭琛酒后滋事，无故殴打被害人李祥等人，在被害人李祥欲逃走之时，陈正勇持斧头打击被害人李祥头部及全身多处，彭琛骑摩托车碾过受伤倒地的被害人李祥身体，终致被害人李祥开放性颅脑损伤死亡。</t>
  </si>
  <si>
    <t>王正才</t>
  </si>
  <si>
    <t>贵州省镇宁县丁旗镇猫猫箐村一组</t>
  </si>
  <si>
    <t>522529197306030831</t>
  </si>
  <si>
    <t>2000年3月7日，王正才与其三哥王正彪（被害人，男，殁年31岁）因琐事发生纠纷，王正才提刀追寻王正彪未果，即将王正彪停放在路边的三轮摩托车损坏后返回镇宁县城关镇环城西路的家中，王正彪发现其三轮摩托车被王正才损坏，便与其妻吴登芹及其姨姥伍应付、杨延坤到王正才家找王正才，双方在王正才家门前发生争吵，争吵过程中王正才用随身携带的杀牛刀冲上前去杀中王正彪左腰部一刀，王正彪跑出十余米后倒地，后经抢救无效死亡。</t>
  </si>
  <si>
    <t>王天伦</t>
  </si>
  <si>
    <t>贵州省水城县纸厂乡纸厂村青龙组</t>
  </si>
  <si>
    <t>520221197103052011</t>
  </si>
  <si>
    <t>2002年6月22日，王凡书（已判刑）因女儿婚姻问题与张广富家发生纠纷，王凡书带领王天伦等十余人到张广富家带女儿王根琴回家。在回家途中，王凡书等人与张广富家带来寻找王根琴的亲属相遇，后双方发生冲突，王凡书用木棒打了张广德一棒，王天伦用杀猪刀杀了张广德一刀致其死亡。</t>
  </si>
  <si>
    <t>顾进龙</t>
  </si>
  <si>
    <t>贵州省水城县顺场乡水塘村大坪组</t>
  </si>
  <si>
    <t>故意杀人、聚众斗殴、寻衅滋事、非法拘禁、故意伤害</t>
  </si>
  <si>
    <t>520221198801263179</t>
  </si>
  <si>
    <t>汪召银</t>
  </si>
  <si>
    <t>贵州省水城县南开乡浑塘村四组</t>
  </si>
  <si>
    <t>520221197105010835</t>
  </si>
  <si>
    <t>汪召银于1998年1月22日在水城县南开乡浑塘村四组村民卢启忠家里与韩召友因修公路占用土地一事发生口角，随即汪召银伙同汪召庆等人将韩召友带到汪召银家中，当晚21时许，被害人卢启亮（韩召友之姐夫）听闻此事后便到汪召银家中，汪召银持杀猪刀伙同汪召庆从屋内冲向卢启亮，汪召银杀了卢启亮腹部一刀致卢启亮当场死亡。</t>
  </si>
  <si>
    <t>彭克云</t>
  </si>
  <si>
    <t>520221196710083616</t>
  </si>
  <si>
    <t>肖碧虎</t>
  </si>
  <si>
    <t>贵州省水城县发耳乡店子村湾河组</t>
  </si>
  <si>
    <t>520221197703212373</t>
  </si>
  <si>
    <t>2012年8月20日，肖碧虎与被害人刘通海酒后因琐事发生口角并抓打，后被人劝开。肖碧虎回家后携带一把藏刀前往刘通海家找刘通海理论，找到刘通海后，刘通海持铁棍，双方又发生互殴，在互殴中肖碧虎将刘通海杀死。</t>
  </si>
  <si>
    <t>罗光文</t>
  </si>
  <si>
    <t>贵州省水城县都格乡都格村坪寨组</t>
  </si>
  <si>
    <t>520221198208142579</t>
  </si>
  <si>
    <t>陈兴勇、罗兴文违反国家禁毒法规，明知是毒品麻古而予以贩卖，共贩卖毒品麻古287克。</t>
  </si>
  <si>
    <t>陈兴勇</t>
  </si>
  <si>
    <t>贵州省水城县南开乡玉兰村二组</t>
  </si>
  <si>
    <t>520221198407120794</t>
  </si>
  <si>
    <t>周凡</t>
  </si>
  <si>
    <t>重庆市长寿区云台镇鲤鱼村2组74号</t>
  </si>
  <si>
    <t>510221198308281910</t>
  </si>
  <si>
    <t>周凡、王元兵为牟取非法利益，明知是毒品甲基苯丙胺而予以贩卖、运输，二人共贩卖、运输毒品甲基苯丙胺1790.45克。</t>
  </si>
  <si>
    <t>周波</t>
  </si>
  <si>
    <t>贵州省水城县董地乡乡机关</t>
  </si>
  <si>
    <t>50022119820503031X</t>
  </si>
  <si>
    <t>2003年12月18日21时许，周波酒后与王训虎因琐事发生冲突进而发生抓打，李老四前来帮忙周波，和王训虎一起的陈航、李宁、陈重等人见状便出来过问此事，周波跑进旁边的小吃店内将店内菜刀拿走，无故持刀砍杀陈航，之后又持刀与手持钢管的李老四将陈重打伤。</t>
  </si>
  <si>
    <t>严春荣</t>
  </si>
  <si>
    <t>贵州省水城县勺米乡坡脚村山树脚组</t>
  </si>
  <si>
    <t>520221199110192118</t>
  </si>
  <si>
    <t>2012年3月2日晚，严春荣因琐事与被害人李树仁等人发生纠纷继而发生抓打，在抓打的过程中，严春荣持刀刺伤被害人李树仁右侧大腿致被害人李树仁因失血过多死亡。</t>
  </si>
  <si>
    <t>王元兵</t>
  </si>
  <si>
    <t>重庆市长寿区江南街道扇沱村9组8号</t>
  </si>
  <si>
    <t>500221199110175816</t>
  </si>
  <si>
    <t>张兴贵</t>
  </si>
  <si>
    <t>贵州省水城县双戛乡马戛村六组071号</t>
  </si>
  <si>
    <t>520221199110241717</t>
  </si>
  <si>
    <t>张兴贵违反国家对毒品的管制法规，明知是毒品海洛因而伙同他人贩卖，贩卖毒品海洛因298.80克。</t>
  </si>
  <si>
    <t>王风</t>
  </si>
  <si>
    <t>52020219880819703X</t>
  </si>
  <si>
    <t>2009年7月4日，王小飞因故在酒吧内与被害人朱特、陈兴伟发生矛盾，后王小飞伙同王风持尖刀、钉锤打杀二被害人，致朱特死亡，陈兴伟重伤。</t>
  </si>
  <si>
    <t>张战</t>
  </si>
  <si>
    <t>520202199411024039</t>
  </si>
  <si>
    <t>2012年8月6日凌晨3时许，张战酒后持砖头对酒后失言的被害人曾现周进行殴打，后又邀约黄颖峰、刘斌再次对被害人曾现周进行殴打，致被害人曾现周死亡。</t>
  </si>
  <si>
    <t>刘昌德</t>
  </si>
  <si>
    <t>520202196507206714</t>
  </si>
  <si>
    <t>2005年10月15日20时许，刘昌德因琐事与被害人陈道松发生口角并抓打，在抓的打的过程中持刀杀死陈道松。</t>
  </si>
  <si>
    <t>王小飞</t>
  </si>
  <si>
    <t>520202198008247019</t>
  </si>
  <si>
    <t>龚维学</t>
  </si>
  <si>
    <t>520202199206193036</t>
  </si>
  <si>
    <t>2012年4月8日凌晨1时许，龚维学因抛扔烟头与被害人朱远泰、蒋家臣及胡乔然等人争执后，邀约李一行等人报复，龚维学持刀杀死朱远泰、刺杀蒋家臣致轻伤，李一行持刀参与打杀。</t>
  </si>
  <si>
    <t>杨壮荣</t>
  </si>
  <si>
    <t>山西省河津市清涧办事处天成堡村</t>
  </si>
  <si>
    <t>142703196908090331</t>
  </si>
  <si>
    <t>杨壮荣、白新顺违反国家毒品管理制度中有关毒品运输的法律制度，非法运输毒品海洛因339.5克。</t>
  </si>
  <si>
    <t>范先妨</t>
  </si>
  <si>
    <t>520202198309034412</t>
  </si>
  <si>
    <t>2001年12月22日，范先妨因琐事与被害人周培克发生纠纷，范先妨持刀刺杀周培克致死。</t>
  </si>
  <si>
    <t>白新顺</t>
  </si>
  <si>
    <t>陕西省丹凤县土门镇八龙庙村三岔组门牌03号</t>
  </si>
  <si>
    <t>09_07_16</t>
  </si>
  <si>
    <t>61252319760826301X</t>
  </si>
  <si>
    <t>敖学飞</t>
  </si>
  <si>
    <t>520202198302063050</t>
  </si>
  <si>
    <t>2009年10月9日凌晨，敖学飞与被害人何流标因钱的花费问题发生口角，敖学飞将被害人何流标用跳刀刺倒在地后，又用跳刀刺杀其胸部致其死亡。</t>
  </si>
  <si>
    <t>张红阶</t>
  </si>
  <si>
    <t>520202197910091253</t>
  </si>
  <si>
    <t>王本军</t>
  </si>
  <si>
    <t>贵州省兴仁县回龙镇油菜凼村和平组23号</t>
  </si>
  <si>
    <t>52232219890324057X</t>
  </si>
  <si>
    <t>2011年9月29日0时许，王本军与被害人宋洪江因琐事发生纠纷后邀约王本云、王国顺、宋太阳等人参与殴打宋洪江致宋洪江轻伤；王本军持刀刺杀被害人谢帮舰胸部，致被害人谢帮舰死亡。</t>
  </si>
  <si>
    <t>孙碧达</t>
  </si>
  <si>
    <t>云南省孟连县勐马镇</t>
  </si>
  <si>
    <t>520221195708069837</t>
  </si>
  <si>
    <t>1985年10月19日14时许，孙碧达因琐事与被害人汪玉林等人发生口角，继而发生殴打，殴打中孙碧达持刀刺杀被害人汪玉林全身多处致被害人死亡。</t>
  </si>
  <si>
    <t>罗啊元</t>
  </si>
  <si>
    <t>贵州省水城县玉舍乡甘塘村中山组</t>
  </si>
  <si>
    <t>08_11_00</t>
  </si>
  <si>
    <t>520221198011061812</t>
  </si>
  <si>
    <t>2003年农历3月12日16时许，罗啊元伙同友秀英、罗石法（两人已判决）共谋后，龙秀英持斧头打击被害人罗周达头部致其奄奄一息，罗石法传授罗啊元杀人方法，罗啊元持杀猪刀杀罗周达胸部，加速罗周达的死亡。经鉴定，罗周达死于颅脑损伤。</t>
  </si>
  <si>
    <t>杨莹</t>
  </si>
  <si>
    <t>贵州省水城县鸡场乡旗帜村中寨组</t>
  </si>
  <si>
    <t>520221198801052718</t>
  </si>
  <si>
    <t>罗国太</t>
  </si>
  <si>
    <t>贵州省水城县南开乡龙场村七组</t>
  </si>
  <si>
    <t>520221195410200839</t>
  </si>
  <si>
    <t>2012年6月10日晚19时许，罗国太酒后无端怀疑他人偷钱，持刀将被害人罗成富当场杀死。</t>
  </si>
  <si>
    <t>杨军华</t>
  </si>
  <si>
    <t>贵州省六盘水市钟山区环城西路3号</t>
  </si>
  <si>
    <t>520201197208262810</t>
  </si>
  <si>
    <t>杨军华与罗琴于2008年4月7日登记结婚，后于2012年6月19日协议离婚。2012年11月22日凌晨3时许，杨军华因要求复婚未果，持刀刺被害人罗琴，致被害人罗琴死亡。</t>
  </si>
  <si>
    <t>冷堃</t>
  </si>
  <si>
    <t>贵州省六盘水市钟山区风华巷6号附104室</t>
  </si>
  <si>
    <t>520201198401176038</t>
  </si>
  <si>
    <t>2008年12月2日10时许，冷堃、苗苗以非法占有为目的，入户使用暴力劫取被害人财物；冷堃在抢劫后，为了灭口将被害人杀害。</t>
  </si>
  <si>
    <t>李安安</t>
  </si>
  <si>
    <t>贵州省水城县都格乡黄泥村颜家寨组</t>
  </si>
  <si>
    <t>09_09_08</t>
  </si>
  <si>
    <t>520221198005102614</t>
  </si>
  <si>
    <t>2013年8月中旬，李安安违反国家对毒品的管理规定，贩卖毒品海洛因50.05克。</t>
  </si>
  <si>
    <t>余东山</t>
  </si>
  <si>
    <t>贵州省水城县青林乡鹰岩村四组</t>
  </si>
  <si>
    <t>520221198211021110</t>
  </si>
  <si>
    <t>2013年5月30日凌晨2时许，余东山因琐事持刀将被害人张刚刚杀伤致死。</t>
  </si>
  <si>
    <t>曹永江</t>
  </si>
  <si>
    <t>贵州省水城县蟠龙乡布寨村一组</t>
  </si>
  <si>
    <t>520221199502264512</t>
  </si>
  <si>
    <t>2012年11月28日，曹永江与被害人高小江在旅社内发生性关系后用手机充电线将被害人高小江勒死。</t>
  </si>
  <si>
    <t>谢鹏程</t>
  </si>
  <si>
    <t>贵州省赫章县松林坡白族彝族苗族乡黄家寨村砂锅寨组</t>
  </si>
  <si>
    <t>522428199312271815</t>
  </si>
  <si>
    <t>2012年4月20日1时许，谢鹏程与被害人张宇仅因琐事发生口角在抓打中持刀刺杀被害人大腿及要害部位腹部；陈明君明知谢鹏程持刀刺杀被害人张宇而仍参与对张宇实施殴打，造成被害人张宇死亡。</t>
  </si>
  <si>
    <t>杨美军</t>
  </si>
  <si>
    <t>半文盲</t>
  </si>
  <si>
    <t>贵州省威宁县新发乡水塘村大营组</t>
  </si>
  <si>
    <t>522427198601164011</t>
  </si>
  <si>
    <t>杨美军与曹秀花系同居关系，二人育有一子。2012年11月30日，杨美军因认为曹秀花与被害人李成贵暧昧聊天而叫曹秀花电话邀约被害人李成贵见面，并持刀将被害人李成贵杀伤致死。</t>
  </si>
  <si>
    <t>彭银发</t>
  </si>
  <si>
    <t>贵州省六盘水市钟山区月照乡独山村村委会独山村寨上组1号附1号</t>
  </si>
  <si>
    <t>520201196602162012</t>
  </si>
  <si>
    <t>2009年4月8日16时许，彭银发因积怨而产生报复杀人的恶念，将无辜的被害人周某残忍杀死。</t>
  </si>
  <si>
    <t>郭华华</t>
  </si>
  <si>
    <t>贵州省水城县蟠龙乡黄坪村一组</t>
  </si>
  <si>
    <t>520221198904274516</t>
  </si>
  <si>
    <t>郭华华与曹二平第同居关系。2012年4月5日凌晨1时许，郭华华因怀疑女友曹二平与被害人林建山关系暧昧，持刀砍杀林建山致死。</t>
  </si>
  <si>
    <t>余再明</t>
  </si>
  <si>
    <t>贵州省六盘水市钟山区城南路169号</t>
  </si>
  <si>
    <t>爆炸</t>
  </si>
  <si>
    <t>520221196207250813</t>
  </si>
  <si>
    <t>2000年4月28日凌晨3时许，余再明因感情纠纷，将炸药放置在被害人王家成的租住房门口并引爆炸药，致王家成死亡，郭小巧重伤。</t>
  </si>
  <si>
    <t>王少周</t>
  </si>
  <si>
    <t>贵州省安顺市西秀区蔡官镇交椅村二组59号</t>
  </si>
  <si>
    <t>522521196311261612</t>
  </si>
  <si>
    <t>2012年10月17日，王少周从云南省昆明市携带毒品海洛因598克运至贵州省安顺市。</t>
  </si>
  <si>
    <t>段志恒</t>
  </si>
  <si>
    <t>贵州省安顺市西秀区杨武乡蒙弄村坝戎组</t>
  </si>
  <si>
    <t>52250119870321523X</t>
  </si>
  <si>
    <t>2011年8月27日凌晨，段二勇、段志恒、段应刚伙同他人将有盗窃嫌疑的被害人范文龙、范文学、范长全、王明生四人杀死。</t>
  </si>
  <si>
    <t>田泽东</t>
  </si>
  <si>
    <t>贵州省安顺市西秀区鸡场乡王官村五组</t>
  </si>
  <si>
    <t>522501199112048358</t>
  </si>
  <si>
    <t>2010年1月以来，叶方华、雷震岳、尚仕刚、田泽东、叶乙豆、肖顺元以非法占有为目的，以暴力手段强行劫取他人财物。田泽东参与抢劫五次，且致一人轻微伤。</t>
  </si>
  <si>
    <t>段二勇</t>
  </si>
  <si>
    <t>522501198605105256</t>
  </si>
  <si>
    <t>段应刚</t>
  </si>
  <si>
    <t>522501198701255238</t>
  </si>
  <si>
    <t>梁华</t>
  </si>
  <si>
    <t>贵州省安顺市西秀区黄果树大街东段148号附301</t>
  </si>
  <si>
    <t>522501196809050411</t>
  </si>
  <si>
    <t>梁华以非法占有为目的，多次采取虚构事实，隐瞒真相的方法骗取被害人陈俊、向文昭、杨帆、广昌源寄卖有限公司的钱财达164.45万元。</t>
  </si>
  <si>
    <t>雷震岳</t>
  </si>
  <si>
    <t>贵州省安顺市西秀区鸡场乡王官村三组</t>
  </si>
  <si>
    <t>贵州省安顺市西秀区金钟西路16号1单元8号</t>
  </si>
  <si>
    <t>522501196604190015</t>
  </si>
  <si>
    <t>2011年6月3日18时50分许，麻龙因患待分类分裂症，在幻想被害人田原、郭传贵、张伟想冲撞自己的情况下持匕首杀死郭传贵、致张伟重伤、田原轻微伤。</t>
  </si>
  <si>
    <t>袁冬林</t>
  </si>
  <si>
    <t>重庆市綦江区文龙五福路9号1单元3－2</t>
  </si>
  <si>
    <t>510223197912232419</t>
  </si>
  <si>
    <t>袁冬林长期以贩养吸，前已因累次贩卖毒品被刑罚处罚，在其监外执行期间，又于2012年8月22日购买毒品93.5克。</t>
  </si>
  <si>
    <t>倪中海</t>
  </si>
  <si>
    <t>贵州省关岭县花江镇前锋村大寨组32号</t>
  </si>
  <si>
    <t>522528196812020459</t>
  </si>
  <si>
    <t>倪中海因与被害人柴红妹感情不和引发矛盾，遂产生杀害柴红妹的念头，并于2013年4月28日酒后持斧头砍杀柴红妹头部致其死亡。</t>
  </si>
  <si>
    <t>柴璞</t>
  </si>
  <si>
    <t>贵州省安顺市西秀区七眼桥镇老塘关村23号</t>
  </si>
  <si>
    <t>52250119851116735X</t>
  </si>
  <si>
    <t>胡平、柴璞违反国家毒品管理法规，明知是毒品而予以贩卖、运输，贩卖运输毒品155克。</t>
  </si>
  <si>
    <t>郭井执</t>
  </si>
  <si>
    <t>520202195404121617</t>
  </si>
  <si>
    <t>郭井执与郭应学之父郭井良因土地发生纠纷，经盘县法院判决后，郭井良对争议土地具有使用权，郭井执耿耿于怀，2007年11月17日19时许，郭井执持杀猪刀来到郭井良之子郭应学家中，刺杀王选米胸部、刺杀郭应学胸部致被害人王选米当场死亡，郭应学重伤。</t>
  </si>
  <si>
    <t>卢声化</t>
  </si>
  <si>
    <t>贵州省关岭县八德乡郎妹村陇龚</t>
  </si>
  <si>
    <t>522528198806103214</t>
  </si>
  <si>
    <t>2010年6月4日凌晨1时许，卢声化等人因琐事与邓福平等人发生口角，便邀约吴春荣、甘稳柱、王见龙、沙庭安、蒋盘厚、陆朝右对被害人邓福平、邓富军实施殴打，造成邓富军死亡，邓福平重伤，八级伤残。</t>
  </si>
  <si>
    <t>陈后德</t>
  </si>
  <si>
    <t>湖南省汉寿县龙阳镇黄兴路1号</t>
  </si>
  <si>
    <t>430722196210280033</t>
  </si>
  <si>
    <t>陈后德违反国家对毒品的管制制度，明知是毒品海洛因而予以运输，数量为297克。</t>
  </si>
  <si>
    <t>贵州省安顺市西秀区南华路125号附4号</t>
  </si>
  <si>
    <t>522501198602141614</t>
  </si>
  <si>
    <t>何后健</t>
  </si>
  <si>
    <t>520202195503201233</t>
  </si>
  <si>
    <t>何后健、赵小毛违反国家毒品管理法规，明知是毒品海洛因而予以贩卖，且被查获毒品海洛因165克。</t>
  </si>
  <si>
    <t>邓剑</t>
  </si>
  <si>
    <t>云南省镇雄县乌峰镇白果社区新街132号</t>
  </si>
  <si>
    <t>532524198205120357</t>
  </si>
  <si>
    <t>邓剑违反国家对毒品的管制法规，明知是毒品甲基苯丙胺而予以运输，共运输毒品甲基苯丙胺480克。</t>
  </si>
  <si>
    <t>尚仕刚</t>
  </si>
  <si>
    <t>贵州省安顺市西秀区宁谷镇下哨村</t>
  </si>
  <si>
    <t>522501199206250637</t>
  </si>
  <si>
    <t>杨从达</t>
  </si>
  <si>
    <t>贵州省水城县青林乡龙发村三组</t>
  </si>
  <si>
    <t>520221196905160810</t>
  </si>
  <si>
    <t>2011年2月5日晚，李明勇、李明忠、李发祥因琐事与被害人郭太富发生打架，在被他人劝解后，又邀约杨从达、李发品、李发宣、李发昌、李克发分别持杀猪刀、单刀、木棒、木方将郭太富打、杀致死。</t>
  </si>
  <si>
    <t>邓世明</t>
  </si>
  <si>
    <t>贵州省水城县南开乡小河村二组</t>
  </si>
  <si>
    <t>520221199010200774</t>
  </si>
  <si>
    <t>龙小喜、蔡定颜、邓世明、袁招国以非法占有为目的，使用暴力劫取被害人财物，龙小喜、邓世明在劫取财物后，为了灭口，共同砍、刺被害人35刀致被害人死亡。</t>
  </si>
  <si>
    <t>李章富</t>
  </si>
  <si>
    <t>贵州省威宁县龙场镇营丰村三坪组</t>
  </si>
  <si>
    <t>522427197801261217</t>
  </si>
  <si>
    <t>2013年5月24日，李章富违反国家禁毒法规，伙同他人贩卖毒品海洛因94克，麻古40克。</t>
  </si>
  <si>
    <t>黄琼国</t>
  </si>
  <si>
    <t>贵州省六盘水市六枝特区郎岱镇坝子村八组</t>
  </si>
  <si>
    <t>520203198605232014</t>
  </si>
  <si>
    <t>2012年7月5日，黄琼国因琐事持刀刺杀被害人黄读正身体致黄读正死亡。</t>
  </si>
  <si>
    <t>胡俊</t>
  </si>
  <si>
    <t>贵州省六盘水市六枝特区新华乡田坝村丁家寨组</t>
  </si>
  <si>
    <t>52020319740907435X</t>
  </si>
  <si>
    <t>胡俊因其妻与被害人杨国发有不正当两性关系，2012年7月16日，胡俊在去找杨国发时又受到杨国发的辱骂，继而持刀杀死杨国发。</t>
  </si>
  <si>
    <t>09_08_23</t>
  </si>
  <si>
    <t>白英亮</t>
  </si>
  <si>
    <t>贵州省六盘水市六枝特区新华乡鼠杨村一组</t>
  </si>
  <si>
    <t>520203195012084315</t>
  </si>
  <si>
    <t>白英亮、王仁虎违反国家毒品管制法规，为贩卖而向他人购买毒品海洛因248.5克。</t>
  </si>
  <si>
    <t>李洪</t>
  </si>
  <si>
    <t>贵州省织金县实兴乡大干坝村田家寨组</t>
  </si>
  <si>
    <t>522425198812211815</t>
  </si>
  <si>
    <t>郭俊、潘承办、李洪、方喜喜违背妇女意志，强行对妇女实施轮奸，轮奸后，以非法占有为目的，采用暴力手段抢劫被害人财物。</t>
  </si>
  <si>
    <t>吴元鹏</t>
  </si>
  <si>
    <t>贵州省镇宁县朵卜陇乡陇西村二组</t>
  </si>
  <si>
    <t>522529197412023838</t>
  </si>
  <si>
    <t>2013年2月7日16时许，吴元鹏因口角即持刀对被害人吴朝坤胸部连续进行刺杀，并在吴朝坤弯下腰后还继续对其背部进行刺杀，致吴朝坤死亡。</t>
  </si>
  <si>
    <t>张肖健</t>
  </si>
  <si>
    <t>贵州省兴义市坪东镇西湖24号附54号</t>
  </si>
  <si>
    <t>522321197003250819</t>
  </si>
  <si>
    <t>张肖健违反国家对毒品的管制，为了牟取非法利益而购买毒品海洛因554克进行贩卖。</t>
  </si>
  <si>
    <t>徐靖</t>
  </si>
  <si>
    <t>贵州省兴义市桔山镇龙塘村一组69号</t>
  </si>
  <si>
    <t>522321196911051239</t>
  </si>
  <si>
    <t>谢祥</t>
  </si>
  <si>
    <t>贵州省关岭县顶云乡木厂村建平下组</t>
  </si>
  <si>
    <t>522528198805063636</t>
  </si>
  <si>
    <t>2013年6月20日，谢祥因不能正确处理与被害人曹明发生的矛盾，在二人扭打过程中谢祥持刀将曹明大腿刺伤，造成曹明死亡。</t>
  </si>
  <si>
    <t>黄明跃</t>
  </si>
  <si>
    <t>贵州省贵阳市云岩区二桥巷20号</t>
  </si>
  <si>
    <t>522524197001071219</t>
  </si>
  <si>
    <t>黄明跃违反国家对毒品的管制法规，明知是毒品而进行运输，共运输毒品402克。</t>
  </si>
  <si>
    <t>谭军</t>
  </si>
  <si>
    <t>贵州省贵阳市云岩区盐务街146号2单元1号</t>
  </si>
  <si>
    <t>52010319721221283X</t>
  </si>
  <si>
    <t>谭军违反国家毒品管理法规，明知是毒品甲基苯丙胺而予以运输，被收缴的毒品甲基苯丙胺重200克。</t>
  </si>
  <si>
    <t>陈远洪</t>
  </si>
  <si>
    <t>重庆市铜梁区南城街道办事处巴岳村2组8号</t>
  </si>
  <si>
    <t>510228197309174631</t>
  </si>
  <si>
    <t>张元勇、陈远洪明知是毒品麻古而予以运输，被民警当场查获毒品麻古1128克，毒品麻古嫌疑物2.82克。</t>
  </si>
  <si>
    <t>张元勇</t>
  </si>
  <si>
    <t>湖南省岳阳市岳阳楼区达桥湖社区刘家组</t>
  </si>
  <si>
    <t>51102319731207367X</t>
  </si>
  <si>
    <t>贺辉敬</t>
  </si>
  <si>
    <t>湖北省监利县龚场镇邓家村3－14号</t>
  </si>
  <si>
    <t>42102319800114121X</t>
  </si>
  <si>
    <t>贺辉敬违反国家对毒品的管制制度，明知是毒品麻古而予以运输，数量为1950克。</t>
  </si>
  <si>
    <t>吴效堂</t>
  </si>
  <si>
    <t>安徽省阜阳市颍东区枣庄镇大桥村前刘51号</t>
  </si>
  <si>
    <t>抢劫、盗窃、强奸</t>
  </si>
  <si>
    <t>00_03_00</t>
  </si>
  <si>
    <t>341203196510062815</t>
  </si>
  <si>
    <t>吴效堂、黄春安以非法占有为目的，二次入户抢劫他人财物；其二人还以非法占有为目的，入户盗窃他人财物，其中吴效堂参与实施盗窃六次，共计人民币3540余元；吴效堂在抢劫过程中，违背妇女意志，强行与妇女发生性关系。</t>
  </si>
  <si>
    <t>唐玉奎</t>
  </si>
  <si>
    <t>520202198603237413</t>
  </si>
  <si>
    <t>唐玉奎、王平龙、肖慈运、司长江、吕成全、黄敏坐、谢召快、司福娇以非法占有为目的，秘密窃取他人财物；唐玉奎涉及犯罪44桩，价值998688元。已追回车辆23辆，价值730248元，犯罪未遂一桩，价值50582元，入户盗窃一桩，价值8877元。</t>
  </si>
  <si>
    <t>李永</t>
  </si>
  <si>
    <t>云南省昆明市西山区南坝村421号</t>
  </si>
  <si>
    <t>530111198301272611</t>
  </si>
  <si>
    <t>李永违反国家毒品管理法规，明知是毒品海洛因而予以运输，且被收缴的毒品海洛因重74.17克。</t>
  </si>
  <si>
    <t>周浩</t>
  </si>
  <si>
    <t>泥瓦工</t>
  </si>
  <si>
    <t>重庆市垫江县砚台镇太安村4组</t>
  </si>
  <si>
    <t>500231199011136814</t>
  </si>
  <si>
    <t>2012年12月3日，邹泽阳与李德伟购买毒品麻古2080.5克意图贩卖；李德科、周浩、周晓林明知李德伟、邹泽阳带有大量毒品麻古而为其运输、放哨。</t>
  </si>
  <si>
    <t>周晓林</t>
  </si>
  <si>
    <t>500231199104306018</t>
  </si>
  <si>
    <t>李德科</t>
  </si>
  <si>
    <t>重庆市长寿区白石村白土坝组</t>
  </si>
  <si>
    <t>500221198702026131</t>
  </si>
  <si>
    <t>重庆市长寿区宴维路14号附5号14－8</t>
  </si>
  <si>
    <t>510221197907275913</t>
  </si>
  <si>
    <t>郑德建</t>
  </si>
  <si>
    <t>贵州省晴隆县光照镇马京村马京组</t>
  </si>
  <si>
    <t>09_05_07</t>
  </si>
  <si>
    <t>522324197209023610</t>
  </si>
  <si>
    <t>2013年6月2日，郑德建与其妻龙林英因感情纠纷发生争吵、打斗，在打斗过程中，郑德建持刀刺杀龙林英数刀致其死亡。随后郑德建自杀未果。</t>
  </si>
  <si>
    <t>明建</t>
  </si>
  <si>
    <t>贵州省晴隆县鸡场镇大地村杨家湾组</t>
  </si>
  <si>
    <t>522324198801101213</t>
  </si>
  <si>
    <t>明建、杨孝生、杨家祥、封定良、杨松、王龙学以非法占有为目的，秘密窃取他人财物。明建参与盗窃25次，盗窃数额447892元，犯罪所得62516.60元。</t>
  </si>
  <si>
    <t>刘艳兵</t>
  </si>
  <si>
    <t>09_03_07</t>
  </si>
  <si>
    <t>522324197408122814</t>
  </si>
  <si>
    <t>分线</t>
  </si>
  <si>
    <t>2002年7月17日，刘艳兵在因琐事与被害人刘艳书发生的争执中持刀将刘艳书杀伤致死。</t>
  </si>
  <si>
    <t>卢明贵</t>
  </si>
  <si>
    <t>贵州省晴隆县马场乡木业村一组</t>
  </si>
  <si>
    <t>522324198509134018</t>
  </si>
  <si>
    <t>2012年9月9日，卢明贵与被害人李烂方各自酒后发生口角，卢明贵便持刀将李烂方杀伤致死。</t>
  </si>
  <si>
    <t>陈选能</t>
  </si>
  <si>
    <t>贵州省紫云县猫营镇猫营村二组</t>
  </si>
  <si>
    <t>522530197709200917</t>
  </si>
  <si>
    <t>陈选能因嗜赌造成与被害人吴小飞婚姻破裂，2012年8月27日，陈选能在试图复婚谈判未果后持刀将吴小飞杀死。</t>
  </si>
  <si>
    <t>潘小海</t>
  </si>
  <si>
    <t>贵州省六盘水市钟山区大湾镇联盟路15栋32号</t>
  </si>
  <si>
    <t>520201197904034811</t>
  </si>
  <si>
    <t>潘小海、费文富经预谋，对被害人彭地中实施抢劫后将被害人彭地中杀死并抛尸。</t>
  </si>
  <si>
    <t>费文富</t>
  </si>
  <si>
    <t>贵州省六盘水市钟山区大湾镇海开村三组43号</t>
  </si>
  <si>
    <t>520201198304204818</t>
  </si>
  <si>
    <t>童伟</t>
  </si>
  <si>
    <t>湖北省武汉市硚口区新路54号</t>
  </si>
  <si>
    <t>420100197007311713</t>
  </si>
  <si>
    <t>2009年6月初，张星奇与他人共谋，从贵州省盘县运输一批毒品回武汉。张星奇邀约刘志伟，刘志伟又邀约童伟和潘瑞瑞，后因潘瑞瑞害怕退出，由童伟单独驾车到贵阳与刘志伟会合，在途经盘县时被民警当场查获毒品嫌疑物3613.5克。经鉴定，含甲基苯丙胺和咖啡因成分。</t>
  </si>
  <si>
    <t>刘志伟</t>
  </si>
  <si>
    <t>湖北省武汉市汉阳区鹦鹉大道507号5楼10号</t>
  </si>
  <si>
    <t>52010519691224241X</t>
  </si>
  <si>
    <t>张星奇</t>
  </si>
  <si>
    <t>湖北省武汉市武昌区中南一路64－1－5楼1号</t>
  </si>
  <si>
    <t>42010519681107201X</t>
  </si>
  <si>
    <t>2009年6月初，张星奇与他人共谋，从贵州省盘县运输3613.5克毒品回武汉。张星奇邀约刘志伟，刘志伟又邀约童伟和潘瑞瑞，后潘瑞瑞因害怕退出。张星奇在运输毒品的犯罪过程中，其邀约刘志伟参与运输毒品，组织、策划整个犯罪过程。</t>
  </si>
  <si>
    <t>兰瑞财</t>
  </si>
  <si>
    <t>四川省隆昌县响石镇高洞村10组6号</t>
  </si>
  <si>
    <t>511028196811072716</t>
  </si>
  <si>
    <t>兰瑞财因与被害人涂燕丽有财物纠纷即将被害人涂燕丽扼死后并分尸抛弃尸块。</t>
  </si>
  <si>
    <t>缪应兵</t>
  </si>
  <si>
    <t>贵州省水城县都格乡新盘村煤洞坡组</t>
  </si>
  <si>
    <t>520221198003092635</t>
  </si>
  <si>
    <t>缪应兵、罗晏平为牟取非法利益，违反国家对毒品的管制规定，明知是毒品海洛因而帮助他人贩卖，被当场查获毒品海洛因700克。</t>
  </si>
  <si>
    <t>罗晏平</t>
  </si>
  <si>
    <t>贵州省水城县都格乡龙井村罗家寨组</t>
  </si>
  <si>
    <t>520221197603162495</t>
  </si>
  <si>
    <t>缪应达</t>
  </si>
  <si>
    <t>520221198102052655</t>
  </si>
  <si>
    <t>张立</t>
  </si>
  <si>
    <t>贵州省六盘水市钟山区观音山路138栋4号</t>
  </si>
  <si>
    <t>520201199605082417</t>
  </si>
  <si>
    <t>张立邀约苏谱持刀砍杀被害人黄颖，将其杀倒在地，被他人用车撞开后，二人又返回继续砍杀被害人黄颖，导致其失血性休克死亡。</t>
  </si>
  <si>
    <t>祖大勇</t>
  </si>
  <si>
    <t>贵州省水城县滥坝镇法都村三组</t>
  </si>
  <si>
    <t>520221198402160017</t>
  </si>
  <si>
    <t>祖大勇、付启林、王磊、文鹏、刘飞、代银军、付红、林文军、陈军伙同他人以非法占有为目的，使用暴力劫取他人财物。其中祖大勇参与抢劫12次（致人轻伤1次），抢劫财物价值人民币458646元。</t>
  </si>
  <si>
    <t>杨凯</t>
  </si>
  <si>
    <t>贵州省六盘水市六枝特区平寨镇六十五处9栋208号</t>
  </si>
  <si>
    <t>520203198501175414</t>
  </si>
  <si>
    <t>杨凯以非法占有为目的，伙同他人入室持刀抢劫公民财物；以非法占有为目的，盗窃他人价值33910元的财物。</t>
  </si>
  <si>
    <t>王仁虎</t>
  </si>
  <si>
    <t>贵州省六盘水市六枝特区新华乡鼠场村七组</t>
  </si>
  <si>
    <t>520203196304084354</t>
  </si>
  <si>
    <t>胡云江</t>
  </si>
  <si>
    <t>贵州省普定县城关镇青山村土地坡6组</t>
  </si>
  <si>
    <t>522527199307080052</t>
  </si>
  <si>
    <t>2013年2月10日晚上，胡云江在与他人冲突中，持械故意伤害他人身体，造成一死，一轻伤，一轻微伤。</t>
  </si>
  <si>
    <t>王恩勤</t>
  </si>
  <si>
    <t>520202194612031638</t>
  </si>
  <si>
    <t>王恩勤违反国家毒品管理法规，明知是毒品海洛因而予以贩卖，且被查获的毒品海洛因共计118.6克。</t>
  </si>
  <si>
    <t>袁盛军</t>
  </si>
  <si>
    <t>贵州省六盘水市钟山区府南路2号楼二楼</t>
  </si>
  <si>
    <t>520201197001244412</t>
  </si>
  <si>
    <t>袁盛军为牟取非法利益，违反国家对毒品的管制规定，以贩卖为目的向他人购买毒品海洛因，数量为53克。</t>
  </si>
  <si>
    <t>李红凯</t>
  </si>
  <si>
    <t>贵州省六盘水市钟山区建设西路4号603室</t>
  </si>
  <si>
    <t>520201198609020016</t>
  </si>
  <si>
    <t>李红凯因玩赌博机与被害人王充佑发生争执，继而持刀将被害人王充佑杀伤致死。</t>
  </si>
  <si>
    <t>罗先姚</t>
  </si>
  <si>
    <t>贵州省水城县都格乡新盘村岩脚组</t>
  </si>
  <si>
    <t>09_10_07</t>
  </si>
  <si>
    <t>520221198204052592</t>
  </si>
  <si>
    <t>罗先姚违反国家对毒品的管理规定，贩卖毒品海洛因50.36克。</t>
  </si>
  <si>
    <t>张锐</t>
  </si>
  <si>
    <t>贵州省纳雍县老凹坝乡老街村三组</t>
  </si>
  <si>
    <t>522426198810146251</t>
  </si>
  <si>
    <t>张锐无故挑起事端，纠集他人对被害人杨国红等人进行殴打过程中，张锐持刀故意刺杀被害人，致被害人死亡。</t>
  </si>
  <si>
    <t>金孟</t>
  </si>
  <si>
    <t>贵州省水城县盐井乡齐心村中寨组</t>
  </si>
  <si>
    <t>06_05_27</t>
  </si>
  <si>
    <t>520221198609194230</t>
  </si>
  <si>
    <t>金孟、张红梅以严君全曾对张红梅殴打为由，邀请卯昌龙、余国军、陶鸿、何金、王仕军、颜家洪等人对严君全等人实施伤害，致被害人李杰死亡。</t>
  </si>
  <si>
    <t>余国军</t>
  </si>
  <si>
    <t>贵州省六盘水市钟山区箐兴路126号附6号</t>
  </si>
  <si>
    <t>520201199301035638</t>
  </si>
  <si>
    <t>卯昌龙</t>
  </si>
  <si>
    <t>贵州省赫章县妈姑镇交通路205－3号</t>
  </si>
  <si>
    <t>522428199103010432</t>
  </si>
  <si>
    <t>张兴政</t>
  </si>
  <si>
    <t>贵州省六盘水市钟山区黄土坡办事处钟山村三组12号</t>
  </si>
  <si>
    <t>强迫卖淫、强奸、敲诈勒索</t>
  </si>
  <si>
    <t>520201199110016071</t>
  </si>
  <si>
    <t>张兴政采取暴力威胁手段强迫他人卖淫；违背妇女意志，强行与妇女发生性关系；采取威胁手段向他人敲诈勒索财物。</t>
  </si>
  <si>
    <t>陆波</t>
  </si>
  <si>
    <t>贵州省水城县保华乡双营村二组</t>
  </si>
  <si>
    <t>520221198804220975</t>
  </si>
  <si>
    <t>陆波因驾车掉头与他人发生争执后，，持刀刺杀被害人刘勇的胸部，致被害人刘勇死亡。</t>
  </si>
  <si>
    <t>杨志光</t>
  </si>
  <si>
    <t>贵州省水城县木果乡发期村五组</t>
  </si>
  <si>
    <t>520221196303051457</t>
  </si>
  <si>
    <t>2012年9月17日，被告人杨志光因琐事持刀刺杀被害人杨文昌致死，其行为构成故意杀人罪。</t>
  </si>
  <si>
    <t>车兴快</t>
  </si>
  <si>
    <t>520202197601048550</t>
  </si>
  <si>
    <t>2005年5月21日，车兴快因琐事持刀刺杀被害人车仕红致车仕红当场死亡；2009年2月5日因与被害人陆大芹有矛盾又持刀将陆大芹杀死。</t>
  </si>
  <si>
    <t>吴永祥</t>
  </si>
  <si>
    <t>520202197512128014</t>
  </si>
  <si>
    <t>2013年3月10日，吴永祥因其前妻靳倩与王国安有不正当男女关系，又认为王国安在旁聊天提及砍人的事情，认为王国安是故意在自己面前装冲，便从旁人艾林的手上拿过一把甩刀冲向王国安，将王国安杀伤，后王国安逃跑，经抢救无效死亡。</t>
  </si>
  <si>
    <t>张照标</t>
  </si>
  <si>
    <t>520202199012287237</t>
  </si>
  <si>
    <t>2010年6月28日，张照标因琐事，追赶上被害人牟应俊后，持刀不计后果刺杀无辜的被害人牟应俊，将其杀死。</t>
  </si>
  <si>
    <t>王小波</t>
  </si>
  <si>
    <t>贵州省普安县新店乡窑上村中心组</t>
  </si>
  <si>
    <t>52232319881022303X</t>
  </si>
  <si>
    <t>2013年2月5日晚，王小波、张波分别持刀、铁棍殴打常碧贤并致常碧贤死亡；王小波被羁押后在监室内又将被害人余永泽咬致轻伤。</t>
  </si>
  <si>
    <t>杨红红</t>
  </si>
  <si>
    <t>贵州省安顺市平坝区天龙镇雷家硐村石头塘一组</t>
  </si>
  <si>
    <t>522526198410051857</t>
  </si>
  <si>
    <t>李敏与被害人卢启横经网络认识后发生矛盾，李敏为摆脱被害人卢启横的纠缠，而将二人的矛盾纠纷告诉罗永贵，罗永贵因与李敏有不正当男女关系，为断绝卢启横与李敏往来，而心生杀念，提出将被害人卢启横杀害，并实施杀人、毁灭罪证。杨红红因平素李敏较关心其夫妻，心存感激，因此，不顾杀人犯法后果，积极参与预谋、实施杀人、毁灭罪证。</t>
  </si>
  <si>
    <t>吴德祥</t>
  </si>
  <si>
    <t>贵州省晴隆县光照镇哈马村哈马哨二组</t>
  </si>
  <si>
    <t>522324197709223619</t>
  </si>
  <si>
    <t>吴德祥怀疑其妻杨兴敏外出系受其岳母张忠美唆使，便与张忠美发生争吵，在争吵中，吴德祥持砖头将张忠美打死后，将尸体抛于山洞内隐藏。</t>
  </si>
  <si>
    <t>陈配</t>
  </si>
  <si>
    <t>09_07_01</t>
  </si>
  <si>
    <t>520202197110167651</t>
  </si>
  <si>
    <t>陈配违反国家毒品管制规定，受雇他人运输毒品，数量204.7克。</t>
  </si>
  <si>
    <t>杨金亮</t>
  </si>
  <si>
    <t>贵州省镇宁县本寨乡红坪村弄腮组</t>
  </si>
  <si>
    <t>522529198206114813</t>
  </si>
  <si>
    <t>杨金亮与余成香长期通奸期间，唯恐其奸情败露而将余成香之夫被害人杨家忠杀害。</t>
  </si>
  <si>
    <t>刘应辉</t>
  </si>
  <si>
    <t>贵州省六盘水市六枝特区岩脚镇群峰村三组4号</t>
  </si>
  <si>
    <t>520203197104083570</t>
  </si>
  <si>
    <t>刘应辉因经济纠纷与被害人刘兴华发生争执，争执中持刀刺杀刘兴华致死。</t>
  </si>
  <si>
    <t>李顺阳</t>
  </si>
  <si>
    <t>贵州省六盘水市六枝特区堕却乡上寨村大冲头组</t>
  </si>
  <si>
    <t>520203197709244736</t>
  </si>
  <si>
    <t>李顺阳及杜柯达、朱仁明因琐事与被害人陈雨稳发生口角并抓打，在抓打中李顺阳即持刀刺杀陈雨稳，杜柯达抢过陈雨稳的菜刀砍陈雨稳，朱仁明殴打陈雨稳，将陈雨稳找杀致死。</t>
  </si>
  <si>
    <t>袁武</t>
  </si>
  <si>
    <t>贵州省纳雍县老凹坝乡平寨村一组</t>
  </si>
  <si>
    <t>522426197504256212</t>
  </si>
  <si>
    <t>袁武、罗文美违反国家对毒品的管制法规，明知是毒品海洛因而予以贩卖、运输。共贩卖运输毒品海洛因276克。</t>
  </si>
  <si>
    <t>杨万明</t>
  </si>
  <si>
    <t>云南省临沧市临翔区综合批发市场</t>
  </si>
  <si>
    <t>53222319770212073X</t>
  </si>
  <si>
    <t>徐祥勇</t>
  </si>
  <si>
    <t>贵州省六盘水市钟山区大河镇裕民中路6栋2单元601室</t>
  </si>
  <si>
    <t>520201196803103633</t>
  </si>
  <si>
    <t>徐祥勇违反国家对毒品的管理规定，贩卖毒品海洛因70.55克。</t>
  </si>
  <si>
    <t>郭磊</t>
  </si>
  <si>
    <t>贵州省水城县盐井乡箐口村麻窝组</t>
  </si>
  <si>
    <t>520221199009104232</t>
  </si>
  <si>
    <t>郭磊、肖勇、王小龙因琐事与被害人吴小柱、陈碧辉等发生争执，便持械不计后果打杀被害人并致吴小柱死亡、陈碧辉重伤。</t>
  </si>
  <si>
    <t>严真贵</t>
  </si>
  <si>
    <t>贵州省六盘水市钟山区老鹰山镇木桥村黄家山组29号</t>
  </si>
  <si>
    <t>520201198410120079</t>
  </si>
  <si>
    <t>赵庆彬、严真贵、罗安朝违背妇女意志，强行轮流与吴某某发生性关系，其中严真贵强奸三次；以非法占有为目的，采取暴力威胁手段强行劫取他人财物。</t>
  </si>
  <si>
    <t>赵庆彬</t>
  </si>
  <si>
    <t>贵州省六盘水市钟山区老鹰山镇木桥村高炉组42号</t>
  </si>
  <si>
    <t>520201198706133231</t>
  </si>
  <si>
    <t>王海军</t>
  </si>
  <si>
    <t>贵州省水城县果布戛乡大坡村摆泥猓组</t>
  </si>
  <si>
    <t>520221198412193912</t>
  </si>
  <si>
    <t>王海军因琐事持刀刺杀被害人罗光飞右腹部，造成被害人罗光飞死亡。</t>
  </si>
  <si>
    <t>秦本学</t>
  </si>
  <si>
    <t>贵州省水城县龙场乡龙场街上</t>
  </si>
  <si>
    <t>520221195102112853</t>
  </si>
  <si>
    <t>2012年9月30日，刘云龙与秦鹏发生冲突被旁人劝开后，刘云龙于2012年10月1日，与其妻李二梅、女婿周兴红到被告人秦本学家中寻找秦本学的儿子秦鹏找说法，双方发生口角冲突并扭打在一起，周兴红持薅刀挖在秦鹏的头部，将秦鹏扭打在地，秦本学担心秦鹏吃亏，即从家里拿起一把杀猪刀朝周兴红腰、背部位连杀三刀，将周兴红当场杀死。</t>
  </si>
  <si>
    <t>马勇</t>
  </si>
  <si>
    <t>贵州省六盘水市钟山区双洞村碉边组46号</t>
  </si>
  <si>
    <t>520201198007152011</t>
  </si>
  <si>
    <t>马勇、张石达对正在执行公务的民警进行打杀，打杀过程中马勇持刀故意刺杀被害人胡永灿致被害人死亡。</t>
  </si>
  <si>
    <t>陆胜东</t>
  </si>
  <si>
    <t>贵州省水城县果布戛乡大庆村洒远组</t>
  </si>
  <si>
    <t>520221197212072054</t>
  </si>
  <si>
    <t>1996年12月5日，在王世照家酒席间，被告人陆胜东因琐事持杀猪刀杀被害人陆胜西致其死亡。</t>
  </si>
  <si>
    <t>贵州省水城县蟠龙乡庆祝村一组</t>
  </si>
  <si>
    <t>520221198809104535</t>
  </si>
  <si>
    <t>杨刚、朱刚经预谋后，以非法占有为目的，使用暴力劫取被害人财物，并在抢劫中致婴儿冯玲艳死亡、冯道友受伤。</t>
  </si>
  <si>
    <t>徐家健</t>
  </si>
  <si>
    <t>贵州省水城县勺米乡范家寨村二营组</t>
  </si>
  <si>
    <t>09_01_27</t>
  </si>
  <si>
    <t>520221199010182158</t>
  </si>
  <si>
    <t>徐家健、李燕、杨能、范玉熙、范存遥、范明贵、赵达、杨进军、范孟显、安荣以非法占有为目的，秘密窃取他人财物，其中徐家健参与作案20桩，价值114.2891万元。</t>
  </si>
  <si>
    <t>韩三平</t>
  </si>
  <si>
    <t>贵州省六盘水市钟山区红岩路31号5栋附14号</t>
  </si>
  <si>
    <t>10_01_03</t>
  </si>
  <si>
    <t>520201197404060415</t>
  </si>
  <si>
    <t>韩三平违反国家对毒品的管理规定，明知是毒品海洛因还予以贩卖，贩卖毒品海洛因共计56.9克。</t>
  </si>
  <si>
    <t>花春远</t>
  </si>
  <si>
    <t>贵州省水城县木果乡乡机关</t>
  </si>
  <si>
    <t>贪污、挪用公款</t>
  </si>
  <si>
    <t>520221196802131419</t>
  </si>
  <si>
    <t>花春远身为国家工作人员，将公款2738650.9元非法占为己有，领取公款3565911.19元挪作他用。</t>
  </si>
  <si>
    <t>张东仙</t>
  </si>
  <si>
    <t>云南省沾益县白水镇大德基村219号</t>
  </si>
  <si>
    <t>532201198310283915</t>
  </si>
  <si>
    <t>张东仙、胡小年违反我国禁毒法规，共同贩卖毒品甲基苯丙胺1030.9克。</t>
  </si>
  <si>
    <t>胡小年</t>
  </si>
  <si>
    <t>湖北省黄冈市黄州区七一路10号</t>
  </si>
  <si>
    <t>422127196812246755</t>
  </si>
  <si>
    <t>熊三林</t>
  </si>
  <si>
    <t>贵州省六盘水市六枝特区平寨镇跃进南路59号附14号</t>
  </si>
  <si>
    <t>520203198204270212</t>
  </si>
  <si>
    <t>熊三林无端生事持刺刀刺伤被害人李荣辉的左大腿，致李荣辉大量失血抢救无效死亡。</t>
  </si>
  <si>
    <t>王孙明</t>
  </si>
  <si>
    <t>福建省福清市江镜南城村8号</t>
  </si>
  <si>
    <t>35018119830303329X</t>
  </si>
  <si>
    <t>邓洪运</t>
  </si>
  <si>
    <t>贵州省紫云县猫营镇黄土村马安山组</t>
  </si>
  <si>
    <t>522530197801270918</t>
  </si>
  <si>
    <t>邓洪运不能正确处理日常生活中所产生的矛盾，故意持锄头打击被害人邓金生头部致其死亡。</t>
  </si>
  <si>
    <t>陈永鸿</t>
  </si>
  <si>
    <t>520221198804094235</t>
  </si>
  <si>
    <t>陈永鸿违反国家对毒品的管制法规，明知是毒品海洛因而予以运输，共计860克。</t>
  </si>
  <si>
    <t>刘春江</t>
  </si>
  <si>
    <t>520202197201262814</t>
  </si>
  <si>
    <t>刘春江因与被害人刘大江一家因土地纠纷持刀对被害人刘大江、刘贵雄、张小芬、李义连乱杀，致被害人刘大江当场死亡，张小芬重伤，刘贵雄、李义连轻伤。</t>
  </si>
  <si>
    <t>张勇</t>
  </si>
  <si>
    <t>云南省元江县凤凰路38号1幢1单元303室</t>
  </si>
  <si>
    <t>532429197709120010</t>
  </si>
  <si>
    <t>张勇违反国家对毒品的管制规定，明知是毒品而运输，共计运输毒品甲基苯丙胺3410克，毒品海洛因700克。</t>
  </si>
  <si>
    <t>罗天才</t>
  </si>
  <si>
    <t>贵州省织金县珠藏镇群丰村铁厂组</t>
  </si>
  <si>
    <t>522425198004159078</t>
  </si>
  <si>
    <t>罗天才违反国家对毒品运输的特殊管理制度，明知是毒品海洛因予以运输，共计212克。</t>
  </si>
  <si>
    <t>王超</t>
  </si>
  <si>
    <t>四川省威远县黄荆沟镇营门口1组26号附4号</t>
  </si>
  <si>
    <t>511024198411290216</t>
  </si>
  <si>
    <t>冯才益为泄私愤指使张俊雇凶杀人，在其授意下，张俊与雷恩联系，雷恩找到王超后，王超又邀约李强、胡孝科。经过预谋、策划后，王超、李强、胡孝科持刀将被害人杨跃芳杀死。</t>
  </si>
  <si>
    <t>520202198407281652</t>
  </si>
  <si>
    <t>被告人谢小红因琐事持刀刺杀被害人孔强珍身体致被害人死亡。其行为构成故意杀人罪。</t>
  </si>
  <si>
    <t>冯才益</t>
  </si>
  <si>
    <t>贵州省兴义市云南街87号</t>
  </si>
  <si>
    <t>52232419550225171X</t>
  </si>
  <si>
    <t>卢瑞吉</t>
  </si>
  <si>
    <t>52020219790119471X</t>
  </si>
  <si>
    <t>卢瑞吉因为父亲埋坟算账与被害人卢瑞彬发生争执，继而发生扭打，在扭打过程中持刀刺杀被害人致被害人卢瑞彬死亡。</t>
  </si>
  <si>
    <t>李强</t>
  </si>
  <si>
    <t>云南省石屏县坝心镇王家冲李家寨村22号</t>
  </si>
  <si>
    <t>532525198412131717</t>
  </si>
  <si>
    <t>张俊</t>
  </si>
  <si>
    <t>贵州省晴隆县大厂镇上虎村田坝组</t>
  </si>
  <si>
    <t>522324197808021713</t>
  </si>
  <si>
    <t>胡孝科</t>
  </si>
  <si>
    <t>四川省西昌市礼州镇南街114号</t>
  </si>
  <si>
    <t>04_10_23</t>
  </si>
  <si>
    <t>513401198111052733</t>
  </si>
  <si>
    <t>罗洪基</t>
  </si>
  <si>
    <t>522423197802133617</t>
  </si>
  <si>
    <t>罗洪基为报复与其有矛盾的梁军、张贵花夫妇而将其女儿梁某某（10岁）强奸杀害、其儿子梁兴龙（8岁）杀死。</t>
  </si>
  <si>
    <t>雷恩</t>
  </si>
  <si>
    <t>云南省马关县夹寒箐镇夹箐寒村委会河边二村14号</t>
  </si>
  <si>
    <t>04_08_17</t>
  </si>
  <si>
    <t>532625198110232518</t>
  </si>
  <si>
    <t>王文友</t>
  </si>
  <si>
    <t>贵州省镇宁县募役乡木叶村贺家湾组</t>
  </si>
  <si>
    <t>07_06_11</t>
  </si>
  <si>
    <t>522529195803252217</t>
  </si>
  <si>
    <t>杨德祥因挟嫌被害人王德辉与其妻黄学珍有不正当男女关系，便邀约被告人王文友、陈祖辉采用暴力手段将王德辉打死并将尸体丢弃河中。</t>
  </si>
  <si>
    <t>杨德祥</t>
  </si>
  <si>
    <t>522529196702042215</t>
  </si>
  <si>
    <t>李荣怀</t>
  </si>
  <si>
    <t>贵州省镇宁县黄果树镇山岔村二组</t>
  </si>
  <si>
    <t>522529198006071812</t>
  </si>
  <si>
    <t>李荣怀不能正确处理与他人矛盾，而持刀将被害人王明泽杀伤，致其死亡。</t>
  </si>
  <si>
    <t>卢文贤</t>
  </si>
  <si>
    <t>贵州省晴隆县鸡场镇四角田村四角田组</t>
  </si>
  <si>
    <t>52232419630325121X</t>
  </si>
  <si>
    <t>陈怀祥</t>
  </si>
  <si>
    <t>贵州省镇宁县西一村五组49号</t>
  </si>
  <si>
    <t>522529196809080457</t>
  </si>
  <si>
    <t>陈怀祥、陈怀贵因邻里纠纷，以报复泄愤为目的，伙同他人持械对被害人陈怀德、陈俊实施伤害，致陈怀德死亡，陈俊重伤。</t>
  </si>
  <si>
    <t>田小四</t>
  </si>
  <si>
    <t>贵州省水城县勺米乡保卫村龙井口组</t>
  </si>
  <si>
    <t>520221198111062118</t>
  </si>
  <si>
    <t>浦少俊、田小四以非法占有为目的，采用暴力手段，劫取他人财物并致一人死亡。</t>
  </si>
  <si>
    <t>赵玉邦</t>
  </si>
  <si>
    <t>贵州省威宁县新发乡花园村检槽组</t>
  </si>
  <si>
    <t>522427197108304012</t>
  </si>
  <si>
    <t>王八珍、赵玉邦违反国家对毒品的管制法规，明知是毒品海洛因而贩卖共计贩卖毒品海洛因196.65克。</t>
  </si>
  <si>
    <t>严坤元</t>
  </si>
  <si>
    <t>贵州省六盘水市钟山区凤凰办事处大营村一组5号</t>
  </si>
  <si>
    <t>520201198609175616</t>
  </si>
  <si>
    <t>严坤元、赵庆荣、杨长江酒后与被害人苟明贵发生争执，相互殴打，严坤元持刀将苟明贵杀死。</t>
  </si>
  <si>
    <t>刘军仁</t>
  </si>
  <si>
    <t>贵州省水城县都格乡垭口村七组</t>
  </si>
  <si>
    <t>520221199002032651</t>
  </si>
  <si>
    <t>刘军仁因认为被害人段林鸿曾对其抢劫而报复行凶，邀约李勇、龙祥持刀砍杀段林鸿致死。</t>
  </si>
  <si>
    <t>王鹏</t>
  </si>
  <si>
    <t>贵州省水城县化乐乡五星村四组</t>
  </si>
  <si>
    <t>09_02_01</t>
  </si>
  <si>
    <t>520221199408130614</t>
  </si>
  <si>
    <t>王鹏因琐事与被害人方态余发生抓扯，当场持刀将方态余刺伤致死。</t>
  </si>
  <si>
    <t>刘运富</t>
  </si>
  <si>
    <t>贵州省六盘水市钟山区月照乡小屯村三组46号</t>
  </si>
  <si>
    <t>520201198402212010</t>
  </si>
  <si>
    <t>刘运富因与女友的争执，持木棒将前来劝解的被害人郭跃打伤致死。</t>
  </si>
  <si>
    <t>李矿</t>
  </si>
  <si>
    <t>焊工</t>
  </si>
  <si>
    <t>贵州省六盘水市六枝特区木岗镇抵岗村十五组</t>
  </si>
  <si>
    <t>09_05_28</t>
  </si>
  <si>
    <t>520203198404051831</t>
  </si>
  <si>
    <t>李矿不能正确处理恋爱关系，迁怒被害人袁光军，采取暴力手段持尖刀将被害人杀伤，造成被害人袁光军重伤，并造成三级伤残。</t>
  </si>
  <si>
    <t>王燕江</t>
  </si>
  <si>
    <t>贵州省六盘水市六枝特区岩脚镇挑水河村</t>
  </si>
  <si>
    <t>秦保兵、王燕江、蔡欢以非法占有为目的，使用暴力手段进行抢劫，劫得财物5809元，并致一名被害人死亡。</t>
  </si>
  <si>
    <t>吴小华</t>
  </si>
  <si>
    <t>贵州省威宁县猴场镇木块村四组</t>
  </si>
  <si>
    <t>贩卖毒品、强奸</t>
  </si>
  <si>
    <t>10_03_24</t>
  </si>
  <si>
    <t>522427199302277416</t>
  </si>
  <si>
    <t>吴小华违反国家对毒品的管理规定，与他人共同贩卖毒品海洛因298.8克；王老勇、王典波、左艳子、鲁亚云、何红友、马超、吴小华违背妇女意志，强行与妇女发生性关系。</t>
  </si>
  <si>
    <t>崔士权</t>
  </si>
  <si>
    <t>贵州省六盘水市钟山区战备巷2号附102室</t>
  </si>
  <si>
    <t>520201196911273672</t>
  </si>
  <si>
    <t>崔士权与前妻韩梅因债务问题发生争吵，在争吵的过程中持刀将被害人杀伤致死。</t>
  </si>
  <si>
    <t>杨顺朝</t>
  </si>
  <si>
    <t>贵州省威宁县新发乡华沙村长湾组</t>
  </si>
  <si>
    <t>522427197705014056</t>
  </si>
  <si>
    <t>卜平刚、杨顺朝二人为达到敲诈他人钱财的目的，将年仅二岁半的被害人黄文强丢进建筑孔桩深井里淹死。</t>
  </si>
  <si>
    <t>何凯</t>
  </si>
  <si>
    <t>贵州省水城县化乐乡泵井村沿河组</t>
  </si>
  <si>
    <t>520221199005010650</t>
  </si>
  <si>
    <t>何凯因其姐与姐夫彭克忠夫妻关系不和睦，为泄私愤持刀连续砍杀被害人数刀，致被害人死亡。</t>
  </si>
  <si>
    <t>杨树林</t>
  </si>
  <si>
    <t>贵州省水城县杨梅乡全和村沙地组031号</t>
  </si>
  <si>
    <t>520221197811153470</t>
  </si>
  <si>
    <t>杨树林因琐事持斧头、木棒击打被害人朱爱妹头、面部致朱爱妹死亡。</t>
  </si>
  <si>
    <t>杨七军</t>
  </si>
  <si>
    <t>贵州省水城县董地乡大窑村小庆组</t>
  </si>
  <si>
    <t>52022119850702031X</t>
  </si>
  <si>
    <t>被告人杨七军伙同他人因琐事故意杀被害人陈明喜致其死亡，其行为构成故意杀人罪。</t>
  </si>
  <si>
    <t>龙启财</t>
  </si>
  <si>
    <t>贵州省六盘水市六枝特区平寨镇抗大路2号附82号</t>
  </si>
  <si>
    <t>520203199005100813</t>
  </si>
  <si>
    <t>龙启财窜至安顺君临大酒店持枪对该酒店收银员进行威胁并抢劫现金8350元。</t>
  </si>
  <si>
    <t>伍勇平</t>
  </si>
  <si>
    <t>贵州省安顺市西秀区华西办水塘村45号附1号</t>
  </si>
  <si>
    <t>522501198401202070</t>
  </si>
  <si>
    <t>段永刚在得知情人娄林敏被其丈夫吴刚殴打后，为帮娄林敏泄愤，竟邀约被告人伍勇平对吴刚实施伤害，二人经过预谋，由段永刚邀约曾友谊将吴刚灌醉后，拖至无人之地，段永刚用伍勇平事先准备好的铁棍猛击吴刚头部数下，致吴刚死亡，伍勇平在得知吴刚死亡后，仍帮助段永刚将吴刚尸体抛于隐蔽的山洞内。</t>
  </si>
  <si>
    <t>张兰华</t>
  </si>
  <si>
    <t>贵州省安顺市平坝区城关镇县府路水电局宿舍</t>
  </si>
  <si>
    <t>522526196603150019</t>
  </si>
  <si>
    <t>张兰华违反国家毒品管制法规，为贩卖而购买毒品海洛因，数量达50克。</t>
  </si>
  <si>
    <t>孙正华</t>
  </si>
  <si>
    <t>贵州省普定县马场镇大坟坝村姚家寨组</t>
  </si>
  <si>
    <t>522527197504111111</t>
  </si>
  <si>
    <t>孙正华违反国家对毒品的管制法规，贩卖毒品海洛因359.25克。</t>
  </si>
  <si>
    <t>刘祚红</t>
  </si>
  <si>
    <t>湖北省沙洋县马良镇马台村九组526号</t>
  </si>
  <si>
    <t>420800196210144811</t>
  </si>
  <si>
    <t>马军丰、郭洋、杨华科、王屈、刘祚红为谋取非法利益，违反国家对毒品的管制法规，明知是毒品麻古而以贩卖为目的筹集资金购买并运输2242.1克。</t>
  </si>
  <si>
    <t>马军丰</t>
  </si>
  <si>
    <t>湖北省沙洋县马良镇马台村38号</t>
  </si>
  <si>
    <t>420803197711265017</t>
  </si>
  <si>
    <t>胡光明</t>
  </si>
  <si>
    <t>四川省长宁县花滩镇联心村5组6号</t>
  </si>
  <si>
    <t>511524198610044875</t>
  </si>
  <si>
    <t>胡光明因琐事与被害人周统强发生纠纷并抓打，在抓打过程中胡光明持刀将被害人周统强杀伤致死。</t>
  </si>
  <si>
    <t>郭运洪</t>
  </si>
  <si>
    <t>520202198001269215</t>
  </si>
  <si>
    <t>郭运洪受他人邀约对被害人郭运力家进行殴打，并持刀刺杀郭运力致其死亡。</t>
  </si>
  <si>
    <t>贵州省安顺市西秀区中华东路52号</t>
  </si>
  <si>
    <t>522501197207165531</t>
  </si>
  <si>
    <t>王勇在到“新乐娱 乐中心”娱乐、消费结账欲离开时，因王勇质疑消费价格过高并辱骂收银员，遭“新乐娱乐中心”身份不明人员殴打并被逐出该娱乐城后，为报复、泄愤而纠集、组织庞存元、罗海祥、李忠、陈红新、曹鹏举、余青、李雷、任鹏、徐发祥、罗应红、王友伦、汪华、谢泽颖与陈华持械冲入“新乐娱 乐中心”欲寻找殴打其的人员进行斗殴，以达到报复的目的，在带领上列人员进入“新乐娱 乐中心”后肆意打砸，在未找到殴打其的人员时竟指挥殴打无辜人员，造成一人死亡、二人轻伤。</t>
  </si>
  <si>
    <t>毛祥瑞</t>
  </si>
  <si>
    <t>520202199204124010</t>
  </si>
  <si>
    <t>毛祥瑞、陈贵兵、毛龚祥酒后因琐事与被害人徐川、瞿广锐发生口角并抓打，在抓打过程中杀伤被害人徐川、瞿广锐，致二被害人经抢救无效死亡。</t>
  </si>
  <si>
    <t>谭境玉</t>
  </si>
  <si>
    <t>520202197605131618</t>
  </si>
  <si>
    <t>谭境玉违反国家对毒品的管制制度，明知是毒品海洛因、麻古而予以运输，数量为1413.2克。</t>
  </si>
  <si>
    <t>卢朋</t>
  </si>
  <si>
    <t>520202199202068035</t>
  </si>
  <si>
    <t>被告人卢朋酒后与被害人肖波发生纠纷，持刀将其杀伤致死，其行为构成故意伤害罪。</t>
  </si>
  <si>
    <t>杨华科</t>
  </si>
  <si>
    <t>湖北省沙洋县马良镇花立村三组205号</t>
  </si>
  <si>
    <t>420803197809164839</t>
  </si>
  <si>
    <t>彭召胜</t>
  </si>
  <si>
    <t>520202197012123030</t>
  </si>
  <si>
    <t>彭召胜与杨树芹通奸时被杨树芹之夫刘伟云发现，彭召胜即与被害人刘伟云发生抓打，在抓打过程中勒住刘伟云的脖子致刘伟云窒息死亡；刘伟云死亡后，杨树芹协助彭召胜将刘伟云的尸体抛弃于盘县红果樟木树煤矿职工宿舍西侧堡坎下的垃圾堆里。</t>
  </si>
  <si>
    <t>蒋楠</t>
  </si>
  <si>
    <t>520222199503150011</t>
  </si>
  <si>
    <t>蒋楠酒后无端生事，持刀刺杀被害人贺黎，致被害人贺黎经抢救无效死亡。</t>
  </si>
  <si>
    <t>郭洋</t>
  </si>
  <si>
    <t>湖北省沙洋县沙洋镇工农街138号</t>
  </si>
  <si>
    <t>420822198710316138</t>
  </si>
  <si>
    <t>王屈</t>
  </si>
  <si>
    <t>湖北省沙洋县马良镇花立村八组509号</t>
  </si>
  <si>
    <t>贩卖、运输毒品、抢劫</t>
  </si>
  <si>
    <t>420822198903044917</t>
  </si>
  <si>
    <t>甘留</t>
  </si>
  <si>
    <t>520202198901205911</t>
  </si>
  <si>
    <t>2008年11月12日凌晨，朱朝留、甘留、杜维虎三人经预谋后，到盘县淤泥乡街上抢劫。当日1时许，三人骑摩托车窜到盘县淤泥乡街上公路转弯处遇见行人杜奋昌，朱朝留随即下车尾随，杜维虎将车速放慢，甘留随车靠近杜奋昌后下车，先持砍刀砍杀杜奋昌，朱朝留持跳刀刺杀杜奋昌，将杜奋昌杀倒在地，二人将杜奋昌身上一部手机、10元现金、一包“白沙”香烟抢走，朱朝留将杜奋昌身上的一件皮衣脱下后逃离现场。杜奋昌抢救无效死亡。</t>
  </si>
  <si>
    <t>毛泽卫</t>
  </si>
  <si>
    <t>520202198510253211</t>
  </si>
  <si>
    <t>毛泽卫因琐事用跳刀朝被害人刘小买的胸部杀了一刀致被害人刘小买死亡。</t>
  </si>
  <si>
    <t>张正雄</t>
  </si>
  <si>
    <t>云南省罗平县富乐镇小鸡场村56号</t>
  </si>
  <si>
    <t>10_04_27</t>
  </si>
  <si>
    <t>53032419760223211X</t>
  </si>
  <si>
    <t>张正雄违反国家毒品管理法规，明知是毒品海洛因而予以运输，且被收缴的毒品海洛因重120.2克。</t>
  </si>
  <si>
    <t>苏华</t>
  </si>
  <si>
    <t>贵州省安顺市西秀区南水路商业银行楼上居民楼四楼</t>
  </si>
  <si>
    <t>520423199604260057</t>
  </si>
  <si>
    <t>2010年12月至2011年2月期间，杨顺、杨万为首，苏华、金浩、杨景雨、魏可经常纠集实施抢劫。苏华参与抢劫作案七次，抢劫价值10580元款物，其间，共同致一人死亡，二人受伤；参与轮奸妇女一次。</t>
  </si>
  <si>
    <t>杨万</t>
  </si>
  <si>
    <t>贵州省安顺市西秀区华西办汪家山村三组</t>
  </si>
  <si>
    <t>2010年12月至2011年2月期间，杨顺、杨万为首，苏华、金浩、杨景雨、魏可经常纠集实施抢劫。杨万抢劫作案八次，抢劫价值10490元款物，其间致一人死亡，三人受伤；参与轮奸妇女一次。</t>
  </si>
  <si>
    <t>杨顺</t>
  </si>
  <si>
    <t>贵州省安顺市西秀区汪家山村236号附1号</t>
  </si>
  <si>
    <t>522501199511172014</t>
  </si>
  <si>
    <t>2010年12月至2011年2月期间，杨顺、杨万为首，苏华、金浩、杨景雨、魏可经常纠集实施抢劫。杨顺为主抢劫作案七次，抢劫价值8890元款物，致三人受伤；杨顺为主轮奸妇女1次。</t>
  </si>
  <si>
    <t>蒋兵</t>
  </si>
  <si>
    <t>河南省平顶山市卫东区新华北路东18号院3号楼12号</t>
  </si>
  <si>
    <t>410402197212121537</t>
  </si>
  <si>
    <t>蒋兵因嫖宿被害人高诗艳并与之发生纠纷后，持钝器打击高诗艳继而持刀将高诗艳杀死。</t>
  </si>
  <si>
    <t>刘亚</t>
  </si>
  <si>
    <t>贵州省松桃县瓦溪乡炉坪村火石堡组</t>
  </si>
  <si>
    <t>52222919760816007X</t>
  </si>
  <si>
    <t>刘亚明知是毒品海洛因而予以携带并欲运至贵阳，运输海洛因435.2克。</t>
  </si>
  <si>
    <t>王玉波</t>
  </si>
  <si>
    <t>贵州省晴隆县花贡镇白胜村毛尔头组</t>
  </si>
  <si>
    <t>522324199107154711</t>
  </si>
  <si>
    <t>王玉波、刘欣将其驾驶的摩托车摔坏后，为坑骗他人而索取赔偿，将摔坏的摩托车停在路上待他人相撞，在将被害人向辉驾驶的摩托车拦停后，二人对向辉实施殴打，王玉波持刀将向辉杀伤致死。</t>
  </si>
  <si>
    <t>刘华正</t>
  </si>
  <si>
    <t>520222197301220019</t>
  </si>
  <si>
    <t>刘华正违反国家禁毒法律法规，非法贩卖、运输海洛因180克。</t>
  </si>
  <si>
    <t>柳王太</t>
  </si>
  <si>
    <t>贵州省水城县顺场乡大发村鱼塘组</t>
  </si>
  <si>
    <t>10_00_06</t>
  </si>
  <si>
    <t>520221197904213196</t>
  </si>
  <si>
    <t>柳王太、刘琴、王刚银违反国家对毒品的管理规定，贩卖毒品海洛因164克。</t>
  </si>
  <si>
    <t>赵兴车</t>
  </si>
  <si>
    <t>贵州省水城县都格乡垭口村六组</t>
  </si>
  <si>
    <t>520221198510302617</t>
  </si>
  <si>
    <t>赵兴车以非法占有为目的，采取暴力手段当场劫取被害人财物，在抢劫过程中，赵兴车持尖刀将被害人杀害。</t>
  </si>
  <si>
    <t>刘彬林</t>
  </si>
  <si>
    <t>贵州省六盘水市钟山区县公安局家属楼</t>
  </si>
  <si>
    <t>522423197310200473</t>
  </si>
  <si>
    <t>刘彬林与被害人王城因走路碰撞发生口角继而抓打，刘彬林用随身携带的水果刀刺杀王城的胸部、腹部、等处多刀，刘兴华和喻波帮助殴打王城，致王城当场死亡。</t>
  </si>
  <si>
    <t>周学明</t>
  </si>
  <si>
    <t>重庆市长寿区葛兰镇白云村2组38号</t>
  </si>
  <si>
    <t>510221197902163111</t>
  </si>
  <si>
    <t>周学明明知是毒品海洛因而予以运输，共运输毒品285克。</t>
  </si>
  <si>
    <t>李太林</t>
  </si>
  <si>
    <t>贵州省普安县楼下镇糯东煤矿职工宿舍</t>
  </si>
  <si>
    <t>410482196504019013</t>
  </si>
  <si>
    <t>李太林与被害人姚科章因姚恒的工资被扣一事发生争吵、互殴，互殴中，李太林持刀将姚科章杀伤致死。</t>
  </si>
  <si>
    <t>魏天江</t>
  </si>
  <si>
    <t>520202197503059133</t>
  </si>
  <si>
    <t>魏天江违反国家毒品管理法规，明知是毒品而贩卖给他人，且被查获的毒品海洛因147.14克。</t>
  </si>
  <si>
    <t>张海军</t>
  </si>
  <si>
    <t>湖南省祁东县过水坪镇金龙村7组</t>
  </si>
  <si>
    <t>07_10_16</t>
  </si>
  <si>
    <t>430426198702283474</t>
  </si>
  <si>
    <t>于付平、张玉球、张海军为牟取非法利益，违反国家对毒品的管制制度，明知是毒品甲基苯丙胺而贩卖和运输，且查获的毒品为11105克。</t>
  </si>
  <si>
    <t>张玉球</t>
  </si>
  <si>
    <t>湖南省祁东县过水坪镇双九村6组</t>
  </si>
  <si>
    <t>430426197207043911</t>
  </si>
  <si>
    <t>韦正江</t>
  </si>
  <si>
    <t>贵州省镇宁县本寨乡红坪村下弄组</t>
  </si>
  <si>
    <t>522529197306154818</t>
  </si>
  <si>
    <t>韦正江因对韦正刚心存积愤，致其产生杀死韦正江的犯意，进而持刀杀死韦正刚。</t>
  </si>
  <si>
    <t>郭小江</t>
  </si>
  <si>
    <t>贵州省紫云县猫营镇大平寨村竹林寨组</t>
  </si>
  <si>
    <t>522530199210110938</t>
  </si>
  <si>
    <t>罗学文、郭小江、陆飞龙、郭政果、林飞、施落玉、唐成龙、吴松、施落得、郭政威，以非法占有为目的，在公路上持械拦截大货车，使用暴力手段强行劫取他人财物。郭小江抢劫作案5次。</t>
  </si>
  <si>
    <t>罗学文</t>
  </si>
  <si>
    <t>贵州省紫云县猫营镇猫营村团坡组</t>
  </si>
  <si>
    <t>522530199003100913</t>
  </si>
  <si>
    <t>王奉成</t>
  </si>
  <si>
    <t>贵州省威宁县新发乡中心村中寨组</t>
  </si>
  <si>
    <t>522427197903224011</t>
  </si>
  <si>
    <t>王奉成违反国家禁毒法律法规，贩卖海洛因85.5克、麻古39克。</t>
  </si>
  <si>
    <t>杨正洪</t>
  </si>
  <si>
    <t>贵州省关岭县花江镇厂上村玩龙寨</t>
  </si>
  <si>
    <t>522528197402260411</t>
  </si>
  <si>
    <t>杨正洪因与被害人王金林发生纠纷，在二人抓扯过程中持剔骨刀将王金林大腿刺伤，造成王金林死亡。</t>
  </si>
  <si>
    <t>施卜荣</t>
  </si>
  <si>
    <t>520202196512010812</t>
  </si>
  <si>
    <t>施卜荣因其妻蒋某某与被害人陆朝本有不正当男女关系，施卜荣叫上施关朴去陆朝本家的过程中与陆朝本发生抓打，在抓打的过程中陆朝本持刀伤害施关朴，施卜荣与施关朴用事先准备好的木棒打击陆朝本头部、胸部、四肢等处致被害人陆朝本死亡。</t>
  </si>
  <si>
    <t>李松涛</t>
  </si>
  <si>
    <t>520202198810197039</t>
  </si>
  <si>
    <t>李松亚因停车的事与被害人邓成林、余小卫等人发生抓打，李松涛因有事找其弟李松亚，途经红果镇汽车站蛾螂铺大桥旁时看到李松亚身上有伤，便问是谁打伤的，李松亚指认邓成林等人，之后李松涛与、邓成林等人发生冲突，李松涛持刀刺杀余小卫大腿和邓成林胸部，致被害人余小卫轻伤，邓成林死亡。</t>
  </si>
  <si>
    <t>李光勇</t>
  </si>
  <si>
    <t>云南省昭通市昭阳区白泥地村38号8组</t>
  </si>
  <si>
    <t>09_02_13</t>
  </si>
  <si>
    <t>532101198103175019</t>
  </si>
  <si>
    <t>解道华、李光勇、普涛明知是毒品海洛因而予以运输，共运输毒品海洛因1400克、麻古2克。</t>
  </si>
  <si>
    <t>杨方</t>
  </si>
  <si>
    <t>520202199207043611</t>
  </si>
  <si>
    <t>杨方、封鸿亮、李华亮、胡昌涛因琐事持刀刺杀被害人鄢天县，致被害人鄢天县死亡。杨方首起犯意，先持刀刺杀鄢天县，系主犯。</t>
  </si>
  <si>
    <t>袁太静</t>
  </si>
  <si>
    <t>贵州省开阳县龙水乡龙溪村大寨组</t>
  </si>
  <si>
    <t>520121198706244214</t>
  </si>
  <si>
    <t>袁太静因琐事被汽修厂杨坤开除而与杨坤发生口角，继而持刀刺杀被害人杨坤致杨坤重伤，并将前来帮忙的被害人陆仁攀杀死，将程晓波杀成重伤，将王印杀成轻伤，将蒋超、张双娥杀成轻微伤。</t>
  </si>
  <si>
    <t>邓真风</t>
  </si>
  <si>
    <t>云南省富源县富村镇祖德村委会台子上村</t>
  </si>
  <si>
    <t>530325197908011359</t>
  </si>
  <si>
    <t>邓真风违反国家毒品管理法规，明知海洛因和甲基苯丙胺是毒品而予以贩卖、运输，并当场查获海洛因79.5克、甲基苯丙胺45.4克。</t>
  </si>
  <si>
    <t>廖江林</t>
  </si>
  <si>
    <t>重庆市武隆县后坪乡七段双联村鱼子坳组95号</t>
  </si>
  <si>
    <t>500232198907203997</t>
  </si>
  <si>
    <t>廖江林违反国家毒品管理法规，明知甲基苯丙胺是毒品而予以运输，并当场缴获甲基苯丙胺51.45克。</t>
  </si>
  <si>
    <t>刘成彪</t>
  </si>
  <si>
    <t>湖北省武汉市硚口区花翎巷21号</t>
  </si>
  <si>
    <t>420104196509293018</t>
  </si>
  <si>
    <t>解道华</t>
  </si>
  <si>
    <t>云南省昭通市昭阳区二十八户村47号1组</t>
  </si>
  <si>
    <t>532101197504301819</t>
  </si>
  <si>
    <t>王飞</t>
  </si>
  <si>
    <t>湖北省宜昌市夷陵区小溪塔街办廖家林村二组132号</t>
  </si>
  <si>
    <t>422721197712153454</t>
  </si>
  <si>
    <t>王飞违反国家毒品管理法规，以贩卖为目的，将毒品进行包装后，托请他人为其运输，后被当场查获，并收缴甲基苯丙胺片剂185.72克。</t>
  </si>
  <si>
    <t>钱代勇</t>
  </si>
  <si>
    <t>贵州省贵定县沿山镇星溪村皇都堡29号</t>
  </si>
  <si>
    <t>52272319870212161X</t>
  </si>
  <si>
    <t>钱代勇、冯文秀不能正确处理各自的婚姻恋爱关系，二人预谋伤害被害人陈云龙，在冯文秀将陈云龙约出来后，钱代勇与蒋超、肖韦良、罗选鹏故意伤害陈云龙致死。</t>
  </si>
  <si>
    <t>穆文庆</t>
  </si>
  <si>
    <t>贵州省遵义市红花岗区南舟路罗家坝街239号28栋16号</t>
  </si>
  <si>
    <t>522132197211044911</t>
  </si>
  <si>
    <t>穆文庆为了获取不法利益，违反国家对毒品的管制法规，贩卖毒品海洛因180克。</t>
  </si>
  <si>
    <t>王胜杰</t>
  </si>
  <si>
    <t>贵州省安顺市西秀区西航办瓦窑村瓦窑组14号</t>
  </si>
  <si>
    <t>522501198904082437</t>
  </si>
  <si>
    <t>王胜杰不能正确处理恋爱关系，因怀疑女友程洪西对其不忠，即持械杀害程洪西，致程死亡。</t>
  </si>
  <si>
    <t>黄渊博</t>
  </si>
  <si>
    <t>贵州省六盘水市钟山区那罗路那罗矿集体户005号</t>
  </si>
  <si>
    <t>09_11_09</t>
  </si>
  <si>
    <t>520221198209209334</t>
  </si>
  <si>
    <t>黄渊博因其妻子与被害人赵永碧有不正当的两性关系，继而持刀对被害人一阵乱杀致其死亡。</t>
  </si>
  <si>
    <t>张小先</t>
  </si>
  <si>
    <t>贵州省水城县坪寨乡播落村播落冲组</t>
  </si>
  <si>
    <t>520221196910092277</t>
  </si>
  <si>
    <t>张小先与被害人左音论相约喝酒，因琐事，便拿出随身携带的刀朝被害人左音论胸部刺杀一刀，致被害人左音论死亡，</t>
  </si>
  <si>
    <t>何万青</t>
  </si>
  <si>
    <t>安徽省庐江县白湖镇塘串河村何家院41号</t>
  </si>
  <si>
    <t>10_01_28</t>
  </si>
  <si>
    <t>34262219850316489X</t>
  </si>
  <si>
    <t>何万青因琐事与被害人周承菊发生争执，后将被害人周承菊掐死。</t>
  </si>
  <si>
    <t>彭小涛</t>
  </si>
  <si>
    <t>贵州省纳雍县锅圈岩乡上田坝村四组</t>
  </si>
  <si>
    <t>522426198708217770</t>
  </si>
  <si>
    <t>彭小涛因与其妻子刘玉梅的感情不和，迁怒他人，持刀追杀被害人姚耀，刘虎，致姚耀死亡，刘虎轻伤。</t>
  </si>
  <si>
    <t>张拿</t>
  </si>
  <si>
    <t>贵州省六盘水市钟山区大湾镇安乐村四组33号</t>
  </si>
  <si>
    <t>520201197902024855</t>
  </si>
  <si>
    <t>张拿因提前索要土地租金反复纠缠被害人罗四明，在被罗以正当理由拒绝并斥责后就持刀杀人，并在罗被杀伤逃跑躲避时进行追杀，连续刺杀罗身体要害部位，致被害人死亡。</t>
  </si>
  <si>
    <t>卢军志</t>
  </si>
  <si>
    <t>贵州省纳雍县老凹坝乡岩脚村四组</t>
  </si>
  <si>
    <t>52242619890908621X</t>
  </si>
  <si>
    <t>李勇因被害人向其索要发票发生纠纷邀约卢军志、肖开富殴打被害人，在殴打过程中，李勇持铁锹打被害人头部，卢军志持铁管打击被害人腰部，肖开富丢石头打被害人腿部，致被害人死亡。</t>
  </si>
  <si>
    <t>贵州省六盘水市钟山区汪家寨镇沙坝场村六组028号</t>
  </si>
  <si>
    <t>520201199304184030</t>
  </si>
  <si>
    <t>吴振宇</t>
  </si>
  <si>
    <t>贵州省六盘水市钟山区东风路青春巷12号附9号</t>
  </si>
  <si>
    <t>520201197104240414</t>
  </si>
  <si>
    <t>吴振宇在帮助他人抓打龚运达过程中持刀将前来帮忙的龚运达的被害人聂杰杀伤致死。</t>
  </si>
  <si>
    <t>宋邦勇</t>
  </si>
  <si>
    <t>贵州省水城县化乐乡五星村十一组</t>
  </si>
  <si>
    <t>520221198601030637</t>
  </si>
  <si>
    <t>宋邦勇因想到李涛涛及其家人欺负其家人并将其父亲宋仁全打伤的事情产生报复被害人李涛涛的想法，即持斧头将被害人李涛涛的双脚、右手食指砍断，颈部砍伤，致李涛涛重伤。</t>
  </si>
  <si>
    <t>张万惠</t>
  </si>
  <si>
    <t>湖南省桃源县架桥镇覃家溶村洞湾组</t>
  </si>
  <si>
    <t>432426196711191996</t>
  </si>
  <si>
    <t>被告人张万惠违反国家禁毒法规，运输毒品海洛因360克。其行为构成运输毒品罪。</t>
  </si>
  <si>
    <t>刘青辉</t>
  </si>
  <si>
    <t>湖南省邵阳市大祥区城南派出所神滩社区居委会7组357号</t>
  </si>
  <si>
    <t>430511197105201537</t>
  </si>
  <si>
    <t>刘青辉违反国家禁毒法规，运输毒品甲基苯丙胺217.5克。</t>
  </si>
  <si>
    <t>岑佳进</t>
  </si>
  <si>
    <t>贵州省兴仁县李关乡保驹村保驹组</t>
  </si>
  <si>
    <t>522322197404161012</t>
  </si>
  <si>
    <t>岑佳进多次以暴力、胁迫手段，违背妇女意志，先后强行与三名妇女发生性关系，并非法进入李文珍住所实施盗窃。</t>
  </si>
  <si>
    <t>黄安平</t>
  </si>
  <si>
    <t>贵州省安顺市平坝区城关镇五里村一组52号</t>
  </si>
  <si>
    <t>10_01_29</t>
  </si>
  <si>
    <t>522526197601310036</t>
  </si>
  <si>
    <t>黄安平为牟取非法利益，违反国家对毒品的管制法规，贩卖毒品73.7克。</t>
  </si>
  <si>
    <t>陈英明</t>
  </si>
  <si>
    <t>贵州省晴隆县光照镇哈马村哈马庄一组</t>
  </si>
  <si>
    <t>522324195304053632</t>
  </si>
  <si>
    <t>陈英明因宅基地纠纷与被害人陈英谷发生争执并抓打，互殴中，陈英明持水果刀将陈英谷包杀伤致死。</t>
  </si>
  <si>
    <t>陈金甫</t>
  </si>
  <si>
    <t>04_10_12</t>
  </si>
  <si>
    <t>陕西省监狱管理局</t>
  </si>
  <si>
    <t>520202197310231232</t>
  </si>
  <si>
    <t>陈金甫为牟取非法利益而为他人运输毒品海洛因232.4克。</t>
  </si>
  <si>
    <t>汪凤林</t>
  </si>
  <si>
    <t>吉林省农安县黄鱼圈乡三盛永村三盛永屯5组</t>
  </si>
  <si>
    <t>运输毒品、合同诈骗</t>
  </si>
  <si>
    <t>220122196505207237</t>
  </si>
  <si>
    <t>汪凤林以非法占有为目的，利用虚假房屋产权证作担保，在签订、履行借款合同过程中，骗取对方当事人人民币80000元；违反国家对毒品的管制法规，明知是毒品甲基苯丙胺片剂而运输，共运输毒品甲基苯丙胺片剂920克。</t>
  </si>
  <si>
    <t>李国家</t>
  </si>
  <si>
    <t>520202196004296332</t>
  </si>
  <si>
    <t>2012年10月4日21时许，李国家与被害人王品顺在家中喝酒，二人离开后，当晚23时许，李国家回到家中时发现被害人王品顺正在与其妻沙彩妹发生性关系，李国家便将王品顺掐死后抛尸至唐君林家屋后的岔路上。</t>
  </si>
  <si>
    <t>黄应龙</t>
  </si>
  <si>
    <t>520202197303064755</t>
  </si>
  <si>
    <t>王光德</t>
  </si>
  <si>
    <t>520202198701067251</t>
  </si>
  <si>
    <t>王光德因琐事与被害人王小凯发生纠纷，即持钢管打击被害人王小凯的头部、背部，用刀刺杀被害人王小凯胸部，致被害人王小凯当场死亡。</t>
  </si>
  <si>
    <t>谢兴发</t>
  </si>
  <si>
    <t>贵州省水城县营盘乡锣戛村渡船寨组</t>
  </si>
  <si>
    <t>520221197305203017</t>
  </si>
  <si>
    <t>谢兴发违反国家对毒品的管制法规，明知是毒品海洛因而居间介绍买卖双方交易毒品，且帮助他人运输毒品海洛因351克。</t>
  </si>
  <si>
    <t>周培源</t>
  </si>
  <si>
    <t>湖北省武汉市武昌区喻家湖40－8号</t>
  </si>
  <si>
    <t>420106198610151235</t>
  </si>
  <si>
    <t>周培源违反国家对毒品的管制制度，明知是毒品麻古而予以运输，共运输3175克。</t>
  </si>
  <si>
    <t>谭永非</t>
  </si>
  <si>
    <t>重庆市綦江区石壕镇石泉村2组61号</t>
  </si>
  <si>
    <t>500222198710207414</t>
  </si>
  <si>
    <t>谭永非违反国家对毒品的管制法规，明知是毒品麻古而运输，共运输毒品麻古564.1克。</t>
  </si>
  <si>
    <t>黄和周</t>
  </si>
  <si>
    <t>520202198607299312</t>
  </si>
  <si>
    <t>黄和周因被害人李安厅之妹李选俗与其退婚欲报复与自己退婚的李选俗的家人，后用水泥砖砸开被害人李安厅的卧室门，用菜刀朝被害人李安厅的头面部、双上肢，被害人何苏香的头胸部、右上肢及背部一阵乱砍，致被害人李安厅死亡，何苏香重伤。</t>
  </si>
  <si>
    <t>肖高吉</t>
  </si>
  <si>
    <t>10_05_27</t>
  </si>
  <si>
    <t>520202196809131236</t>
  </si>
  <si>
    <t>肖高吉违反国家毒品管理法规，明知是毒品而运输，被查获毒品海洛因248.8克。</t>
  </si>
  <si>
    <t>黄老四</t>
  </si>
  <si>
    <t>贵州省水城县滥坝镇木房村长冲组</t>
  </si>
  <si>
    <t>520221199312200016</t>
  </si>
  <si>
    <t>黄老四酒后因琐事与被害人李红武发生口角，持刀刺杀被害人李红武胸部致其死亡。</t>
  </si>
  <si>
    <t>徐龙祥</t>
  </si>
  <si>
    <t>贵州省六盘水市钟山区菜园路314号</t>
  </si>
  <si>
    <t>520201195804104836</t>
  </si>
  <si>
    <t>徐龙祥违反国家对毒品的管制法规，明知是毒品海洛因、甲基苯丙胺、麻古而予以贩卖、运输，共贩卖、运输毒品海洛因1012克、甲基苯丙胺11.7克，贩卖毒品麻古5000颗。</t>
  </si>
  <si>
    <t>马才能</t>
  </si>
  <si>
    <t>云南省寻甸县凤仪乡积水村的哩卡村23号</t>
  </si>
  <si>
    <t>53012919550610251X</t>
  </si>
  <si>
    <t>张孟江</t>
  </si>
  <si>
    <t>贵州省水城县双戛乡中箐村三组</t>
  </si>
  <si>
    <t>13_02_07</t>
  </si>
  <si>
    <t>520221199307281755</t>
  </si>
  <si>
    <t>张孟江以非法占有为目的，采取持刀威胁等暴力、胁迫手段多次劫取公民财物，价值五千余元；违背妇女意志，采取持刀、威胁等暴力、胁迫手段强行与妇女发生性关系。</t>
  </si>
  <si>
    <t>刘龙</t>
  </si>
  <si>
    <t>贵州省安顺市西秀区轿子山镇水塘村一组</t>
  </si>
  <si>
    <t>522501198702255790</t>
  </si>
  <si>
    <t>刘龙违反国家对毒品的管制规定，为牟取非法利益而贩卖甲基苯丙胺、甲基苯丙胺片剂共计100.5克。</t>
  </si>
  <si>
    <t>唐朝佳</t>
  </si>
  <si>
    <t>四川省安岳县白水乡龙尾村9组</t>
  </si>
  <si>
    <t>511023199008293597</t>
  </si>
  <si>
    <t>唐朝佳因感情纠纷对被害人王庆飞连刺九刀、对被害人尚金鑫连刺十六刀，致被害人王庆飞死亡，致被害人尚金鑫轻伤。</t>
  </si>
  <si>
    <t>张兴军</t>
  </si>
  <si>
    <t>贵州省水城县纸厂乡新中村田家寨组</t>
  </si>
  <si>
    <t>520221197812062052</t>
  </si>
  <si>
    <t>张兴军酒后失控，无端生事，持刀刺杀被害人唐文举、谢信勇，致被害人谢信勇经抢救无效死亡。</t>
  </si>
  <si>
    <t>刘爱银</t>
  </si>
  <si>
    <t>贵州省水城县盐井乡群福村马鞍组</t>
  </si>
  <si>
    <t>520221199011054254</t>
  </si>
  <si>
    <t>刘爱银因其父亲被被害人王昌忠殴打，便邀约陈永贵、肖加军殴打被害人王昌忠，陈永贵、肖加军受邀约后参与殴打被害人并致被害人死亡。</t>
  </si>
  <si>
    <t>李才友</t>
  </si>
  <si>
    <t>贵州省水城县青林乡群新村四组</t>
  </si>
  <si>
    <t>520221198306181117</t>
  </si>
  <si>
    <t>李才友因琐事与被害人余方发生口角后，不计后果的持刀刺杀被害人身体多处，将被害人余方多器官刺破致被害人死亡。</t>
  </si>
  <si>
    <t>黄应平</t>
  </si>
  <si>
    <t>贵州省水城县陡箐乡石头寨村新田组</t>
  </si>
  <si>
    <t>520221197604220191</t>
  </si>
  <si>
    <t>黄应平因吊车司机在红桥新区与工地上的人发生纠纷，便带上夏勋、吴永群、黄应发竺人携带钢管与谭进等人汇合后，持钢管殴打被害人致一人死亡，四人受伤。</t>
  </si>
  <si>
    <t>严军华</t>
  </si>
  <si>
    <t>贵州省水城县滥坝镇住武村果木冲二组</t>
  </si>
  <si>
    <t>520221198408070071</t>
  </si>
  <si>
    <t>严军华采用暴力手段抢劫他人财物并违背妇女意志使用胁迫手段欲与妇女性交。</t>
  </si>
  <si>
    <t>郭太军</t>
  </si>
  <si>
    <t>贵州省水城县比德乡比德村上雁鹅组</t>
  </si>
  <si>
    <t>520221197006060474</t>
  </si>
  <si>
    <t>郭太军与本地村民尚显明因生活琐事产生矛盾。2003年4月9日，被害人赵远美及尚显明经过郭太军家门口，双方再次发生口角并扭打，郭太军从家中提出一把菜刀将尚显明头部砍伤，被他人劝开后，被害人赵远美朝被告人郭太军跑过来，郭太军随即从地上捡了一把薅刀打在赵远美头部、肩膀等部位，致赵远美当场死亡。</t>
  </si>
  <si>
    <t>朱加册</t>
  </si>
  <si>
    <t>贵州省水城县鸡场乡安居科村当克地组</t>
  </si>
  <si>
    <t>520221196806022711</t>
  </si>
  <si>
    <t>朱加册因琐事持刀刺杀被害人马绍本胸、背部致马绍本经抢救无效死亡。</t>
  </si>
  <si>
    <t>熊朝伟</t>
  </si>
  <si>
    <t>贵州省水城县龙场乡娱乐村朝阳组</t>
  </si>
  <si>
    <t>520221198301152819</t>
  </si>
  <si>
    <t>熊朝伟因琐事与被害人班光虎发生口角，后持刀将被害人班光虎杀死。</t>
  </si>
  <si>
    <t>安继刚</t>
  </si>
  <si>
    <t>贵州省纳雍县老凹坝乡安家寨村五组</t>
  </si>
  <si>
    <t>522426197608126236</t>
  </si>
  <si>
    <t>何梅、安继刚违反国家禁毒法规，运输毒品海洛因1255克。</t>
  </si>
  <si>
    <t>郭峰</t>
  </si>
  <si>
    <t>梁四云</t>
  </si>
  <si>
    <t>贵州省六盘水市六枝特区木岗镇瓦窑村大兴一组</t>
  </si>
  <si>
    <t>520203197601121857</t>
  </si>
  <si>
    <t>梁四云、梁进朝在进入被害人陈云友家中盗窃财物时被发现后，梁四云即持枪威胁陈云友并抢走手机等物，二人又进入被害人杨开国、杨兴益家中，被杨开国、杨兴益发现后，梁四云持枪并开枪威胁被害人，将杨兴举益的摩托车抢走。</t>
  </si>
  <si>
    <t>杨敦才</t>
  </si>
  <si>
    <t>贵州省普定县化处镇米润村黄家冲组34号</t>
  </si>
  <si>
    <t>522527197401190814</t>
  </si>
  <si>
    <t>杨敦才在与被害人黄存钱发生纠纷后，持刀故意伤害黄存钱的身体，致黄存钱死亡。</t>
  </si>
  <si>
    <t>张麟峰</t>
  </si>
  <si>
    <t>贵州省赫章县野马川镇新街路</t>
  </si>
  <si>
    <t>522428198806271036</t>
  </si>
  <si>
    <t>王建国、张麟峰违反国家毒品管理法律法规，运输毒品海洛因159.8克。</t>
  </si>
  <si>
    <t>罗建勇</t>
  </si>
  <si>
    <t>贵州省安顺市西秀区华西办事处管元村二组36号</t>
  </si>
  <si>
    <t>非法持有毒品、抢劫</t>
  </si>
  <si>
    <t>522501197111152074</t>
  </si>
  <si>
    <t>罗建勇违反国家毒品管制法规，主动向他人汇去毒资购买毒品海洛因82.8克并非法持有。</t>
  </si>
  <si>
    <t>王建国</t>
  </si>
  <si>
    <t>贵州省安顺市西秀区管元巷12号附1号</t>
  </si>
  <si>
    <t>522501197309152010</t>
  </si>
  <si>
    <t>朱康康</t>
  </si>
  <si>
    <t>贵州省六盘水市六枝特区大用镇汨港村62号</t>
  </si>
  <si>
    <t>520203199406121412</t>
  </si>
  <si>
    <t>朱康康、周华、陈然然、余广福因口角故意伤害被害人王俊的身体致其死亡。</t>
  </si>
  <si>
    <t>陈健</t>
  </si>
  <si>
    <t>贵州省普安县地瓜镇岗坡村李家院组</t>
  </si>
  <si>
    <t>522323199408102314</t>
  </si>
  <si>
    <t>陈健欲对李某实施强奸，因李某称要将此事告知其母时，陈健怕事情败露，遂用衣服勒李某的颈部、用弯刀砍李某的喉咙致李某死亡。</t>
  </si>
  <si>
    <t>杨姜军</t>
  </si>
  <si>
    <t>贵州省六盘水市钟山区大河镇周家寨村四组54号</t>
  </si>
  <si>
    <t>520201198209183617</t>
  </si>
  <si>
    <t>杨姜军因被害人李兴高到其家中纠缠其妻子与被害人李兴高发生口角后，持镐刀打击被害人头部致被害人死亡。</t>
  </si>
  <si>
    <t>吴炳华</t>
  </si>
  <si>
    <t>贵州省威宁县中水镇黑土河乡坪山村二组</t>
  </si>
  <si>
    <t>522427195808183611</t>
  </si>
  <si>
    <t>吴炳华因见其妻子罗某某与被害人熊某某睡在其租住房屋即持斧头打击二被害人头部致二被害人死亡。</t>
  </si>
  <si>
    <t>张定光</t>
  </si>
  <si>
    <t>贵州省水城县米箩乡俄戛村俄戛组</t>
  </si>
  <si>
    <t>520221197001014399</t>
  </si>
  <si>
    <t>张定光与符艳长年分居，张定光一直在寻找符艳，当在金色海岸门口看见符艳与被害人文富刚手牵手走在一起时，心生愤意，回到住处停妥摩托车，穿上雨衣、戴上墨镜并准备折叠刀，返回金色海岸门口等候时机，当文富刚与符艳走过时，持刀朝文富刚背部杀一刀继而挥刀乱砍，致文富刚死亡。</t>
  </si>
  <si>
    <t>孙朝磊</t>
  </si>
  <si>
    <t>贵州省水城县蟠龙镇木城村八组</t>
  </si>
  <si>
    <t>520221199601264518</t>
  </si>
  <si>
    <t>袁永江、孙朝磊、翟刚、康江林、张鑫鑫以非法占有为目的，采用暴力手段劫取他人财物，孙朝磊曾因犯盗窃罪被判处有期徒刑一年，缓刑二年，在缓刑考验期内参与四次抢劫，金额23499元；两次盗窃，金额6914元。</t>
  </si>
  <si>
    <t>翟刚</t>
  </si>
  <si>
    <t>贵州省水城县蟠龙镇大田村四组</t>
  </si>
  <si>
    <t>抢劫、盗窃、盗窃</t>
  </si>
  <si>
    <t>12_10_22</t>
  </si>
  <si>
    <t>520221198204014553</t>
  </si>
  <si>
    <t>王海全</t>
  </si>
  <si>
    <t>贵州省镇宁县马厂乡马场村二组</t>
  </si>
  <si>
    <t>522529197810132650</t>
  </si>
  <si>
    <t>王海全因在与被害妇女甘天珍同居生活期间，因生活琐事发生矛盾后，不能正确处理，抱怨引致二人争吵、厮打，在此过程中，王海全持铁锤不计后果多次打击甘天珍头部，终致甘天珍死亡。</t>
  </si>
  <si>
    <t>陇兴泽</t>
  </si>
  <si>
    <t>贵州省水城县龙场乡戈波村河头组</t>
  </si>
  <si>
    <t>520221197508212896</t>
  </si>
  <si>
    <t>汤朝松、陇兴泽违反国家毒品管理法规，共同出资购买事先商量好用于贩卖的毒品放于车内，随即共同驾驶车辆前往出卖地，途中被民警查获，当场缴获毒品甲基苯丙胺片剂231.58克。</t>
  </si>
  <si>
    <t>张明</t>
  </si>
  <si>
    <t>重庆市万州区清堰街168号1单元3－2</t>
  </si>
  <si>
    <t>512201196403140814</t>
  </si>
  <si>
    <t>张明违反国家对毒品的管制法规，明知是毒品麻古而以贩卖为目的非法收买270克。</t>
  </si>
  <si>
    <t>黄远祥</t>
  </si>
  <si>
    <t>520202199203200413</t>
  </si>
  <si>
    <t>黄远祥、支引波因琐事与被害人邹燕红发生口角并抓打，在抓打的过程中持刀杀死邹燕红、将尹习信杀成重伤、汤仕盘杀成轻微伤。</t>
  </si>
  <si>
    <t>湖南省常德市鼎城区镇德桥镇乔家岗村8村民组</t>
  </si>
  <si>
    <t>430703196709293010</t>
  </si>
  <si>
    <t>被告人郭峰违反国家禁毒法律法规，明知是毒品海洛因而运输毒品海洛因701克。其行为构成贩卖毒品罪。</t>
  </si>
  <si>
    <t>汤朝松</t>
  </si>
  <si>
    <t>云南省宜良县北古城镇南冲村委会小山后村41号</t>
  </si>
  <si>
    <t>512532197706291412</t>
  </si>
  <si>
    <t>支引波</t>
  </si>
  <si>
    <t>520202199301115116</t>
  </si>
  <si>
    <t>熊国蜂</t>
  </si>
  <si>
    <t>湖南省醴陵市中和街64号</t>
  </si>
  <si>
    <t>430281198309101017</t>
  </si>
  <si>
    <t>熊国峰违反国家毒品管理法规，非法运输毒品甲基苯丙胺片剂330克，并在运输过程中被当场查获。</t>
  </si>
  <si>
    <t>吴家朋</t>
  </si>
  <si>
    <t>贵州省六盘水市六枝特区郎岱镇朝阳路173号</t>
  </si>
  <si>
    <t>520203198003292036</t>
  </si>
  <si>
    <t>吴家朋、皮富冬明知是毒品海洛因而予以贩卖，共计56.98克。</t>
  </si>
  <si>
    <t>万庭军</t>
  </si>
  <si>
    <t>贵州省六盘水市钟山区汪家寨镇左家营村一组97号</t>
  </si>
  <si>
    <t>520201197105234411</t>
  </si>
  <si>
    <t>万庭军与被害人杨忠兰因感情纠纷，用双手掐、布带勒住被害人杨忠兰颈部，用封口胶缠住被害人杨忠兰嘴，用红领巾将被害人杨忠兰双手反捆在身后致其死亡。</t>
  </si>
  <si>
    <t>周启林</t>
  </si>
  <si>
    <t>诈骗、伪造国家机关印章</t>
  </si>
  <si>
    <t>52020219690529801X</t>
  </si>
  <si>
    <t>周启林、严德甫、董金贵、左世明、蓬兴琴、汤志阔、马忠芹、司丽芹、余荣菊、吕芹尧、严耀、蒋家启、严德介、陈金光、侯引尚、徐经、李仕凤、罗艳以非法占有为目的，采用虚构事实，伪造证明材料的手段，骗取新型农村合作医疗资金和民政部门的医疗救助资金，其中周启林参与26起，共计人民币4249925.89元；周启林还伪造两枚国家机关印章。</t>
  </si>
  <si>
    <t>祝霞</t>
  </si>
  <si>
    <t>贵州省大方县东关乡田坪村中寨组</t>
  </si>
  <si>
    <t>522422197910282234</t>
  </si>
  <si>
    <t>祝霞违反国家对毒品的管制法规，明知是毒品海洛因而运输，共计348.7克。</t>
  </si>
  <si>
    <t>丁武德</t>
  </si>
  <si>
    <t>520202197611222495</t>
  </si>
  <si>
    <t>丁武德酒后因对其生母陈小娥不满，用手、脚、木凳击打其母亲全身多处致其死亡。</t>
  </si>
  <si>
    <t>朱琳</t>
  </si>
  <si>
    <t>08_00_19</t>
  </si>
  <si>
    <t>520202197201138012</t>
  </si>
  <si>
    <t>朱琳、赵云福、陈伟因经济纠纷使用钝器击打，丢石头打，致被害人左昌盛掉下山崖死亡。</t>
  </si>
  <si>
    <t>徐浪浪</t>
  </si>
  <si>
    <t>贵州省普定县城关镇园丁路81号2栋</t>
  </si>
  <si>
    <t>522527198703070038</t>
  </si>
  <si>
    <t>雷朝刚、徐浪浪与张正华共谋贩卖毒品海洛因，并在张正华的带领下由雷朝刚、徐浪浪共同出资购买毒品海洛因1198克。</t>
  </si>
  <si>
    <t>朱小路</t>
  </si>
  <si>
    <t>贵州省六盘水市六枝特区平寨镇地宗矿一村4栋12号</t>
  </si>
  <si>
    <t>520203199402256539</t>
  </si>
  <si>
    <t>张涛、李亚军、朱小路、陈波、饶俊、贺金刚、潘俊等人为报复与李亚军有矛盾的被害人周林鑫而纠集在一起，持钢管殴打被害人周林鑫致其为重伤，被害人魏守星为阻止李亚军等人加害被害人周林鑫被张涛持刀杀伤致死。</t>
  </si>
  <si>
    <t>雷朝刚</t>
  </si>
  <si>
    <t>贵州省普定县鸡场坡乡波大村三组163号</t>
  </si>
  <si>
    <t>522527197011211755</t>
  </si>
  <si>
    <t>李亚军</t>
  </si>
  <si>
    <t>贵州省织金县大平乡前坪村马鞍山组</t>
  </si>
  <si>
    <t>522425199505205137</t>
  </si>
  <si>
    <t>贵州省织金县牛场镇坪山村河边组</t>
  </si>
  <si>
    <t>522425199102122417</t>
  </si>
  <si>
    <t>周义忠</t>
  </si>
  <si>
    <t>贵州省黄平县重安镇金台村大榜组</t>
  </si>
  <si>
    <t>522622197201095111</t>
  </si>
  <si>
    <t>周义忠违反国家对毒品的管理规定，运输毒品海洛因702克。</t>
  </si>
  <si>
    <t>徐勇</t>
  </si>
  <si>
    <t>贵州省纳雍县雍熙镇黄包包村小河组</t>
  </si>
  <si>
    <t>522426197110010076</t>
  </si>
  <si>
    <t>被告人徐勇为获取不法利益，违法国家法律，参与贩卖海洛因8082.2克。</t>
  </si>
  <si>
    <t>徐忠</t>
  </si>
  <si>
    <t>贵州省纳雍县王家寨镇鸡场村下徐组</t>
  </si>
  <si>
    <t>09_06_17</t>
  </si>
  <si>
    <t>522426197709212459</t>
  </si>
  <si>
    <t>徐钊</t>
  </si>
  <si>
    <t>贵州省纳雍县雍熙镇永丰村窝子组</t>
  </si>
  <si>
    <t>走私、贩卖、运输毒品</t>
  </si>
  <si>
    <t>522426197706260017</t>
  </si>
  <si>
    <t>杨官举</t>
  </si>
  <si>
    <t>贵州省大方县马场镇新丰村十组</t>
  </si>
  <si>
    <t>走私、运输毒品</t>
  </si>
  <si>
    <t>522422199304230839</t>
  </si>
  <si>
    <t>杨官举违反国家对毒品的管制法规以及国家对外贸易管理制度，参与走私、运输毒品海洛因235克。</t>
  </si>
  <si>
    <t>李世武</t>
  </si>
  <si>
    <t>湖南省双峰县走马街镇高冲村徐家村民组</t>
  </si>
  <si>
    <t>432522197105137433</t>
  </si>
  <si>
    <t>李世武与其妻被害人刘晓二因家庭琐事发生争执，持刀乱杀刘晓二致刘死亡。</t>
  </si>
  <si>
    <t>叶明科</t>
  </si>
  <si>
    <t>贵州省水城县化乐乡化乐村后冲组</t>
  </si>
  <si>
    <t>520221196306010415</t>
  </si>
  <si>
    <t>叶明科在与被害人邬仕才与潘福祥发生争执过程中持刀将被害人邬仕才杀死。，</t>
  </si>
  <si>
    <t>刘金龙</t>
  </si>
  <si>
    <t>四川省泸县海潮镇尖山村五组</t>
  </si>
  <si>
    <t>09_11_03</t>
  </si>
  <si>
    <t>51052119861120739x</t>
  </si>
  <si>
    <t>刘金龙违反国家对毒品的管理规定，明知是毒品冰毒而予以贩卖，涉案毒品冰毒205克。</t>
  </si>
  <si>
    <t>孔波</t>
  </si>
  <si>
    <t>山东省枣庄市峄城区文昌街100号</t>
  </si>
  <si>
    <t>370404196507041038</t>
  </si>
  <si>
    <t>孔波在搭乘被害人余盛芳车辆到水城县纸厂乡过程中发生交通事故，二人发生争执，孔波遂将余盛芳掐死。</t>
  </si>
  <si>
    <t>惯犯</t>
  </si>
  <si>
    <t>谢如海</t>
  </si>
  <si>
    <t>故意杀人、爆炸、抢劫、开设赌场</t>
  </si>
  <si>
    <t>520202199009118619</t>
  </si>
  <si>
    <t>谢如海在与被害人车光有争执中持刀将其杀死；伙同他人实施爆炸；用爆炸方式劫取他人现金10万余元，伙同他人设立赌场，抽头牟利。</t>
  </si>
  <si>
    <t>吴高生</t>
  </si>
  <si>
    <t>520202198707163017</t>
  </si>
  <si>
    <t>吴高生酒后与被害人周运德发生争吵，邀约敖成云等人帮忙，持刀不计后果刺杀被害人致被害人死亡；吴高生以非法占有为目的，伙同他人使用暴力劫取被害人价值人民币18692元的财物。</t>
  </si>
  <si>
    <t>吴建林</t>
  </si>
  <si>
    <t>520202197608112535</t>
  </si>
  <si>
    <t>吴建林因曾与被害人吴国新发生纠纷被吴国新杀伤后怀恨在心，伺机报复，持刀刺杀被害人吴国新身体多处，致吴国新死亡。</t>
  </si>
  <si>
    <t>赵保林</t>
  </si>
  <si>
    <t>山西省静乐县堂尔上乡凤台尾村23号</t>
  </si>
  <si>
    <t>142228197105232732</t>
  </si>
  <si>
    <t>赵高亮、赵保林、牛天纬、赵三强违反国家毒品管制规定，分别购买毒品吗啡456.3克、488.6克、464.6克、356.4克并意图贩卖。</t>
  </si>
  <si>
    <t>方孝云</t>
  </si>
  <si>
    <t>520202199412222432</t>
  </si>
  <si>
    <t>方孝云伙同蒋泽云等持械殴打他人致人死亡；以非法占有为目的，使用暴力抢劫他人财物。</t>
  </si>
  <si>
    <t>杜龙金</t>
  </si>
  <si>
    <t>520202198003298618</t>
  </si>
  <si>
    <t>杜龙金以非法占有为目的，伙同杜荣华使用暴力抢劫被害人卢特琼价值3896元的财物，抢劫过程中致被害人死亡。</t>
  </si>
  <si>
    <t>张玉</t>
  </si>
  <si>
    <t>贵州省六盘水市六枝特区木岗镇把仕村青杠坡组</t>
  </si>
  <si>
    <t>520203196610111816</t>
  </si>
  <si>
    <t>张玉违反国家毒品管理规定，购买毒品海洛因444.5克用于贩卖。</t>
  </si>
  <si>
    <t>赵高亮</t>
  </si>
  <si>
    <t>山西省静乐县堂尔上乡凤台尾村27号</t>
  </si>
  <si>
    <t>142228196409192739</t>
  </si>
  <si>
    <t>赵三强</t>
  </si>
  <si>
    <t>山西省静乐县堂尔上乡凤台尾村36号</t>
  </si>
  <si>
    <t>142228198402052732</t>
  </si>
  <si>
    <t>唐增学</t>
  </si>
  <si>
    <t>520202195303251615</t>
  </si>
  <si>
    <t>李国清</t>
  </si>
  <si>
    <t>云南省河口县桥头乡下湾子村委会老刘寨村</t>
  </si>
  <si>
    <t>走私、贩卖、运输、制造毒品</t>
  </si>
  <si>
    <t>532532197808050111</t>
  </si>
  <si>
    <t>翟华俊</t>
  </si>
  <si>
    <t>贵州省安顺市西秀区七眼桥镇竹林村</t>
  </si>
  <si>
    <t>522501197712167335</t>
  </si>
  <si>
    <t>任必宝</t>
  </si>
  <si>
    <t>四川省三台县永明镇永和村五组6号</t>
  </si>
  <si>
    <t>510722197803297732</t>
  </si>
  <si>
    <t>2009年11月5日，被害人黄昌奇、吴玉新、陈剑、宋勇、陈海、陈旭6人用遥控机在四川人任必宝、李占才等人摆设在月亮田徐海平的“靓点发廊”、断江镇大白岩李敏芬家铺子内的老虎机作假兑换现金。经商量后，当晚23时许，林维团伙持刀、天雷、刀、棒在李占才、任必宝带领下，在红果“重庆万州特色烤鱼”店前将准备驾车离开的黄昌奇、吴玉新、陈剑、宋勇、陈海、陈旭6人截下杀伤，其中黄昌奇因伤势过重当场死亡。</t>
  </si>
  <si>
    <t>王昊</t>
  </si>
  <si>
    <t>520202199402173630</t>
  </si>
  <si>
    <t>谢天金</t>
  </si>
  <si>
    <t>贵州省镇宁县沙子乡乐纪村学校组</t>
  </si>
  <si>
    <t>522529197806203217</t>
  </si>
  <si>
    <t>谢天金在杀害其妻子廖丽过程中，因阻止被害人罗吉英对廖丽进行施救，持铡刀将罗吉英后脑和双手砍伤致重伤。</t>
  </si>
  <si>
    <t>汪松</t>
  </si>
  <si>
    <t>贵州省安顺市西秀区双堡镇花恰村老广寨七组</t>
  </si>
  <si>
    <t>09_10_20</t>
  </si>
  <si>
    <t>522501198911183412</t>
  </si>
  <si>
    <t>张祯贵</t>
  </si>
  <si>
    <t>贵州省六盘水市六枝特区龙场乡龙场村九组</t>
  </si>
  <si>
    <t>520203198405025854</t>
  </si>
  <si>
    <t>张祯贵在与卖淫女赵某某发生纠纷后，将帮忙追赶其的被害人周琳杀伤致死。</t>
  </si>
  <si>
    <t>熊志敏</t>
  </si>
  <si>
    <t>贵州省镇宁县江龙镇猛正村后冲组</t>
  </si>
  <si>
    <t>522529195709023637</t>
  </si>
  <si>
    <t>熊志敏不能正确处理与被害人杨吉升的矛盾，持刀将杨吉升砍杀致死。</t>
  </si>
  <si>
    <t>杨应达</t>
  </si>
  <si>
    <t>贵州省水城县果布戛乡大庆村上以龙组</t>
  </si>
  <si>
    <t>520221196703152054</t>
  </si>
  <si>
    <t>李克</t>
  </si>
  <si>
    <t>贵州省水城县顺场乡大发村龙玉组</t>
  </si>
  <si>
    <t>520221198209183217</t>
  </si>
  <si>
    <t>黄宏</t>
  </si>
  <si>
    <t>贵州省紫云县松山镇新街141号</t>
  </si>
  <si>
    <t>522530196807090016</t>
  </si>
  <si>
    <t>被告人黄宏违反国家对毒品的管制规定，明知是毒品海洛因而贩卖毒品海洛因57.08克。</t>
  </si>
  <si>
    <t>鲁万凯</t>
  </si>
  <si>
    <t>贵州省六盘水市钟山区石板桥办事处白泥村滑石组</t>
  </si>
  <si>
    <t>故意杀人、非法拘禁</t>
  </si>
  <si>
    <t>520221199403010031</t>
  </si>
  <si>
    <t>陶应凯</t>
  </si>
  <si>
    <t>贵州省普安县学浦乡兴隆村大寨组</t>
  </si>
  <si>
    <t>522323198003035411</t>
  </si>
  <si>
    <t>陶应凯与被害人肖莲为协商解决同居关系发生争吵，陶应凯持菜刀将肖莲杀死。</t>
  </si>
  <si>
    <t>520202195811194434</t>
  </si>
  <si>
    <t>刘春平与其母佟秀兰发生口角后，持刀砍佟秀兰头面部，致其死亡。持刀抢劫被害人董明宽财物。</t>
  </si>
  <si>
    <t>高周林</t>
  </si>
  <si>
    <t>520202195907133214</t>
  </si>
  <si>
    <t>高周林因被害人黄正平酒后啰嗦就持械打人，并致黄正平死亡。</t>
  </si>
  <si>
    <t>陈蜀安</t>
  </si>
  <si>
    <t>医生</t>
  </si>
  <si>
    <t>贵州省安顺市西秀区金虹路14号三楼附6号</t>
  </si>
  <si>
    <t>522501198611051610</t>
  </si>
  <si>
    <t>陈蜀安在与被害人夏艳共同生活中，不能正确处理产生的矛盾，因琐事争吵，采用暴力手段将被害人夏艳杀害致死。</t>
  </si>
  <si>
    <t>彭群石</t>
  </si>
  <si>
    <t>湖南省道县柑子园乡同心村七组</t>
  </si>
  <si>
    <t>432923196209295974</t>
  </si>
  <si>
    <t>彭石群违反国家对毒品的管制规定，二次分别运输麻古225克、海螺一部10.1克、冰毒0.5克。</t>
  </si>
  <si>
    <t>杨松</t>
  </si>
  <si>
    <t>贵州省安顺市平坝区城关镇炮仗街38号</t>
  </si>
  <si>
    <t>522526197612030013</t>
  </si>
  <si>
    <t>杨长发、杨松、谢启刚、杨清共同购买毒品海洛因1319.2克意图贩卖。</t>
  </si>
  <si>
    <t>谢启刚</t>
  </si>
  <si>
    <t>522526196310050014</t>
  </si>
  <si>
    <t>汤世匠</t>
  </si>
  <si>
    <t>强迫卖淫、故意伤害</t>
  </si>
  <si>
    <t>520202199304082436</t>
  </si>
  <si>
    <t>彭祥维</t>
  </si>
  <si>
    <t>故意伤害、强迫卖淫、聚众斗殴、抢劫</t>
  </si>
  <si>
    <t>520202199302123070</t>
  </si>
  <si>
    <t>合同工</t>
  </si>
  <si>
    <t>07_07_06</t>
  </si>
  <si>
    <t>赵章怀</t>
  </si>
  <si>
    <t>贵州省纳雍县姑开乡田坝村田坝组</t>
  </si>
  <si>
    <t>强奸、抢劫、盗窃</t>
  </si>
  <si>
    <t>522426198309143233</t>
  </si>
  <si>
    <t>赵章怀违背妇女意志，采用持刀胁迫等手段，强行与妇女发生性关系，其行为已构成强奸罪；以非法占有为目的，入户盗窃共计价值11200余元的财物，同时在作案过程中使用持刀威胁的办法当场劫取被害人财物。</t>
  </si>
  <si>
    <t>李克辉</t>
  </si>
  <si>
    <t>贵州省紫云县松山镇青枫村良子地组</t>
  </si>
  <si>
    <t>522530198804200012</t>
  </si>
  <si>
    <t>李克辉、李克金受邀约持械参与斗殴，且李克辉在斗殴过程中持刀致被害人韦小伟死亡。</t>
  </si>
  <si>
    <t>翟华亮</t>
  </si>
  <si>
    <t>贵州省安顺市西秀区七眼桥小山村</t>
  </si>
  <si>
    <t>00_04_00</t>
  </si>
  <si>
    <t>522521194709093699</t>
  </si>
  <si>
    <t>被告人翟华亮违反国家对毒品的管制规定，为获取不法利益而贩卖毒品海洛因79克。</t>
  </si>
  <si>
    <t>周增勇</t>
  </si>
  <si>
    <t>贵州省水城县盐井乡发明村营上组</t>
  </si>
  <si>
    <t>520221198012044213</t>
  </si>
  <si>
    <t>周增勇因琐事与被害人李应刚发生冲突，先后持斧头，十字镐击打李应刚头部致李死亡。其行为构成故意杀人罪。周增勇作案后骑走被害人李应刚的摩托车，其行为还构成盗窃罪。</t>
  </si>
  <si>
    <t>故意伤害、聚众斗殴</t>
  </si>
  <si>
    <t>520202198804212810</t>
  </si>
  <si>
    <t>张龙龙因上下楼梯与被害人汤波相撞后发生争吵并厮打，在厮打过程中，王卫持随身携带的卡子刀刺中被害人汤波腹部致汤波经医院抢救无效死亡。</t>
  </si>
  <si>
    <t>张燕红</t>
  </si>
  <si>
    <t>贵州省安顺市西秀区杨武乡塘寨村白岩组</t>
  </si>
  <si>
    <t>522501198910135232</t>
  </si>
  <si>
    <t>张燕红在与被害人发生冲突后，为泄私愤，邀约同案参与人潘磊等人对被害人支敬实施报复过程中，同案参与人潘磊持杀猪刀不计后果地将被害人支敬杀伤，张燕红先用啤酒瓶击打被害人支俊头部，然后用破碎啤酒瓶尖锐处捅被害人背部数下。</t>
  </si>
  <si>
    <t>张大军</t>
  </si>
  <si>
    <t>湖北省公安县南坪镇西正街166号1栋1单元301室</t>
  </si>
  <si>
    <t>421022197307231970</t>
  </si>
  <si>
    <t>张大军违反国家对毒品的管制法规，明知是毒品海洛因而出资并安排上诉人陈贤平走私、贩卖、运输毒品。</t>
  </si>
  <si>
    <t>林保安</t>
  </si>
  <si>
    <t>520202196802017051</t>
  </si>
  <si>
    <t>被告人林保安与被害人秦某某有不正当男女关系，被告人林保安因不满被害人秦某某与他人在一起，遂持刀刺杀被害人秦某某，致秦当场死亡。</t>
  </si>
  <si>
    <t>肖光平</t>
  </si>
  <si>
    <t>贵州省水城县都格乡马龙村菁背后组</t>
  </si>
  <si>
    <t>520221197407182413</t>
  </si>
  <si>
    <t>肖光平、熊保全、肖灵违反国家毒品管理法规，明知是毒品而予以运输。</t>
  </si>
  <si>
    <t>熊保全</t>
  </si>
  <si>
    <t>520221197106082611</t>
  </si>
  <si>
    <t>张远林</t>
  </si>
  <si>
    <t>00_00_00(死缓)</t>
  </si>
  <si>
    <t>520202198801235515</t>
  </si>
  <si>
    <t>被告人张远林酒后因琐事持刀刺杀被害人段标胸腹部致其死亡，其行为构成故意杀人罪。</t>
  </si>
  <si>
    <t>郭振峰</t>
  </si>
  <si>
    <t>贵州省普定县补郎乡本杰村</t>
  </si>
  <si>
    <t>522527197409241911</t>
  </si>
  <si>
    <t>被告人郭振峰违反国家对毒品的管制规定，为谋取非法利益明知是毒品而受雇于他人，运输毒品麻古3443.8克，数量巨大。</t>
  </si>
  <si>
    <t>马登学</t>
  </si>
  <si>
    <t>贵州省镇宁县沙子乡后山村口水组</t>
  </si>
  <si>
    <t>520423195810219815</t>
  </si>
  <si>
    <t>马登学因不满韦进华对其不良行为揭露，继而怀恨在心，并邀约他人一起对韦进华进行报复，造成韦进华死亡后果。</t>
  </si>
  <si>
    <t>陈秋辉</t>
  </si>
  <si>
    <t>福建省福清市上迳镇蟹屿村海头89号</t>
  </si>
  <si>
    <t>350181199503152298</t>
  </si>
  <si>
    <t>陈秋辉及刘涛违反国家对毒品的管制法规，明知是毒品甲基苯丙胺片剂而贩卖。</t>
  </si>
  <si>
    <t>陶光华</t>
  </si>
  <si>
    <t>贵州省水城县双水新区锦绣名门18号1单元1楼2室</t>
  </si>
  <si>
    <t>520221195203154235</t>
  </si>
  <si>
    <t>被告人陶光华违反国家对毒品的管制规定，贩卖毒品海洛因。其行为构成贩卖毒品罪。</t>
  </si>
  <si>
    <t>宋顺友</t>
  </si>
  <si>
    <t>贵州省水城县顺场乡法德村发吉组</t>
  </si>
  <si>
    <t>520221197305123172</t>
  </si>
  <si>
    <t>宋顺友因与被害人何陆美等人“放飞鸽”，被害人何陆美、李本英反悔未还其所花费用，后将被害人何陆美拉摔下山崖致死。</t>
  </si>
  <si>
    <t>何忠全</t>
  </si>
  <si>
    <t>贵州省水城县米萝乡簸箕村新化组</t>
  </si>
  <si>
    <t>520221197106024390</t>
  </si>
  <si>
    <t>何忠全因与被害人彭郁佩的矛盾，持木棒打击被害人彭郁佩头部，致彭因抢救无效死亡。</t>
  </si>
  <si>
    <t>贵州省水城县发耳乡先进村罗家寨组</t>
  </si>
  <si>
    <t>520221197505092374</t>
  </si>
  <si>
    <t>2014年6月22日，被告人安天德与被害人罗江因在街上围观“摇骰子”发生纠纷，被告人安天德持刀刺杀被害人罗江波颈部致其死亡。</t>
  </si>
  <si>
    <t>邓兴才</t>
  </si>
  <si>
    <t>贵州省水城县花戛乡联山村麻窝组</t>
  </si>
  <si>
    <t>520221198102123337</t>
  </si>
  <si>
    <t>邓兴才因挑逗被害人罗乔发之女导致两家发生争吵并打斗，在打斗中，邓兴才持刀不计后果将罗乔发杀死。</t>
  </si>
  <si>
    <t>张天羽</t>
  </si>
  <si>
    <t>贵州省水城县坪寨乡野鸡坪村野鸡坪组</t>
  </si>
  <si>
    <t>520221198606032295</t>
  </si>
  <si>
    <t>张天贵因工作失误将一起干活的木工班电线扯断便与木工兰利成等人发生争吵抓打,被告人张天羽见此情况,便捡起一根木棒殴打兰利成头部,致兰利成受伤经医治无效死亡.</t>
  </si>
  <si>
    <t>罗飞</t>
  </si>
  <si>
    <t>贵州省六盘水市钟山区大河镇大地村二组15号</t>
  </si>
  <si>
    <t>520201199410269919</t>
  </si>
  <si>
    <t>被害人李敏、林前福因喝酒与他人发生纠纷经劝阻平息后，又用啤酒瓶击打他人，被告人罗飞、肖艳云在此情况下用钢刀不计后果向被害人李敏、林前福、陈世清砍击、刺杀，致被害人李敏、林前福死亡，陈世清重伤。</t>
  </si>
  <si>
    <t>肖艳云</t>
  </si>
  <si>
    <t>贵州省六盘水市钟山区大河镇大地村二组13号</t>
  </si>
  <si>
    <t>520201199106153655</t>
  </si>
  <si>
    <t>田永洪</t>
  </si>
  <si>
    <t>重庆市铜梁区福果镇河兴村14组8号</t>
  </si>
  <si>
    <t>510228198212065150</t>
  </si>
  <si>
    <t>田永洪、李吉鹏违反国家对毒品的管制，驾车前往云南昆明购买毒品甲基苯丙胺片剂1118克并运往重庆进行贩卖。</t>
  </si>
  <si>
    <t>李吉鹏</t>
  </si>
  <si>
    <t>重庆市铜梁区巴川街道办事处仙鱼14组5号</t>
  </si>
  <si>
    <t>500224199005280330</t>
  </si>
  <si>
    <t>刘志全</t>
  </si>
  <si>
    <t>云南省德宏州芒市烂坝寨村民小组烂坝寨</t>
  </si>
  <si>
    <t>533121197309190611</t>
  </si>
  <si>
    <t>刘志全、朱先承违反国家对毒品的管制法规，明知是毒品海洛因而走私、贩卖，运输海洛因1050克。</t>
  </si>
  <si>
    <t>李志全</t>
  </si>
  <si>
    <t>四川省邻水县兴仁镇玻璃村7组23号</t>
  </si>
  <si>
    <t>511623199207187490</t>
  </si>
  <si>
    <t>陈川、游川冬、李志全违反国家对毒品管理法规，明知是甲基苯丙胺而进行贩卖、运输，共计运输贩卖甲基苯丙胺694.8克。</t>
  </si>
  <si>
    <t>王安龙</t>
  </si>
  <si>
    <t>520202197702184092</t>
  </si>
  <si>
    <t>王安龙违反国家毒品管理法规，明知是毒品海洛因而予以运输，当场缴获毒品海洛因73克。</t>
  </si>
  <si>
    <t>肖体阳</t>
  </si>
  <si>
    <t>520202198104107411</t>
  </si>
  <si>
    <t>肖体阳违反国家毒品管理法规，明知是毒品而帮助他人予以运输。</t>
  </si>
  <si>
    <t>张亮</t>
  </si>
  <si>
    <t>河北省安国市大五女镇景中村张街80号</t>
  </si>
  <si>
    <t>13068319820710603x</t>
  </si>
  <si>
    <t>张亮、邓信祥违反国家毒品管理法规，为谋取利益，明知是毒品而帮助他人予以运输，途中被民警查获，当场缴获毒品甲基苯丙胺299.18克。</t>
  </si>
  <si>
    <t>邓信祥</t>
  </si>
  <si>
    <t>广东省广州市花都区新华街田美村十一队荔枝基南庄巷4号之二</t>
  </si>
  <si>
    <t>440121197604171216</t>
  </si>
  <si>
    <t>但成燕</t>
  </si>
  <si>
    <t>云南省曲靖市麒麟区张家台子村珠街街道小河湾居委会张家台子村36号</t>
  </si>
  <si>
    <t>11_07_27</t>
  </si>
  <si>
    <t>532201197809151853</t>
  </si>
  <si>
    <t>但成燕违反国家毒品管理法规，为牟取利益，明知是毒品而帮助他人予以运输，途中被民警查获，当场缴获毒品甲基苯丙胺片剂282.54克。</t>
  </si>
  <si>
    <t>吕小华</t>
  </si>
  <si>
    <t>云南省澜沧县东朗路</t>
  </si>
  <si>
    <t>430527198912208415</t>
  </si>
  <si>
    <t>吕小华、杨子江违反国家禁毒法规，明知是毒品甲基苯丙胺片剂而运输，共计运输毒品4567克。</t>
  </si>
  <si>
    <t>付老虎</t>
  </si>
  <si>
    <t>11_04_14</t>
  </si>
  <si>
    <t>520202197003068615</t>
  </si>
  <si>
    <t>付老虎、蒋启会违反国际毒品管理法规，明知是毒品而多次予以贩卖，缴获毒品海洛因56.35克。</t>
  </si>
  <si>
    <t>四川省内江市东兴区太安乡经藏村9组65号</t>
  </si>
  <si>
    <t>511011199004287434</t>
  </si>
  <si>
    <t>申卫、王涛违反国家毒品管理法规，从云南省购买665克海洛因运往湖南省的途中被查获，构成贩卖、运输毒品罪。</t>
  </si>
  <si>
    <t>杨子江</t>
  </si>
  <si>
    <t>湖南省绥宁县联民苗族瑶族乡大黄村9组9-04号</t>
  </si>
  <si>
    <t>09_11_19</t>
  </si>
  <si>
    <t>430527199306178417</t>
  </si>
  <si>
    <t>谢圣坡</t>
  </si>
  <si>
    <t>退休工人</t>
  </si>
  <si>
    <t>520202195606084412</t>
  </si>
  <si>
    <t>谢圣坡因琐事持羊角锤、菜刀对其妻刘翠荣头面部击打、砍击致其当场死亡。</t>
  </si>
  <si>
    <t>申卫</t>
  </si>
  <si>
    <t>湖南省邵东县大禾塘街道办事处太和居委会新建组1号</t>
  </si>
  <si>
    <t>430521198710240275</t>
  </si>
  <si>
    <t>邓强</t>
  </si>
  <si>
    <t>贵州省安顺市西秀区中华南路空挂户94号</t>
  </si>
  <si>
    <t>522501196512260418</t>
  </si>
  <si>
    <t>邓强与被害人邓琴系同胞姐弟，本应相互帮助共同侍奉年迈老母，但由于邓强吸毒被送劳动教养其怀疑系邓琴所为，遂对邓琴产生怨恨，当其解教后，拟私自变卖母亲田兴芬名下铺面又被邓琴率家中兄弟姐妹阻挠后，竟产生杀害邓琴恶念，持刀在邓琴回家路上等候并将邓琴杀伤致死。</t>
  </si>
  <si>
    <t>张文辉</t>
  </si>
  <si>
    <t>贵州省安顺市西秀区蔡官镇长山村一组142号</t>
  </si>
  <si>
    <t>522501197204255697</t>
  </si>
  <si>
    <t>张文辉违反国家对毒品的管制法规，从云南省购买鸦片1930克利用其自用云GQ0692号长安面包车运回安顺。</t>
  </si>
  <si>
    <t>陈川</t>
  </si>
  <si>
    <t>四川省邻水县石宰乡长龙村8组18号</t>
  </si>
  <si>
    <t>511623198509077313</t>
  </si>
  <si>
    <t>游川冬</t>
  </si>
  <si>
    <t>四川省邻水县石宰乡升坪村1组47号</t>
  </si>
  <si>
    <t>10_10_20</t>
  </si>
  <si>
    <t>511623199408037317</t>
  </si>
  <si>
    <t>陈冬</t>
  </si>
  <si>
    <t>四川省邻水县石宰乡六角村1组28号</t>
  </si>
  <si>
    <t>51362719811231733x</t>
  </si>
  <si>
    <t>陈冬违反国家禁毒法规，明知是毒品而运输，共运输毒品甲基苯丙胺片剂1217克。</t>
  </si>
  <si>
    <t>肖万兴</t>
  </si>
  <si>
    <t>贵州省织金县大平乡新河村红岩组</t>
  </si>
  <si>
    <t>522425197309222619</t>
  </si>
  <si>
    <t>肖万兴、余应群、曹刚违反国家对毒品的管制规定，明知是毒品而予以运输，数量达197.4。</t>
  </si>
  <si>
    <t>贵州省六盘水市六枝特区中寨乡中寨村上中寨组</t>
  </si>
  <si>
    <t>52020319900716321x</t>
  </si>
  <si>
    <t>被告人杨军明知是毒品甲基苯丙胺而予以贩卖，共计188克。其行为构成贩卖毒品罪。</t>
  </si>
  <si>
    <t>袁熙颖</t>
  </si>
  <si>
    <t>贵州省普定县龙场乡靛山村高坡组31号</t>
  </si>
  <si>
    <t>522527197812231318</t>
  </si>
  <si>
    <t>袁熙颖在与其前妻龚鑫产生抠脚矛盾之时，不能理智化解冲突，为泄私愤持菜刀江被害人龚鑫砍死。</t>
  </si>
  <si>
    <t>黄勇</t>
  </si>
  <si>
    <t>贵州省水城县滥坝镇黄家桥社区世纪雅苑2号楼3单元1201室</t>
  </si>
  <si>
    <t>522426198205207415</t>
  </si>
  <si>
    <t>黄勇为牟取非法利益，购买毒品甲基苯丙胺586克意图贩卖。1998年11月13日被告人黄勇非法故意伤害他人身体健康，致被害人王贵坤死亡。</t>
  </si>
  <si>
    <t>李厚金</t>
  </si>
  <si>
    <t>贵州省安顺市普定县坪上乡白水村白水一组</t>
  </si>
  <si>
    <t>522527199003271511</t>
  </si>
  <si>
    <t>李厚金酒后与他人发生争执,继而持刀故意伤害被害人杨鹏的身体,致杨鹏抢救无效死亡.</t>
  </si>
  <si>
    <t>毛英要</t>
  </si>
  <si>
    <t>青海省监狱管理局</t>
  </si>
  <si>
    <t>02_09_00(无期)</t>
  </si>
  <si>
    <t>520202198105149218</t>
  </si>
  <si>
    <t>毛英要无视国法，因小故结伙持械故意伤害他人身体，致被害人阮俊死亡。</t>
  </si>
  <si>
    <t>梁重喜</t>
  </si>
  <si>
    <t>贵州省六盘水市六枝特区木岗镇瓦窑村大兴四组</t>
  </si>
  <si>
    <t>520203197509231818</t>
  </si>
  <si>
    <t>梁重喜、梁臣帮、伍老二以非法占有为目的，入室盗窃他人财物，数额较大，在逃跑途中，在被告人伍老二逃离后，梁重喜持刀，梁帮臣使用棍棒抗拒被害人国丛喜夺回被盗物资，之时国丛喜被梁重喜杀伤致死。</t>
  </si>
  <si>
    <t>梁臣帮</t>
  </si>
  <si>
    <t>520203197204131816</t>
  </si>
  <si>
    <t>张国刚</t>
  </si>
  <si>
    <t>贵州省普定县鸡场坡乡骂若村四组</t>
  </si>
  <si>
    <t>522527198412031717</t>
  </si>
  <si>
    <t>张国刚明知其父张朝科欲与他人斗殴而积极参与，持刀挥刺被害人龚龙，高斌致一人死亡一人轻伤的严重后果。</t>
  </si>
  <si>
    <t>520202197311117634</t>
  </si>
  <si>
    <t>被告人郭龙因琐事与被害人田茂芬发生争吵，进而发生抓打，抓打过程中持刀砍杀被害人田茂芬颈部致被害人死亡。</t>
  </si>
  <si>
    <t>肖祥金</t>
  </si>
  <si>
    <t>故意伤害、敲诈勒索</t>
  </si>
  <si>
    <t>520202198601107412</t>
  </si>
  <si>
    <t>肖祥金、瞿浪、伙同付杰强等人殴打被害人伍欢欢、王国进，造成伍被杀伤死亡，王轻伤后果。肖祥金、钱宪伦伙同封美林等人故意制造交通事故，敲诈他人。</t>
  </si>
  <si>
    <t>包清念</t>
  </si>
  <si>
    <t>贵州省遵义市红花岗区深溪镇深溪村向阳组28号</t>
  </si>
  <si>
    <t>522121195509042670</t>
  </si>
  <si>
    <t>包清念违反国家对毒品的管制规定，运输毒品海洛因352.11克。</t>
  </si>
  <si>
    <t>谢志祥</t>
  </si>
  <si>
    <t>520202195807265113</t>
  </si>
  <si>
    <t>谢志祥、颜兴珍为牟取非法利益，违反国家禁毒法规，共同运输毒品海洛因1400克。</t>
  </si>
  <si>
    <t>张光荣</t>
  </si>
  <si>
    <t>520202197011122810</t>
  </si>
  <si>
    <t>张光荣因债务纠纷与王尔书发生争吵，继而与王尔书的侄儿被害人何坤秋发生冲突，并持刀刺杀被害人何坤秋胸部一刀，致何坤秋死亡。</t>
  </si>
  <si>
    <t>贵州省普安县地瓜镇鲁沟村张家良子组</t>
  </si>
  <si>
    <t>522323197801282316</t>
  </si>
  <si>
    <t>王文武、王文刚、王文祥因为修路一事与被害人侯永胜发生争执后故意伤害侯永胜、李春会身体，致侯永胜死亡，李春会轻伤。</t>
  </si>
  <si>
    <t>王文武</t>
  </si>
  <si>
    <t>52232319820507235x</t>
  </si>
  <si>
    <t>黄佐尧</t>
  </si>
  <si>
    <t>贵州省普安县楼下镇羊屯村二组</t>
  </si>
  <si>
    <t>52232319771024623x</t>
  </si>
  <si>
    <t>黄佐尧因与被害人束克江酒后发生口角并持械打斗，在打斗过程中，黄佐尧持刀将束克江杀伤致死。</t>
  </si>
  <si>
    <t>秦仕忠</t>
  </si>
  <si>
    <t>贵州省晴隆县碧痕镇岩口村岩口组</t>
  </si>
  <si>
    <t>522324196707280818</t>
  </si>
  <si>
    <t>秦仕忠得知其弟秦仕国与王鹏等人吵架后，持刀前往帮忙，见王鹏后刺王鹏胸部一刀致王鹏当场死亡。</t>
  </si>
  <si>
    <t>梁家侠</t>
  </si>
  <si>
    <t>广西钦州市钦南区新兴街1号8幢1单元401室</t>
  </si>
  <si>
    <t>450702199006120018</t>
  </si>
  <si>
    <t>梁家侠违反国家对毒品的管制规定，明知是毒品甲基苯丙胺，海洛因而贩卖，运输毒品甲基苯丙胺430.4克、海洛因14克。</t>
  </si>
  <si>
    <t>王正云</t>
  </si>
  <si>
    <t>贵州省水城县南开乡倮梭村五组</t>
  </si>
  <si>
    <t>520221198107160778</t>
  </si>
  <si>
    <t>刘小军因人为被害人张绍元与其女友费仁艳有拉扯行为，遂跟踪被害人张绍元，并邀约王正云分别持木棒、扁担殴打被害人张绍元，致张绍元因抢救无效死亡。</t>
  </si>
  <si>
    <t>蒙文松</t>
  </si>
  <si>
    <t>贵州省普定县猴场乡格道村4号</t>
  </si>
  <si>
    <t>522527198311032112</t>
  </si>
  <si>
    <t>蒙文松、龙大秀违反国家毒品管制法规，贩卖毒品甲基苯丙胺326克。</t>
  </si>
  <si>
    <t>杜德志</t>
  </si>
  <si>
    <t>贵州省关岭县花江镇和平东街81号附2号</t>
  </si>
  <si>
    <t>522528199208010434</t>
  </si>
  <si>
    <t>代星海、杨孟孟、杜德志以非法占有为目的，采用暴力手段抢劫被害人黄梨财物，且为掩盖罪行，在实施抢劫后又对黄梨进行杀害并焚尸。</t>
  </si>
  <si>
    <t>郑玉平</t>
  </si>
  <si>
    <t>贵州省关岭县板贵乡多德村上黄角组</t>
  </si>
  <si>
    <t>522528197905084413</t>
  </si>
  <si>
    <t>郑玉学与被害人曾德勇因不冷静处理生活琐事，为购买苞谷款发生争吵，继而打斗，被告人郑玉相、郑玉平帮助郑玉学对曾德勇实施殴打，郑玉平持刀杀害曾德勇，致其当场死亡。</t>
  </si>
  <si>
    <t>田祖华</t>
  </si>
  <si>
    <t>湖南省澧县九垸乡合兴村15组15007号</t>
  </si>
  <si>
    <t>430723197704182610</t>
  </si>
  <si>
    <t>田祖华违反国家对毒品的管理规定，明知是毒品甲基苯丙胺片剂而予以运输，运输甲基苯丙胺片剂371.9克。</t>
  </si>
  <si>
    <t>张贤仁</t>
  </si>
  <si>
    <t>贵州省清镇市流长苗族乡银厂村上寨组</t>
  </si>
  <si>
    <t>11_08_26</t>
  </si>
  <si>
    <t>52250219840519481X</t>
  </si>
  <si>
    <t>张贤仁违反国家对毒品的管理规定，明知是毒品而帮助他人予以运输，运输毒品海洛因199.5克。</t>
  </si>
  <si>
    <t>李贵印</t>
  </si>
  <si>
    <t>520202197608088096</t>
  </si>
  <si>
    <t>李贵印、李维党、叶晓飞为劫取财物，事前多次预谋，准备作案工具，使用暴力对被害人王永毕实施捆绑、拘禁，后因未能获得保险柜的密码，钥匙以及信用社由监控未能劫的财物。李贵印、李维党、叶晓飞抢劫未遂后，为掩盖罪行，将王永毕杀死。</t>
  </si>
  <si>
    <t>叶晓飞</t>
  </si>
  <si>
    <t>520202197901018038</t>
  </si>
  <si>
    <t>李维党</t>
  </si>
  <si>
    <t>52020219710307801x</t>
  </si>
  <si>
    <t>王进发</t>
  </si>
  <si>
    <t>贵州省普定县龙场乡鹰子岩村鱼碗井组140号</t>
  </si>
  <si>
    <t>522527198805161336</t>
  </si>
  <si>
    <t>被告人杨浪、张家顺、王进发、刘猛、王兴妹、徐昌权、杨庆国、骆进以非法占有为目的相互邀约后使用暴力手段持械选择安顺市西秀区虹山公园为抢劫地，共计作案15次，其中致二人轻伤，杀死一人，抢劫财物价值人民币25830元；</t>
  </si>
  <si>
    <t>杨绍春</t>
  </si>
  <si>
    <t>贵州省赫章县松林乡拱桥村小河边组</t>
  </si>
  <si>
    <t>522428198201211831</t>
  </si>
  <si>
    <t>被告人杨绍春因感情纠纷与苏世美发生争吵，在争吵过程中，杨绍春用绳子勒住苏世美颈部，造成苏世美死亡。</t>
  </si>
  <si>
    <t>朱炳华</t>
  </si>
  <si>
    <t>贵州省安顺市西秀区蔡官镇可瓦村四组170号</t>
  </si>
  <si>
    <t>522521196603052257</t>
  </si>
  <si>
    <t>被告人朱炳华不能正确处理生活矛盾，在与被害人张润秀为二人共同养育的儿子抚养权发生争执中，竟持刀将张润秀之弟张金生砍死，进而又持刀将张润秀砍死。</t>
  </si>
  <si>
    <t>郭景照</t>
  </si>
  <si>
    <t>520202197907151219</t>
  </si>
  <si>
    <t>被告人郭景照为牟取非法利益，贩卖毒品海洛因348.15克。</t>
  </si>
  <si>
    <t>石应强</t>
  </si>
  <si>
    <t>贵州省织金县黑土乡木利村木耐组</t>
  </si>
  <si>
    <t>522425198001219637</t>
  </si>
  <si>
    <t>被告人石应强违反国家对毒品的管制规定，贩卖毒品海洛因210克。</t>
  </si>
  <si>
    <t>段永红</t>
  </si>
  <si>
    <t>贵州省安顺市西秀区轿子山镇水井坎村六组</t>
  </si>
  <si>
    <t>522501199207285794</t>
  </si>
  <si>
    <t>被告人段永红因欲对被害人实施奸淫遭拒后，采用石块对张某进行打击致其死亡。</t>
  </si>
  <si>
    <t>张家顺</t>
  </si>
  <si>
    <t>贵州省普定县龙场乡鹰子岩村鱼碗井组160号</t>
  </si>
  <si>
    <t>522527199102191214</t>
  </si>
  <si>
    <t>刘继书</t>
  </si>
  <si>
    <t>贵州省安顺市西秀区蔡官镇张家寨六组018号</t>
  </si>
  <si>
    <t>10_07_17</t>
  </si>
  <si>
    <t>522521197201122253</t>
  </si>
  <si>
    <t>被告人刘继书为牟取非法利益，贩卖毒品海洛因59.4克，被告人行为构成贩卖毒品罪。</t>
  </si>
  <si>
    <t>李清</t>
  </si>
  <si>
    <t>贵州省普定县龙场乡波利村下寨组27号</t>
  </si>
  <si>
    <t>522527198903151318</t>
  </si>
  <si>
    <t>被告人李清因口角纠纷便伙同他人持刀将被害人陈凯伤害致死。</t>
  </si>
  <si>
    <t>王平平</t>
  </si>
  <si>
    <t>贵州省六盘水市水城县杨梅乡幕尼克村大房子组</t>
  </si>
  <si>
    <t>520221196803082014</t>
  </si>
  <si>
    <t>被告人王平平因琐事持撬胎棍打击被害人头面部后又持匕首杀被害人，致被害人杨贵平死亡。</t>
  </si>
  <si>
    <t>孔令兴</t>
  </si>
  <si>
    <t>贵州省威宁县金斗乡红石村滑石组</t>
  </si>
  <si>
    <t>522427199005020032</t>
  </si>
  <si>
    <t>上诉人孔令兴伙同他人违背妇女意志，轮流强奸有女潘某某；上诉人孔令兴伙同他人以非法占有为目的，使用暴力或迟到抢劫四次抢劫被害人共计人民币1800余元的财物，并致一人重伤。</t>
  </si>
  <si>
    <t>周国现</t>
  </si>
  <si>
    <t>贵州省威宁县新发乡水塘村南瓜组</t>
  </si>
  <si>
    <t>522427198801014034</t>
  </si>
  <si>
    <t>上诉人周国现违反国家对毒品的管制法规，明知是毒品海洛因而贩卖，涉案毒品海洛因300.7克。</t>
  </si>
  <si>
    <t>马纲</t>
  </si>
  <si>
    <t>贵州省六盘水市钟山区向阳南路2号附4号204室</t>
  </si>
  <si>
    <t>合同诈骗</t>
  </si>
  <si>
    <t>520201197007011230</t>
  </si>
  <si>
    <t>被告人马纲以非法占有为目的，利用从国信公司盗取来的“蒲群英案"涉案合同及自己购买的一份”蒲群英案“涉案合同，伪造虚假安置合同变卖给购买者，在签订虚假安置合同过程中，利用国信公司印章管理混乱，违反公司印章管理规定，在虚假安置合同上加盖公司及法人章，隐瞒合同不具有安置效力的事实真相，骗取他人购地款共计人民币200780元。</t>
  </si>
  <si>
    <t>罗兴刚</t>
  </si>
  <si>
    <t>贵州省织金县桂果镇小牛场村桂花组</t>
  </si>
  <si>
    <t>522425199111181531</t>
  </si>
  <si>
    <t>被告人罗兴刚、张美美、张贵贵、周小欢酒后为报复对被害人李锦锦进行殴打，在殴打过程中被告人罗兴刚刺中被害人李锦锦胸部一刀致被害人死亡。</t>
  </si>
  <si>
    <t>许再权</t>
  </si>
  <si>
    <t>贵州省水城县青林乡青林村一组</t>
  </si>
  <si>
    <t>520221199208041115</t>
  </si>
  <si>
    <t>被告人许再权因琐事与被害人杨冬发生争执，后持刀将被害人杨冬杀伤，致被害人杨冬及其腹中孩子经抢救无效死亡。</t>
  </si>
  <si>
    <t>龚晟</t>
  </si>
  <si>
    <t>贵州省安顺市西秀区双堡镇花恰村老广寨八组</t>
  </si>
  <si>
    <t>522501199105283413</t>
  </si>
  <si>
    <t>上诉人龚晟因徐手悦遭受被害人胡帅等殴打，在胡帅等人发生厮打中持刀杀伤胡帅、周磊、周焕峰、致胡帅死亡，被害人周磊、周焕峰轻微伤。</t>
  </si>
  <si>
    <t>陆洪明</t>
  </si>
  <si>
    <t>贵州省晴隆县大田乡大寨村红土组</t>
  </si>
  <si>
    <t>522324195809054411</t>
  </si>
  <si>
    <t>被告人陆洪明认为父母分家不公平，对父母亲及家人长期不满，案发当天酒后辱骂其母岑国先，并采取踢、踩的方式殴打岑国先致死。</t>
  </si>
  <si>
    <t>任云</t>
  </si>
  <si>
    <t>四川省合江县凤鸣镇新胜村一组42号</t>
  </si>
  <si>
    <t>510522198907125939</t>
  </si>
  <si>
    <t>上诉人任云违反国家对毒品的管制规定，从四川省运输毒品甲基苯丙胺83.05克至云南省途中被抓获。</t>
  </si>
  <si>
    <t>徐玉全</t>
  </si>
  <si>
    <t>贵州省关岭县关索镇菠萝沟村一组</t>
  </si>
  <si>
    <t>522528196809260013</t>
  </si>
  <si>
    <t>被告人徐玉全出于报复目的而将被害人鲁志俊杀害致死，其行为过程故意杀人罪。</t>
  </si>
  <si>
    <t>杨章清</t>
  </si>
  <si>
    <t>云南省大理市凤仪镇江西村委会白塔外村</t>
  </si>
  <si>
    <t>510226196903158733</t>
  </si>
  <si>
    <t>被告人杨章六、杨章清以非法占有为目的，以暴力方法劫取被害人王友德财物并致其死亡。</t>
  </si>
  <si>
    <t>王平</t>
  </si>
  <si>
    <t>贵州省织金县上坪寨乡坡脚村水落洞组</t>
  </si>
  <si>
    <t>522425197910043398</t>
  </si>
  <si>
    <t>被告人王平在得知其妻陈某某与被害人周真荣有不正当男女关系后哦，不冷静处理，而是持械砍杀周真荣头颈部数刀致其死亡。</t>
  </si>
  <si>
    <t>陶四从</t>
  </si>
  <si>
    <t>贵州省安顺市平坝区马场镇四村村小坝羊组</t>
  </si>
  <si>
    <t>10_09_02</t>
  </si>
  <si>
    <t>522526198406022615</t>
  </si>
  <si>
    <t>上诉人陶四从在参与村民组之间的矛盾引发的群体性冲突事件中，持木棒对被害人陈启香头部进行打击，致陈启香死亡。</t>
  </si>
  <si>
    <t>皮定文</t>
  </si>
  <si>
    <t>贵州省镇宁县丁旗镇五街村六组</t>
  </si>
  <si>
    <t>522529197407060810</t>
  </si>
  <si>
    <t>被告人皮定文违反国家对毒品的管制规定，购买毒品海洛因250.05克欲贩卖牟利。其行为构成贩卖毒品罪。</t>
  </si>
  <si>
    <t>何少宣</t>
  </si>
  <si>
    <t>贵州省六盘水市钟山区大湾镇新寨村一组181号</t>
  </si>
  <si>
    <t>520201197106244857</t>
  </si>
  <si>
    <t>上诉人彭小娟、廖其兵、许奇、成玉、王勇、李招伦、朱进、朱佳旺、谢奇翰、毛旭、李随临、刘志敏、秦钢、蒙志利违反国家毒品管理法规，明知是海洛因、甲基苯丙胺、甲基苯丙胺片剂等是毒品仍进行贩卖牟利，其行为均构成贩卖毒品罪。上诉人何少宣违反国家管理法规，明知甲基苯丙胺片剂是毒品而进行贩卖、运输的行为已构成贩卖、运输毒品罪。</t>
  </si>
  <si>
    <t>许奇</t>
  </si>
  <si>
    <t>云南省镇雄县中屯乡新北街9号</t>
  </si>
  <si>
    <t>10_01_16</t>
  </si>
  <si>
    <t>532128197105080510</t>
  </si>
  <si>
    <t>米红</t>
  </si>
  <si>
    <t>贵州省六盘水市钟山区大湾镇大湾西路1号</t>
  </si>
  <si>
    <t>运输毒品、诈骗</t>
  </si>
  <si>
    <t>52020119810605365x</t>
  </si>
  <si>
    <t>贵州省安顺市平坝区乐平乡箐口村背儿坡组37号</t>
  </si>
  <si>
    <t>522526195412253619</t>
  </si>
  <si>
    <t>被告人陈兴荣违反国家枪支管理规定，非法持有能有效激发的自制火药枪一支，并在与其子陈森发生矛盾后持该枪近距离乡陈森射击，致陈森当场死亡。</t>
  </si>
  <si>
    <t>宋志林</t>
  </si>
  <si>
    <t>贵州省安顺市平坝区十字乡青山村干桥组1号</t>
  </si>
  <si>
    <t>52252619610705161x</t>
  </si>
  <si>
    <t>被告人宋志林违反国家对毒品的管制规定，为贩卖而购买毒品海洛因数量达700.5克，还指使其妻周志英向他人出卖毒品海洛因15克。</t>
  </si>
  <si>
    <t>韦确安</t>
  </si>
  <si>
    <t>贵州省紫云县宗地乡打若村烂高组</t>
  </si>
  <si>
    <t>522530197603042578</t>
  </si>
  <si>
    <t>上诉人韦确安因被害人伤害其身体，继而持械报复并非法剥夺被害人生命。</t>
  </si>
  <si>
    <t>梁勇</t>
  </si>
  <si>
    <t>贵州省镇宁县扁担山乡老抵拱村二组</t>
  </si>
  <si>
    <t>522529199311011618</t>
  </si>
  <si>
    <t>被告人梁勇、梁波、梁显富在与他人发生矛盾后，不冷静处理，持械伤害他人身体致一人死亡，一人重伤、二人轻伤、一人轻微伤的后果。</t>
  </si>
  <si>
    <t>陈毅</t>
  </si>
  <si>
    <t>重庆市石柱县南宾镇梁峰村凉丰组30号</t>
  </si>
  <si>
    <t>500240199303120634</t>
  </si>
  <si>
    <t>被告人陈毅因感情纠葛，持刀行凶，致被害人陈兴晶死亡，被害人皮开龙重伤。</t>
  </si>
  <si>
    <t>刘国军</t>
  </si>
  <si>
    <t>湖南省岳阳市岳阳楼区康岳社区居委会许家组</t>
  </si>
  <si>
    <t>430611197103172010</t>
  </si>
  <si>
    <t>上诉人刘国军违反国家对毒品的管制法规，明知是毒品甲基苯丙胺片剂而委托谷奎购买并在运输途中被查获，购买毒品达549.99克。</t>
  </si>
  <si>
    <t>甘朝生</t>
  </si>
  <si>
    <t>11_05_22</t>
  </si>
  <si>
    <t>520202198311075918</t>
  </si>
  <si>
    <t>被告人甘朝生等人因琐事与邓福平等人发生口角后，邀约沙庭安等人持凶器对被害人邓福平、邓福军实施殴打，造成邓富军死亡，邓福平重伤。</t>
  </si>
  <si>
    <t>袁志斌</t>
  </si>
  <si>
    <t>湖南省新化县上梅镇冷水铺村第三村民小组</t>
  </si>
  <si>
    <t>432524197912200032</t>
  </si>
  <si>
    <t>上诉人袁志斌违反国家禁毒法规，为获取非法利益，明知是毒品而进行贩卖、运输，共贩卖、运输毒品海洛因314.2克。</t>
  </si>
  <si>
    <t>吴海尚</t>
  </si>
  <si>
    <t>湖南省汨罗市桃林市镇三彩村八组27号</t>
  </si>
  <si>
    <t>43068119870315643x</t>
  </si>
  <si>
    <t>上诉人谷奎、吴海尚违反国家禁毒法规，以出卖为目的购买或为他人运输甲基苯丙胺片剂，贩卖运输甲基苯丙胺片剂1307.8克。</t>
  </si>
  <si>
    <t>谷奎</t>
  </si>
  <si>
    <t>湖南省岳阳市岳阳楼区岳城社区居委会杨家组</t>
  </si>
  <si>
    <t>430621198906111833</t>
  </si>
  <si>
    <t>邹兴朝</t>
  </si>
  <si>
    <t>云南省镇雄县鱼洞乡碉脚村民小组</t>
  </si>
  <si>
    <t>532128197411031151</t>
  </si>
  <si>
    <t>上诉人邹兴朝违反国家毒品管理法规，明知是毒品海洛因而你进行运输，涉案杜海洛因349.8克。</t>
  </si>
  <si>
    <t>田汉卿</t>
  </si>
  <si>
    <t>广东省韶关市曲江区马坝镇沿堤二路铁五局5栋534房</t>
  </si>
  <si>
    <t>金融凭证诈骗</t>
  </si>
  <si>
    <t>441822196711065639</t>
  </si>
  <si>
    <t>上诉人田汉卿以非法占有为目的，伙同上诉人李莉、余敏使用伪造的金融凭证骗取财物，数额特别巨大，</t>
  </si>
  <si>
    <t>刘金明</t>
  </si>
  <si>
    <t>520202199405102838</t>
  </si>
  <si>
    <t>被告人刘金明因其认识的李娅与被害人胡益鹏在一起喝酒而迁怒于被害人胡益鹏，遂伙同同案被告人孔金瑞等人一起持刀刺杀胡益鹏致胡益鹏当场死亡。</t>
  </si>
  <si>
    <t>邱赞</t>
  </si>
  <si>
    <t>520202199705253611</t>
  </si>
  <si>
    <t>上诉人邱赞与继母董燕平在共同生活中因琐事发生矛盾即持刀刺杀被害人唐冰雪、刘傲瑜身体多处，致被害人唐冰雪、刘傲瑜死亡。</t>
  </si>
  <si>
    <t>袁润文</t>
  </si>
  <si>
    <t>贵州省大方县牛场乡立新村八组</t>
  </si>
  <si>
    <t>52242219751215347x</t>
  </si>
  <si>
    <t>上诉人袁润文与原审被告人杜培凯为牟取非法利益，违反国家禁毒法规，运输毒品海洛因2506克。</t>
  </si>
  <si>
    <t>康永生</t>
  </si>
  <si>
    <t>520202198606078673</t>
  </si>
  <si>
    <t>被告人康永生在因被害人何双流等人到被告人康永生等人所在的包房抢歌唱与杜光红等人发生矛盾后，邀约李胜平等人，并安排被告人雷飞平送作案凶器到案发地点，其明知组织多人持杀伤性凶器参与斗殴，可能会导致他人死亡的结果，仍实施该行为，致被害人何双流死亡。</t>
  </si>
  <si>
    <t>杜家贵</t>
  </si>
  <si>
    <t>520222199003029813</t>
  </si>
  <si>
    <t>上诉人杜家贵因与他人产生矛盾，其明知多人持刀斗殴可能造成他人死亡的结果，仍然与他人共谋纠集多人持刀斗殴并积极参与，造成被害人何双流死亡的结果。</t>
  </si>
  <si>
    <t>高永胜</t>
  </si>
  <si>
    <t>520202196710122073</t>
  </si>
  <si>
    <t>被告人高永胜因口角纠纷持刀刺杀被害人朱应芹胸部致其当场死亡。</t>
  </si>
  <si>
    <t>祁振华</t>
  </si>
  <si>
    <t>贵州省关岭县永宁镇兴农路50号</t>
  </si>
  <si>
    <t>522528199705180813</t>
  </si>
  <si>
    <t>原审被告人祁振华与被害人邓串发生口角后，为报复伙同原审被告人刘鑫、王亚飞共同伤害邓串身体，致邓串死亡。</t>
  </si>
  <si>
    <t>刘云</t>
  </si>
  <si>
    <t>贵州省安顺市西秀区蔡官镇砂锅寨村一组006号</t>
  </si>
  <si>
    <t>522501197907275512</t>
  </si>
  <si>
    <t>上诉人刘云、贾俊波违反国家对毒品的管制规定，为牟取非法利益而贩卖毒品海洛因331克。</t>
  </si>
  <si>
    <t>张小文</t>
  </si>
  <si>
    <t>贵州省安顺市西秀区蔡官镇陇巴村三组</t>
  </si>
  <si>
    <t>522501198608095532</t>
  </si>
  <si>
    <t>被告人张小文因琐事与他人发生矛盾，邀约他人使用暴力故意伤害被害人蒙光辉，且持械打击蒙光辉致其死亡。被告人张小文以非法占有为目的，伙同他人多次以暴力、威胁方法劫取他人财物。</t>
  </si>
  <si>
    <t>马祥兵</t>
  </si>
  <si>
    <t>贵州省水城县纸厂乡高炉村铁厂组</t>
  </si>
  <si>
    <t>520221198505270032</t>
  </si>
  <si>
    <t>被告人马祥兵、蒋太江、陆大海、李正付以非法占有为目的，多次持刀以暴力方式劫取他人财物，被告人马祥兵系犯罪行为的提议者、组织者，且积极实施抢劫7次，其中一次致人重伤。</t>
  </si>
  <si>
    <t>李春林</t>
  </si>
  <si>
    <t>520202198602140812</t>
  </si>
  <si>
    <t>被告人李春林因与被害人胡朝波曾发生口角纠纷，便预谋并持刀刺杀被害人胡朝波胸部，致胡朝波因抢救无效死亡。</t>
  </si>
  <si>
    <t>龙中文</t>
  </si>
  <si>
    <t>贵州省织金县茶店乡团结村龙家寨组</t>
  </si>
  <si>
    <t>52242519901123603x</t>
  </si>
  <si>
    <t>被告人陈忠义、龙中文违反国家对毒品的管制法规，明知是毒品海洛因而运输。共同运输毒品海洛因达742.99克。</t>
  </si>
  <si>
    <t>徐威</t>
  </si>
  <si>
    <t>云南省昆明市西山区丽苑路兴隆花园5栋3单元103号</t>
  </si>
  <si>
    <t>530112196808210513</t>
  </si>
  <si>
    <t>被告人徐威违反国家对毒品的管制法规，明知是视频甲基苯丙胺片剂而运输，涉案毒品甲基苯丙胺片剂331.56克。</t>
  </si>
  <si>
    <t>陈忠义</t>
  </si>
  <si>
    <t>贵州省织金县茶店乡团结村岩脚组</t>
  </si>
  <si>
    <t>522529197609192896</t>
  </si>
  <si>
    <t>赵文祥</t>
  </si>
  <si>
    <t>新疆伊宁市达达木图诺爱土村</t>
  </si>
  <si>
    <t>654121198006031376</t>
  </si>
  <si>
    <t>被告人赵文祥、王有惠违反国家对毒品的管制法规，明知是毒品海洛因而贩卖、运输401克。</t>
  </si>
  <si>
    <t>缪志勇</t>
  </si>
  <si>
    <t>云南省宣威市得禄乡肥谷村委会毛家村1号</t>
  </si>
  <si>
    <t>530381198301214112</t>
  </si>
  <si>
    <t>被告人缪志勇违反国家对毒品的管制法规，明知是视频甲基苯丙胺片剂而运输1114克。</t>
  </si>
  <si>
    <t>张厚贤</t>
  </si>
  <si>
    <t>贵州省普定县龙场乡新华村247号</t>
  </si>
  <si>
    <t>522527199408171316</t>
  </si>
  <si>
    <t>上诉人杨厚贤、易胜健及原审被告人华茂明使用暴力手段对被害人杨某某及杨某分别实施强奸，轮奸。</t>
  </si>
  <si>
    <t>贾俊波</t>
  </si>
  <si>
    <t>贵州省安顺市平坝区天龙镇二关村十四组176号</t>
  </si>
  <si>
    <t>52252619751016183x</t>
  </si>
  <si>
    <t>梅德方</t>
  </si>
  <si>
    <t>贵州省安顺市西秀区旧州镇汪寨村</t>
  </si>
  <si>
    <t>522501197608246519</t>
  </si>
  <si>
    <t>被告人梅德方在与其妻被害人梁艳琼婚姻生活出现问题后，不能正确处理矛盾，持刀将被害人梁艳琼杀死。</t>
  </si>
  <si>
    <t>樊广全</t>
  </si>
  <si>
    <t>贵州省六盘水市六枝特区平寨镇六十四处17栋2号</t>
  </si>
  <si>
    <t>520203196710100516</t>
  </si>
  <si>
    <t>上诉人樊广全以被害人黄波向其母亲要钱为由，邀约上诉人孙宝刚殴打黄波，二人对黄波拳打脚踢致黄死亡。</t>
  </si>
  <si>
    <t>李德才</t>
  </si>
  <si>
    <t>贵州省普定县坪上乡石板村石阶组</t>
  </si>
  <si>
    <t>522527197610101531</t>
  </si>
  <si>
    <t>徐玉典</t>
  </si>
  <si>
    <t>520202197709019073</t>
  </si>
  <si>
    <t>被告人徐玉典以非法占有为目的，使用暴力手段劫取他人财物价值人民币25578元并致一人死亡。</t>
  </si>
  <si>
    <t>王文广</t>
  </si>
  <si>
    <t>520202198003207659</t>
  </si>
  <si>
    <t>被告人王文、余荣发违反国家对毒品的管制法规，明知是毒品海洛因而贩卖，现场缴获毒品嫌疑物100.5克。</t>
  </si>
  <si>
    <t>余荣发</t>
  </si>
  <si>
    <t>520202197410207619</t>
  </si>
  <si>
    <t>吴永召</t>
  </si>
  <si>
    <t>520202196210219215</t>
  </si>
  <si>
    <t>被告人吴永召违反国家对毒品的管制法规，明知是毒品海洛因而贩卖，缴获毒品共计99克。</t>
  </si>
  <si>
    <t>钟加红（罗平忠）</t>
  </si>
  <si>
    <t>贵州省荔波县玉屏镇市场路38号</t>
  </si>
  <si>
    <t>运输毒品、抢夺枪支</t>
  </si>
  <si>
    <t>522722197209090038</t>
  </si>
  <si>
    <t>被告人罗平忠违反国家对毒品的管制法规，明知是毒品海洛因而运输毒品海洛因64.4克。</t>
  </si>
  <si>
    <t>罗靖贤</t>
  </si>
  <si>
    <t>四川省眉山市彭山区观音镇观音村2组</t>
  </si>
  <si>
    <t>11_05_18</t>
  </si>
  <si>
    <t>51382319920311481x</t>
  </si>
  <si>
    <t>被告人罗靖贤采用暴力手段，抢劫他人财物，构成抢劫罪。罗靖贤乘人不备，公然夺取他人财物，抢劫他人财物6次，抢夺他人财物15次，抢夺数额较大。</t>
  </si>
  <si>
    <t>罗正足</t>
  </si>
  <si>
    <t>贵州省关岭县顶云街道办事处角寨村白碉组</t>
  </si>
  <si>
    <t>522528195803043611</t>
  </si>
  <si>
    <t>被告人罗正足目无国法，为泄私愤，潜入被害人刘正学家中持手锤将被害人打死。</t>
  </si>
  <si>
    <t>严晓蕾</t>
  </si>
  <si>
    <t>贵州省安顺市西秀区东关办跳花山村偏石板组1号</t>
  </si>
  <si>
    <t>52250119950813165x</t>
  </si>
  <si>
    <t>被告人严念子、严晓蕾目无法纪，仅因与被害人张保全发生口角，竟持械江被害人刺伤致死。</t>
  </si>
  <si>
    <t>杨成元</t>
  </si>
  <si>
    <t>贵州省水城县双戛乡河沟村三组</t>
  </si>
  <si>
    <t>520221198006161712</t>
  </si>
  <si>
    <t>被告人杨成员以牟利为目的，向他人贩卖毒品海洛因157.1克。</t>
  </si>
  <si>
    <t>熊泰富</t>
  </si>
  <si>
    <t>重庆市沙坪坝区土湾所六段京华院59号6-1</t>
  </si>
  <si>
    <t>510212197103035416</t>
  </si>
  <si>
    <t>被告人熊泰富、向娟娟违反国家对毒品的管制法规，贩卖、运输毒品甲基苯丙胺片剂2410.8克。</t>
  </si>
  <si>
    <t>程卫勇</t>
  </si>
  <si>
    <t>贵州省纳雍县姑开乡田坝村程家寨组</t>
  </si>
  <si>
    <t>522426199202173250</t>
  </si>
  <si>
    <t>被告人程卫勇受人邀约持刀刺杀被害人李文献、致被害人李文献因抢救无效死亡。</t>
  </si>
  <si>
    <t>彭江陵</t>
  </si>
  <si>
    <t>合同工(农)</t>
  </si>
  <si>
    <t>湖南省沅江市阳罗洲镇东溇口村五村民组1号</t>
  </si>
  <si>
    <t>522425199004247558</t>
  </si>
  <si>
    <t>被告人彭江陵因口角纠纷持刀将被害人付研风杀伤致死，因琐事将被害人郭军打成重伤。</t>
  </si>
  <si>
    <t>杨建</t>
  </si>
  <si>
    <t>贵州省六盘水市钟山区大河镇裕民村八组69号</t>
  </si>
  <si>
    <t>520201198904183635</t>
  </si>
  <si>
    <t>被告人杨建、罗善义、李永东违反国家对毒品的管制法规，为贩卖而购买并运输毒品甲基苯丙胺161.5克。</t>
  </si>
  <si>
    <t>雷育春</t>
  </si>
  <si>
    <t>贵州省水城县杨梅乡五星村二组</t>
  </si>
  <si>
    <t>520221196403012092</t>
  </si>
  <si>
    <t>被告人雷育春仅因口角纠纷便持刀刺杀被害人陈正才，致被害人陈正才死亡。</t>
  </si>
  <si>
    <t>刘登炼</t>
  </si>
  <si>
    <t>贵州省六盘水市钟山区汪家寨镇那罗村二组97号</t>
  </si>
  <si>
    <t>52020119920308441X</t>
  </si>
  <si>
    <t>被告人周正知\刘登炼以非法占有为目的,伙同他人持刀劫取公民财物,抢得现金300元及手机一部,并致一人死亡.</t>
  </si>
  <si>
    <t>黄彪</t>
  </si>
  <si>
    <t>贵州省六盘水市六枝特区大用镇大用村417号</t>
  </si>
  <si>
    <t>520203196909022834</t>
  </si>
  <si>
    <t>被告人黄彪与被害人蔡燕平之妻江甫莲有不正当男女关系，被告人黄彪因口角纠纷持木板将被害人蔡燕平打死.</t>
  </si>
  <si>
    <t>杨国栋</t>
  </si>
  <si>
    <t>贵州省水城县阿戛乡阿戛乡居委会</t>
  </si>
  <si>
    <t>520201199502030016</t>
  </si>
  <si>
    <t>被告人杨国栋违反国家对毒品的管理规定,为谋取利益,明知是毒品海洛因海予以贩卖,当场缴获海洛因55克.</t>
  </si>
  <si>
    <t>王爱友</t>
  </si>
  <si>
    <t>贵州省水城县鸡场乡坪地村新寨组</t>
  </si>
  <si>
    <t>520221199512032715</t>
  </si>
  <si>
    <t>被告人王爱友酒后 想与女性发生性关系，翻窗进入华源瑞丰煤矿绞车房后因发现被害人赵关作认识自己，便将被害人赵关作掐死，后为掩饰犯罪，将赵关作尸体丢入河中。</t>
  </si>
  <si>
    <t>杜勇能</t>
  </si>
  <si>
    <t>520202198410206311</t>
  </si>
  <si>
    <t>被告人杜勇能与被告人柳贵荣持刀追打被害人康海尧，致被害人康海尧经送医院抢救无效死亡。</t>
  </si>
  <si>
    <t>柳贵荣</t>
  </si>
  <si>
    <t>520202198906016351</t>
  </si>
  <si>
    <t>黄林江</t>
  </si>
  <si>
    <t>贵州省紫云县猴场镇麻思坪村相林组</t>
  </si>
  <si>
    <t>522530199004202938</t>
  </si>
  <si>
    <t>被告人黄林江以非法占有为目的，盗窃他人摩托车并销赃，被害人姚某琴的母亲发现后迫使其赎车归还失主，即产生报复动机，将姚某琴杀死。</t>
  </si>
  <si>
    <t>朱兴配</t>
  </si>
  <si>
    <t>11_10_14</t>
  </si>
  <si>
    <t>520221196711092717</t>
  </si>
  <si>
    <t>被告人朱兴配违反国家对毒品的管制法规，明知是毒品海洛因而贩卖，数量达670.1克。</t>
  </si>
  <si>
    <t>陈运芳</t>
  </si>
  <si>
    <t>贵州省六盘水市钟山区工农路69号3栋</t>
  </si>
  <si>
    <t>520201194405251631</t>
  </si>
  <si>
    <t>被告人陈运芳与被害人杨某某系夫妻关系，因夫妻之间长期争吵，被告人陈运芳因琐事将被害人杨某某扼压致死。</t>
  </si>
  <si>
    <t>王正雄</t>
  </si>
  <si>
    <t>贵州省纳雍县左鸠嘎乡条子场村下寨组</t>
  </si>
  <si>
    <t>522426197708078315</t>
  </si>
  <si>
    <t>被告人王正雄因酒后与被害人彭友军发生口角，持刀刺杀被害人无名氏、彭友军，致无名氏死亡，彭友军轻伤。</t>
  </si>
  <si>
    <t>卢凤平</t>
  </si>
  <si>
    <t>贵州省水城县木果乡杨家寨村四组</t>
  </si>
  <si>
    <t>520221198909101411</t>
  </si>
  <si>
    <t>被告人卢凤平与被害人王燕子系夫妻关系，2015年1月19日，被告人卢凤平因琐事将被害人王燕子掐死。</t>
  </si>
  <si>
    <t>相当高中毕业</t>
  </si>
  <si>
    <t>贵州省贵阳市云岩区环城北路1号25号</t>
  </si>
  <si>
    <t>09_11_07</t>
  </si>
  <si>
    <t>522723199111290811</t>
  </si>
  <si>
    <t>被告人张林、罗健、杨真兵、张磊、吴学禄、陈振学以非法占有为目的，利用互联网，虚构事实，骗取他人财物数额巨大，数额特别巨大，其中张林骗取他人财物人民币1109476.6元。</t>
  </si>
  <si>
    <t>张红</t>
  </si>
  <si>
    <t>贵州省水城县阿嘎乡台沙村大沟组</t>
  </si>
  <si>
    <t>520221198909104073</t>
  </si>
  <si>
    <t>被告人赵永福伙同被告人张红、刘江平以非法占有为目的，使用暴力劫取他人财物。赵永福、张红、刘江平在劫取被害人喻一蓉财物后，为灭口而故意杀死喻一蓉。</t>
  </si>
  <si>
    <t>刘江平</t>
  </si>
  <si>
    <t>贵州省水城县阿嘎乡马场村包家寨组</t>
  </si>
  <si>
    <t>520221198411134072</t>
  </si>
  <si>
    <t>黄双龙</t>
  </si>
  <si>
    <t>贵州省水城县蟠龙乡营发村二组</t>
  </si>
  <si>
    <t>520221198411274518</t>
  </si>
  <si>
    <t>被告人黄双龙酒后持刀刺杀被害人赵庆忠胸腹部、腿部、致被害人赵庆忠死亡。</t>
  </si>
  <si>
    <t>谢词坤</t>
  </si>
  <si>
    <t>云南省鲁甸县十六社36号</t>
  </si>
  <si>
    <t>532122198002250317</t>
  </si>
  <si>
    <t>被告人谢词坤违反国家对毒品管制法规，贩卖毒品海洛因400.4克。</t>
  </si>
  <si>
    <t>李应贤</t>
  </si>
  <si>
    <t>贵州省平塘县掌布乡开花村苦竹寨3号</t>
  </si>
  <si>
    <t>522727197509184839</t>
  </si>
  <si>
    <t>被告人李应贤殴打陈昌元致其死亡，并将赶来制止的被害人李桂俊打伤。</t>
  </si>
  <si>
    <t>张盛龙</t>
  </si>
  <si>
    <t>522425197511069654</t>
  </si>
  <si>
    <t>被告人张盛龙、宗正美违反国家毒品管制法规，运输毒品海洛因242.5克。</t>
  </si>
  <si>
    <t>王顾勇</t>
  </si>
  <si>
    <t>贵州省水城县营盘乡峰岩村白岩脚组</t>
  </si>
  <si>
    <t>520221197804063071</t>
  </si>
  <si>
    <t>被告人王顾勇、向兴举违反国家管制法规，贩卖毒品甲基苯丙胺片剂936.6克。</t>
  </si>
  <si>
    <t>张发强</t>
  </si>
  <si>
    <t>贵州省安顺市西秀区龙宫镇漩塘村桥窝组</t>
  </si>
  <si>
    <t>522501197808259437</t>
  </si>
  <si>
    <t>被告人张发强与被害人赵国万酒后发生纠纷，二人争执过程中，张发强持械故意杀害赵国万致死。</t>
  </si>
  <si>
    <t>向兴举</t>
  </si>
  <si>
    <t>贵州省水城县盐井乡箐口村亮岩组</t>
  </si>
  <si>
    <t>520221197401204239</t>
  </si>
  <si>
    <t>王辉平</t>
  </si>
  <si>
    <t>贵州省安顺市西秀区杨武乡顺河村顺河组32号</t>
  </si>
  <si>
    <t>522501197007255233</t>
  </si>
  <si>
    <t>被告人王辉平伙同胡山凯共同预谋实施盗窃，王辉平入户盗窃过程中被发现后持刀将被害人龙渊杀伤致死。</t>
  </si>
  <si>
    <t>韦金华</t>
  </si>
  <si>
    <t>贵州省紫云县宗地乡山脚村下寨组</t>
  </si>
  <si>
    <t>522530195012112539</t>
  </si>
  <si>
    <t>被告人韦金华目无国法，在与其子韦小虫因家庭琐事发生争执后，不冷静处理，持刀杀死其子韦小虫。</t>
  </si>
  <si>
    <t>朱勇</t>
  </si>
  <si>
    <t>贵州省关岭县花江镇永睦村毛力寨组40号</t>
  </si>
  <si>
    <t>强奸、猥亵妇女</t>
  </si>
  <si>
    <t>522528199501240415</t>
  </si>
  <si>
    <t>被告人朱勇、刘兴祥、吴显东、江福全、焦伟胆大妄为，目无国法，趁陆某某醉酒之机而对其实施奸淫和强制猥亵。</t>
  </si>
  <si>
    <t>伍庭超</t>
  </si>
  <si>
    <t>贵州省镇宁县城关镇代家村一组22号</t>
  </si>
  <si>
    <t>522529195009100419</t>
  </si>
  <si>
    <t>被告人伍杰、伍恒、伍庭超、伍周艳不能正确处理与被害人吴峰、吴恩桥之间的矛盾，持刀将吴峰、吴恩桥伤害致死。</t>
  </si>
  <si>
    <t>伍恒</t>
  </si>
  <si>
    <t>522529198612250035</t>
  </si>
  <si>
    <t>伍杰</t>
  </si>
  <si>
    <t>522529197711180059</t>
  </si>
  <si>
    <t>金有胜</t>
  </si>
  <si>
    <t>贵州省镇宁县大山镇东窑村三组</t>
  </si>
  <si>
    <t>522529196210080274</t>
  </si>
  <si>
    <t>被告人金有胜因生活琐事与被害人王涛涛发生纠纷，二人争吵进而抓打，金有胜持铁锤多次击打王涛涛的头部致王当场死亡。</t>
  </si>
  <si>
    <t>韦兴开</t>
  </si>
  <si>
    <t>贵州省镇宁县良田镇乐运村一组</t>
  </si>
  <si>
    <t>522529198612285618</t>
  </si>
  <si>
    <t>被告人韦兴开酒后滋事，持菜刀切割被害人何国英颈部，致何国英死亡。</t>
  </si>
  <si>
    <t>康发贵</t>
  </si>
  <si>
    <t>贵州省水城县龙场乡挖营村下寨组</t>
  </si>
  <si>
    <t>520221198504060033</t>
  </si>
  <si>
    <t>被告人康发贵违反国家对毒品的管理规定，明知是毒品海洛因还予以贩卖，涉案毒品海洛因103.79克。</t>
  </si>
  <si>
    <t>黄珍光</t>
  </si>
  <si>
    <t>贵州省水城县红岩乡阿倮村七组</t>
  </si>
  <si>
    <t>520221198903164892</t>
  </si>
  <si>
    <t>王士心</t>
  </si>
  <si>
    <t>520202198711087010</t>
  </si>
  <si>
    <t>被告人王士心因与女朋友王昌萍吵架，以被害人赵明敬、赵明帅“瞪"其为由而迁怒于二被害人，不听他人劝阻，持刀对被害人赵明敬刺杀，后又追杀被害人赵明帅，被告人王昌君在王士心刺杀二被害人时捡石头殴打二被害人，二人的行为致被害人赵明敬死亡，致被害人赵明帅轻微伤。</t>
  </si>
  <si>
    <t>周祖华</t>
  </si>
  <si>
    <t>贵州省六盘水市钟山区西站巷2号附7号</t>
  </si>
  <si>
    <t>520201199405011235</t>
  </si>
  <si>
    <t>被告人周祖华因受到被害人杨检福德挑衅，伙同他人持刀将被害人杨检福杀伤致死。</t>
  </si>
  <si>
    <t>房长周</t>
  </si>
  <si>
    <t>贵州省六盘水市钟山区青年街1幢107号</t>
  </si>
  <si>
    <t>520201196909144011</t>
  </si>
  <si>
    <t>被告人房长周持榔锤、菜刀打、杀被害人卜凡池，致被害人死亡。</t>
  </si>
  <si>
    <t>杨平云</t>
  </si>
  <si>
    <t>贵州省水城县木果乡双河村三组</t>
  </si>
  <si>
    <t>520221199205131414</t>
  </si>
  <si>
    <t>被告人杨平云、周雄、施流运、代良松因与被害人发生口角纠纷持刀伤害被害人致死。</t>
  </si>
  <si>
    <t>肖志友</t>
  </si>
  <si>
    <t>贵州省六盘水市钟山区月照乡玉顶村麻窝组40号</t>
  </si>
  <si>
    <t>520201197710072019</t>
  </si>
  <si>
    <t>被告人吴安林、黄国平、肖志友违反国家对毒品的管制法规，其中吴安林贩卖毒品海洛因共计615.19克，黄国平贩卖毒品海洛因共计168.21克，肖志友受吴安林安排运输毒品海洛因358.18克。</t>
  </si>
  <si>
    <t>黄国平</t>
  </si>
  <si>
    <t>贵州省遵义市红花岗区延安路建设新村2栋2单元14号</t>
  </si>
  <si>
    <t>522101197906103637</t>
  </si>
  <si>
    <t>杜长富</t>
  </si>
  <si>
    <t>520202199303138717</t>
  </si>
  <si>
    <t>被告人杜长富、杜信、苏占付酒后无故持刀、啤酒瓶刺杀和打击被害人余仕超致其死亡。</t>
  </si>
  <si>
    <t>周光举</t>
  </si>
  <si>
    <t>12_00_01</t>
  </si>
  <si>
    <t>52022119830109185x</t>
  </si>
  <si>
    <t>被告人周光举、许邦成违反国家对毒品的管制法规，明知是毒品鸦片而运输，涉案毒品鸦片5079.01克。</t>
  </si>
  <si>
    <t>董天平</t>
  </si>
  <si>
    <t>云南省寻甸县大书米丹村213号</t>
  </si>
  <si>
    <t>530129197404042535</t>
  </si>
  <si>
    <t>被告人董天平违反国家禁毒法规，从云南昆明市运输毒品海洛因1398克至贵州省盘县。</t>
  </si>
  <si>
    <t>黄永祥</t>
  </si>
  <si>
    <t>商人</t>
  </si>
  <si>
    <t>湖北省监利县龚场镇双湾村4-2号</t>
  </si>
  <si>
    <t>422425196907281215</t>
  </si>
  <si>
    <t>被告人黄永祥、贺世明违反国家禁毒法规，明知是毒品海洛因而运输，涉案毒品海洛因1379.3克。</t>
  </si>
  <si>
    <t>崔庆华</t>
  </si>
  <si>
    <t>贵州省水城县都格乡新盘村新坪组80号</t>
  </si>
  <si>
    <t>12_02_22</t>
  </si>
  <si>
    <t>520221196910302430</t>
  </si>
  <si>
    <t>被告人崔庆华、俞明显违反国家毒品管理法规，明知是毒品而予以贩卖，且当场缴获甲基苯丙胺片剂共计146.92克。</t>
  </si>
  <si>
    <t>胡年华</t>
  </si>
  <si>
    <t>12_02_12</t>
  </si>
  <si>
    <t>510231197102253111</t>
  </si>
  <si>
    <t>被告人胡年华违反国家毒品管理法规，明知甲基苯丙胺是毒品而贩卖给他人，并当场缴获甲基苯丙胺53.07克。</t>
  </si>
  <si>
    <t>潘昌文</t>
  </si>
  <si>
    <t>11_07_10</t>
  </si>
  <si>
    <t>520202197411108030</t>
  </si>
  <si>
    <t>被告人潘昌文因盗窃分赃不均，伙同其他同案犯预谋并杀害被害人石选富，致石选富当场死亡。</t>
  </si>
  <si>
    <t>杨世永</t>
  </si>
  <si>
    <t>520202197708275518</t>
  </si>
  <si>
    <t>由被告人杨世永仅因其妻与被害人胡能华、何传龙在一起喝酒而心生醋意，遂持菜刀砍杀被害人胡能华背部、何传龙肩部，致胡能华当场死亡，何传龙轻伤。</t>
  </si>
  <si>
    <t>刘珍宏</t>
  </si>
  <si>
    <t>聚众斗殴、开设赌场、故意伤害</t>
  </si>
  <si>
    <t>520202198605152018</t>
  </si>
  <si>
    <t>被告人刘珍宏自2012年潜回盘县后，于2012年至2013年期间在盘县城关镇、两河乡、红果镇、平关镇一带开设野外赌场，为获取野外赌场巨额利润，与被告人谭健、杨明党勾结，以熟人关系为纽带，拉拢张坤、庄明祥、张昌国、孔凡云、耿国燕、李安红、杨明顺、李友等大批社会无业人员，以提供食宿，供其享乐为诱饵，使上述人员听其智慧，为其开设的赌场维持秩序，并对附近开设的赌场进行冲击，实施了一系列聚众斗殴、开设赌场、故意伤害等违法犯罪或送。逐步形成了以刘珍宏为首，以被告人谭健、杨明当为骨干成员，以张坤、庄明祥、张昌国、孔凡云、耿国燕、李安红、杨明顺、李友为一般成员的恶势力团伙。该团伙的违法犯罪行为，饶仑了盘县红果镇、城关镇邓乡镇的社会治安管理秩序，造成恶劣的社会影响。</t>
  </si>
  <si>
    <t>卢松</t>
  </si>
  <si>
    <t>贵州省六盘水市六枝特区毛口乡大冲村小苗寨组</t>
  </si>
  <si>
    <t>520203198809155014</t>
  </si>
  <si>
    <t>被告人卢松因被告人陈娜与被害人陈如林的不正当男女关系而产生教训被害人陈如林的念头，安排陈娜将陈如林骗出，之后在被害人陈如林车上将被害人杀倒，并将其连同车辆一起烧毁，企图毁尸灭迹。</t>
  </si>
  <si>
    <t>朱家启</t>
  </si>
  <si>
    <t>云南省宣威市双河乡豁戛村委会大坪子村33号</t>
  </si>
  <si>
    <t>532224197406283514</t>
  </si>
  <si>
    <t>被告人朱家启违反国家禁毒法规，明知是视频海洛因而帮助他人贩卖1035.26克。</t>
  </si>
  <si>
    <t>李绍忠</t>
  </si>
  <si>
    <t>湖南省衡阳市石鼓区西湖二村8栋3单元203户</t>
  </si>
  <si>
    <t>430404197211120512</t>
  </si>
  <si>
    <t>被告人李绍忠、王国芬违反国家对毒品的管制法规，明知是毒品海洛因、甲基苯丙胺片剂而贩卖、运输。被告人李绍忠反面、运输毒品海洛因数量为1098.01克，甲基苯丙胺片剂数量为7.15克。</t>
  </si>
  <si>
    <t>胡波</t>
  </si>
  <si>
    <t>贵州省遵义市红花岗区忠庄镇立交桥社区6号领航小区1栋1-2-2号</t>
  </si>
  <si>
    <t>520203197206040213</t>
  </si>
  <si>
    <t>被告人胡波违反国家对毒品的管制法规，明知是毒品甲基苯丙胺而贩卖、运输397克。</t>
  </si>
  <si>
    <t>吕晓斌</t>
  </si>
  <si>
    <t>贵州省安顺市平坝区惠民小区6栋1单元403号</t>
  </si>
  <si>
    <t>522526198511240032</t>
  </si>
  <si>
    <t>被告人吕晓斌为牟取非法利益，贩卖甲基苯丙胺143.55克，甲基苯丙胺片剂12.2克。</t>
  </si>
  <si>
    <t>张小平</t>
  </si>
  <si>
    <t>贵州省安顺市平坝区白云镇黎阳机械厂2区6栋4号</t>
  </si>
  <si>
    <t>522526198803300412</t>
  </si>
  <si>
    <t>被告人张小平、陈涛、黄江江、何兴富、浦朝祥以非法占有为目的，采用暴力手段持刀强行入户劫取他人财物共计38526元。</t>
  </si>
  <si>
    <t>何兴富</t>
  </si>
  <si>
    <t>贵州省织金县茶店乡沙林村何家寨组</t>
  </si>
  <si>
    <t>522425199209186058</t>
  </si>
  <si>
    <t>姚刚</t>
  </si>
  <si>
    <t>贵州省普定县城关镇解放路142-1号</t>
  </si>
  <si>
    <t>贩卖毒品、非法持有毒品</t>
  </si>
  <si>
    <t>522527197708240038</t>
  </si>
  <si>
    <t>被告人姚刚违反国家对毒品的管制规定，贩卖毒品甲基苯丙胺993.02克，非法持有毒品甲基苯丙胺12.58克。</t>
  </si>
  <si>
    <t>植添国</t>
  </si>
  <si>
    <t>贵州省安顺市西秀区水洞街38号附7号</t>
  </si>
  <si>
    <t>522501196307051238</t>
  </si>
  <si>
    <t>被告人植添国、孙克勇、肖世杰违反国家对毒品的管制规定，为获取非法利益，贩卖毒品海洛因。</t>
  </si>
  <si>
    <t>李进</t>
  </si>
  <si>
    <t>520202198408031233</t>
  </si>
  <si>
    <t>被告人李进违反国家毒品管理法规，明知是视频而予以贩卖，且当场缴获甲基苯丙胺片剂共计87.1克。</t>
  </si>
  <si>
    <t>唐国体</t>
  </si>
  <si>
    <t>520202196702035578</t>
  </si>
  <si>
    <t>被告人唐国体违反国家对毒品的管制法规，明知是毒品海洛因、甲基苯丙胺片剂而贩卖、运输，参与贩卖的毒品海洛因达1096克，甲基苯丙胺片剂达10.5克。</t>
  </si>
  <si>
    <t>禹玉彬</t>
  </si>
  <si>
    <t>四川省江安县水清镇土桥村闵家坳组63号</t>
  </si>
  <si>
    <t>512529197701074891</t>
  </si>
  <si>
    <t>被告人禹玉彬违反国家毒品管理法规，明知是毒品而予以运输，并当场缴获毒品海洛因25.39克、甲基苯丙胺71.54克。</t>
  </si>
  <si>
    <t>唐仕刚</t>
  </si>
  <si>
    <t>云南省弥渡县熊家营村84号</t>
  </si>
  <si>
    <t>532925196403140518</t>
  </si>
  <si>
    <t>许东</t>
  </si>
  <si>
    <t>云南省昆明市西山区前卫西路南华小区嘉华苑3幢1单元201号</t>
  </si>
  <si>
    <t>12_03_14</t>
  </si>
  <si>
    <t>530112197810080011</t>
  </si>
  <si>
    <t>被告人许东、徐兆虎违反国家毒品管理法规，明知甲基苯丙胺是毒品而予以运输，并当场查获许东运输的甲基苯丙胺123.39克、徐兆虎运输的甲基苯丙胺75.88克。</t>
  </si>
  <si>
    <t>徐兆虎</t>
  </si>
  <si>
    <t>云南省南华县西街四队225号沙桥镇沙桥村委会东街四队225号</t>
  </si>
  <si>
    <t>53232419841205091x</t>
  </si>
  <si>
    <t>陆胜响</t>
  </si>
  <si>
    <t>贵州省水城县顺场乡大发村白瓦组</t>
  </si>
  <si>
    <t>52022119830702317x</t>
  </si>
  <si>
    <t>被告人陆响胜违反国家对毒品的管制法规,明知是毒品而运输,涉案毒品海洛因351.44克\甲基苯丙胺7.5克\甲基苯丙胺片剂0.7克.</t>
  </si>
  <si>
    <t>邹刚</t>
  </si>
  <si>
    <t>贵州省普定县龙场乡龙场村受扒岩组</t>
  </si>
  <si>
    <t>522527198603141310</t>
  </si>
  <si>
    <t>被告人王海雇佣被告人邹刚故意杀死被害人冯广银。被告人邹刚的行为构成故意杀人罪。</t>
  </si>
  <si>
    <t>杨进明</t>
  </si>
  <si>
    <t>贵州省普定县鸡场坡乡抪简村郎坝组</t>
  </si>
  <si>
    <t>522527198005281719</t>
  </si>
  <si>
    <t>被告人杨进明采用秘密手段入户盗窃，5次攻击盗窃人民币6760元；被告人杨进明在入户盗窃过程中，持刀对被害人进行威胁，5次攻击抢劫人民币1120元；被告人杨进明在入户盗窃、抢劫过程中，违背妇女意志，持刀强行与6明妇女发生性关系。</t>
  </si>
  <si>
    <t>王海</t>
  </si>
  <si>
    <t>贵州省织金县后寨乡麻窝寨村松树寨组</t>
  </si>
  <si>
    <t>52242519810719751x</t>
  </si>
  <si>
    <t>郭正友</t>
  </si>
  <si>
    <t>贵州省关岭县八德乡纳用村蘑菇组25号</t>
  </si>
  <si>
    <t>522528198512053215</t>
  </si>
  <si>
    <t>被告人郭正友持杀猪刀对未成年人进行砍杀，致被害人死亡。</t>
  </si>
  <si>
    <t>欧志杰</t>
  </si>
  <si>
    <t>广西宾阳县新圩镇四镇村委会大欧村168号</t>
  </si>
  <si>
    <t>452123196709202236</t>
  </si>
  <si>
    <t>被告人欧志杰、陈小敏为牟取非法利益，贩卖毒品甲基苯丙胺612.89克，甲基苯丙胺片剂42.66克。</t>
  </si>
  <si>
    <t>刘皇光</t>
  </si>
  <si>
    <t>邮递员</t>
  </si>
  <si>
    <t>贵州省安顺市平坝区高峰镇老胖村岩上组22号</t>
  </si>
  <si>
    <t>522424198509182816</t>
  </si>
  <si>
    <t>被告人刘皇光故意非法剥夺他人生命，持菜刀砍杀被害人李德琴致其死亡。</t>
  </si>
  <si>
    <t>陈涛</t>
  </si>
  <si>
    <t>贵州省安顺市平坝区高峰镇桥头村蛇场坝7号</t>
  </si>
  <si>
    <t>520421199407249817</t>
  </si>
  <si>
    <t>被告人张小平邀约被告人何兴富、蒲朝祥、陈涛、黄江江，采用暴力手段强行入户劫取他人财物共计38526元。</t>
  </si>
  <si>
    <t>沙国祥</t>
  </si>
  <si>
    <t>贵州省六盘水市六枝特区平寨镇青龙村一组32号</t>
  </si>
  <si>
    <t>走私、贩卖毒品</t>
  </si>
  <si>
    <t>520203196811250839</t>
  </si>
  <si>
    <t>被告人沙国祥、朱小六违反国家对毒品的管制法规，明知是毒品海洛因而走私、贩卖，涉案毒品海洛因344克。</t>
  </si>
  <si>
    <t>王斌</t>
  </si>
  <si>
    <t>贵州省六盘水市六枝特区岩脚镇羊场村五组12号</t>
  </si>
  <si>
    <t>520203198711183519</t>
  </si>
  <si>
    <t>被告人吕熙因琐事产生打架的犯意，被告人汪超便急急邀约其余被告人赶到现场参与打架，在打架过程中被告人王斌持刀刺中被害人周文仁胸部致被害人周文仁因抢救无效死亡。</t>
  </si>
  <si>
    <t>唐勇</t>
  </si>
  <si>
    <t>重庆市永川区陈食街道复兴寺村长田碥村民小组</t>
  </si>
  <si>
    <t>500383198610102912</t>
  </si>
  <si>
    <t>被告人唐勇、文泽红为牟取非法利益，运输毒品甲基苯丙胺片剂2534.9克。</t>
  </si>
  <si>
    <t>宋凯</t>
  </si>
  <si>
    <t>贵州省镇宁县丁旗镇三街村四组</t>
  </si>
  <si>
    <t>522529199201080815</t>
  </si>
  <si>
    <t>罗大林</t>
  </si>
  <si>
    <t>贵州省镇宁县江龙镇杨柳村小干丈组</t>
  </si>
  <si>
    <t>522529199605093639</t>
  </si>
  <si>
    <t>被告人罗大林、王芳姓无事生非与被害人严亮等四人发生争吵及抢夺刀具，并持刀致严亮死亡。</t>
  </si>
  <si>
    <t>支崇磊</t>
  </si>
  <si>
    <t>贵州省黔西县雨朵镇雷家寨村雷家寨八组</t>
  </si>
  <si>
    <t>522423198701081912</t>
  </si>
  <si>
    <t>被告人支崇磊不能冷静处理感情纠纷，邀约吴吉会、张应坤等人意图教训他人，致一人（肖侠）死亡。</t>
  </si>
  <si>
    <t>梅顺发</t>
  </si>
  <si>
    <t>贵州省安顺市西秀区旧州镇蒙村村蒙村组</t>
  </si>
  <si>
    <t>522501196603076499</t>
  </si>
  <si>
    <t>被告人梅顺发因怀疑被害人熊冬广破坏其家庭，持械击打被害人头部致其死亡。</t>
  </si>
  <si>
    <t>朱恩祥</t>
  </si>
  <si>
    <t>贵州省水城县都格乡新盘村冯家寨组</t>
  </si>
  <si>
    <t>520221199109204775</t>
  </si>
  <si>
    <t>被告人朱恩祥、李洪军、廖波、董佳斌因被告人朱恩祥按喇叭与被害人安义忠发生口角纠纷，四被告人在离开发生口角纠纷现场后，朱恩祥持刀邀约李洪军、廖波、董佳斌返回现场欲教训安义忠，在找到并围住安义忠厚，朱恩祥持刀刺杀安义忠胸、腹部、腿部等处，被告人李洪军、廖波、董佳斌对安义忠拳打脚踢致其静抢救无效死亡。</t>
  </si>
  <si>
    <t>范勇</t>
  </si>
  <si>
    <t>贵州省织金县金龙乡齐心村马鞍山组</t>
  </si>
  <si>
    <t>522425198202086914</t>
  </si>
  <si>
    <t>被告人范勇因口角纠纷与被害人一方发生抓打，在抓打过程中持刀致一人死亡，一人重伤，二人轻微伤的后果。</t>
  </si>
  <si>
    <t>胡兴洪</t>
  </si>
  <si>
    <t>贵州省六盘水市钟山区吴家寨村二组</t>
  </si>
  <si>
    <t>520201197305074037</t>
  </si>
  <si>
    <t>被告人胡兴洪违反国家对毒品的管制规定，贩卖毒品海洛因，涉案毒品海洛因65.2克。</t>
  </si>
  <si>
    <t>陈元海</t>
  </si>
  <si>
    <t>贵州省水城县发箐乡发箐村八组</t>
  </si>
  <si>
    <t>520221199405081634</t>
  </si>
  <si>
    <t>被告人陈元海与被害人张加祥仅因走路发生碰撞后相互扭打，陈元海遂持随身携带折叠刀刺杀张加祥左胸部、左胸背部致其死亡。</t>
  </si>
  <si>
    <t>蒋德伦</t>
  </si>
  <si>
    <t>云南省镇雄县以古镇麦车村底古组81号</t>
  </si>
  <si>
    <t>53212819740423695x</t>
  </si>
  <si>
    <t>被告人蒋德伦在赵英华与被害人赵英明踢开其房门后，持杀猪刀朝门外的赵英明致命部位刺杀致其当场死亡。</t>
  </si>
  <si>
    <t>杜家稳</t>
  </si>
  <si>
    <t>520202199006028618</t>
  </si>
  <si>
    <t>被告人杜家稳参与持刀追杀被害人何双流一方，并导致被害人何双流死亡。</t>
  </si>
  <si>
    <t>彭昌猛</t>
  </si>
  <si>
    <t>贵州省水城县野种乡常明村四方井组</t>
  </si>
  <si>
    <t>12_00_29</t>
  </si>
  <si>
    <t>520221198902113778</t>
  </si>
  <si>
    <t>被告人彭昌猛、严达军违反国家对毒品的管理规定，明知甲基苯丙胺系毒品而予以贩卖，其中彭昌猛贩卖毒品甲基苯丙胺52.8克，严达军贩卖毒品甲基苯丙胺48克。</t>
  </si>
  <si>
    <t>周先文</t>
  </si>
  <si>
    <t>贵州省六盘水市钟山区菜园巷12号</t>
  </si>
  <si>
    <t>12_00_14</t>
  </si>
  <si>
    <t>520201198107211218</t>
  </si>
  <si>
    <t>被告人周先文违反国家对毒品的管制法规，明知是毒品海洛因而贩卖143.8克。</t>
  </si>
  <si>
    <t>赵庆荣</t>
  </si>
  <si>
    <t>贵州省水城县化乐乡泵井村花贡组</t>
  </si>
  <si>
    <t>12_01_13</t>
  </si>
  <si>
    <t>520221198903100610</t>
  </si>
  <si>
    <t>被告人赵庆荣违反国家对毒品的管制规定，贩卖毒品甲基苯丙胺，涉案甲基苯丙胺106.28克。</t>
  </si>
  <si>
    <t>王江泽</t>
  </si>
  <si>
    <t>贵州省水城县龙场乡期戛村坪地组</t>
  </si>
  <si>
    <t>520221199211022839</t>
  </si>
  <si>
    <t>被告人王江泽、王品因言语之间发生不快，产生教训被害人的想法，之后持钢管、用拳头殴打被害人曹建才致被害人曹建才死亡。</t>
  </si>
  <si>
    <t>管毓现</t>
  </si>
  <si>
    <t>贵州省水城县龙场乡娱乐村下寨组</t>
  </si>
  <si>
    <t>520221197510182876</t>
  </si>
  <si>
    <t>被告人关毓现违反国家对毒品的管理规定，贩卖毒品，涉案毒品60.14克。</t>
  </si>
  <si>
    <t>朱恩志</t>
  </si>
  <si>
    <t>受贿、贩卖、运输毒品</t>
  </si>
  <si>
    <t>520202196210110412</t>
  </si>
  <si>
    <t>何超</t>
  </si>
  <si>
    <t>贵州省大方县兴隆乡上坝村高坡组</t>
  </si>
  <si>
    <t>522422197705126638</t>
  </si>
  <si>
    <t>常吕才</t>
  </si>
  <si>
    <t>云南省镇雄县长岭子组80号</t>
  </si>
  <si>
    <t>532128196411040352</t>
  </si>
  <si>
    <t>袁国祥</t>
  </si>
  <si>
    <t>湖南省邵阳县谷洲镇谷洲村3组10号</t>
  </si>
  <si>
    <t>43052319730807721x</t>
  </si>
  <si>
    <t>被告人袁志勇、袁国祥、艾明、李万军违反国家对毒品的管制规定，为谋取非法利益购买毒品而予以贩卖。</t>
  </si>
  <si>
    <t>袁志勇</t>
  </si>
  <si>
    <t>湖南省邵阳县谷洲镇谷洲村3组6号</t>
  </si>
  <si>
    <t>430523198602107218</t>
  </si>
  <si>
    <t>艾明</t>
  </si>
  <si>
    <t>湖南省邵阳县谷洲镇谷洲村3组3号</t>
  </si>
  <si>
    <t>430523197906267013</t>
  </si>
  <si>
    <t>周建国</t>
  </si>
  <si>
    <t>贵州省镇宁县丁旗镇四街村</t>
  </si>
  <si>
    <t>01_05_17</t>
  </si>
  <si>
    <t>重庆市监狱管理局</t>
  </si>
  <si>
    <t>522529196010150813</t>
  </si>
  <si>
    <t>被告人周建国明知是毒品海洛因，仍携带乘坐列车予以运输。</t>
  </si>
  <si>
    <t>严生宝</t>
  </si>
  <si>
    <t>贵州省安顺市西秀区东屯乡金官村</t>
  </si>
  <si>
    <t>522501198304214619</t>
  </si>
  <si>
    <t>被告人严生斌、严生宝因琐事故意非法剥夺被害人王于红的生命，构成故意杀人罪。被告人严生斌、严生宝持刀抢劫、并致被害人张丽娟死亡。</t>
  </si>
  <si>
    <t>郭平</t>
  </si>
  <si>
    <t>贵州省安顺市西秀区合作路31号附47号</t>
  </si>
  <si>
    <t>522501197007151215</t>
  </si>
  <si>
    <t>被告人邹兴亮向被害人郭平贩卖海洛因445克、甲基苯丙胺片剂86.3克，被告人郭平为贩卖购买海洛因445克、甲基苯丙胺片剂86.3克。</t>
  </si>
  <si>
    <t>颜荣</t>
  </si>
  <si>
    <t>贵州省水城县玉舍乡光荣村凉山组</t>
  </si>
  <si>
    <t>520221198701011812</t>
  </si>
  <si>
    <t>杨真忠</t>
  </si>
  <si>
    <t>贵州省六盘水市六枝特区箐口乡过瓦村五组</t>
  </si>
  <si>
    <t>520203197509024739</t>
  </si>
  <si>
    <t>被告人杨真忠因与李燕发生争执后认为被害人李燕一直纠缠自己，遂产生把李燕杀死的念头，积极准备作案工具，当再次与被害人李燕发生争执后，持铁锤头连续击打被害人头部，用枕头捂住被害人面部，掐别害人脖子致被害人当场死亡。</t>
  </si>
  <si>
    <t>纪承彬</t>
  </si>
  <si>
    <t>520202197602131735</t>
  </si>
  <si>
    <t>被告人纪承彬因琐事产生杀害被害人纪吕邦的想法后，持凶器寻找、等待被害人纪吕邦并刺杀别害人纪吕邦要害部位，致被害人纪吕邦死亡。</t>
  </si>
  <si>
    <t>麻安华</t>
  </si>
  <si>
    <t>贵州省安顺市西秀区鸡场乡磨石村</t>
  </si>
  <si>
    <t>520202196001021210</t>
  </si>
  <si>
    <t>被告人麻安华因琐事与麻朝金及施米粉发生口角，便返回家中拿出斧头朝麻朝金之子麻大红的头部连砍三斧头导致被害人麻大红当场死亡。</t>
  </si>
  <si>
    <t>甘八全</t>
  </si>
  <si>
    <t>520202196501165990</t>
  </si>
  <si>
    <t>被告人甘八全因与其妻被害人毛美芝发生口角，即用手中的镰刀挖被害人右锁骨上一刀，致被害人毛美芝死亡。</t>
  </si>
  <si>
    <t>赵情书</t>
  </si>
  <si>
    <t>贵州省水城县都格乡垭口村一组</t>
  </si>
  <si>
    <t>520221196804052618</t>
  </si>
  <si>
    <t>被告人赵情书酒后因琐事与被害人罗照达发生口角并打斗，在打斗过程中，持刀刺杀被害人身体要害部位致被害人罗照达死亡。</t>
  </si>
  <si>
    <t>张开诚</t>
  </si>
  <si>
    <t>贵州省安顺市西秀区太和街140号</t>
  </si>
  <si>
    <t>522501196508040017</t>
  </si>
  <si>
    <t>被告人张开诚不冷静处理家庭矛盾，故意非法剥夺他人生命，持刀将其妻杨福琼杀死。</t>
  </si>
  <si>
    <t>邹兴亮</t>
  </si>
  <si>
    <t>云南省镇雄县沙珠寨村民小组</t>
  </si>
  <si>
    <t>532128197105121116</t>
  </si>
  <si>
    <t>严生斌</t>
  </si>
  <si>
    <t>522501198205054613</t>
  </si>
  <si>
    <t>黄虎</t>
  </si>
  <si>
    <t>贵州省六盘水市六枝特区平寨镇平寨村一组30号附41号</t>
  </si>
  <si>
    <t>520203199501120530</t>
  </si>
  <si>
    <t>被告人黄虎、刘健因琐事与他人发生打斗，持刀将被害人黄龙、杨龙、杨虎杀伤，致被害人黄龙死亡。被害人杨龙重伤，被害人杨虎轻微伤。</t>
  </si>
  <si>
    <t>牟洪勇</t>
  </si>
  <si>
    <t>贵州省关岭县关索镇西关外134号</t>
  </si>
  <si>
    <t>522528197709160036</t>
  </si>
  <si>
    <t>被告人牟洪勇违反国家毒品管制法规，明知是毒品甲基苯丙胺片剂而予以运输，数量达73.41克。</t>
  </si>
  <si>
    <t>刘朝山</t>
  </si>
  <si>
    <t>贵州省安顺市平坝区齐伯乡桃花村新寨组</t>
  </si>
  <si>
    <t>522526197907101210</t>
  </si>
  <si>
    <t>被告人刘朝山故意非法剥夺他人生命，持刀将其妻杨明露杀死。</t>
  </si>
  <si>
    <t>杨少祥</t>
  </si>
  <si>
    <t>520202197902135113</t>
  </si>
  <si>
    <t>被告人杨少祥因琐事与被害人熊继求发生打斗即持刀刺杀被害人要害部位致被害人熊继求死亡。</t>
  </si>
  <si>
    <t>黄伟</t>
  </si>
  <si>
    <t>湖北省汉川市庙头镇石咀村46号</t>
  </si>
  <si>
    <t>420984198205264431</t>
  </si>
  <si>
    <t>被告人黄伟、王国亮为谋取非法利益，违反国家对毒品的管制法规，以贩卖为目的的购买并运输毒品甲基苯丙胺片剂379.9克。</t>
  </si>
  <si>
    <t>李金林</t>
  </si>
  <si>
    <t>云南省大理州南涧县下茶花树社33号</t>
  </si>
  <si>
    <t>10_08_02</t>
  </si>
  <si>
    <t>532926198411271919</t>
  </si>
  <si>
    <t>被告人杨青英、马维明违反国家对毒品的管制法规，明知是毒品海洛因而走私入境，数量达8400克。被告人杨青英、施和英、李海玉、施红喜、李金林、施红昌、自贵忠违反国家对毒品的管制法规，明知是毒品海洛因而运输。</t>
  </si>
  <si>
    <t>孟明</t>
  </si>
  <si>
    <t>云南省瑞丽市贺戛村47号</t>
  </si>
  <si>
    <t>533102197704160413</t>
  </si>
  <si>
    <t>被告人杨军铭、孟明违反国家对毒品的管制法规，明知是毒品海洛因而运输，数量达2097.21克，当场从孟明身上缴获毒品甲基苯丙胺片剂5.46克。</t>
  </si>
  <si>
    <t>杨青英</t>
  </si>
  <si>
    <t>宁夏同心县石狮镇管委会沙咀城村</t>
  </si>
  <si>
    <t>642127196701173611</t>
  </si>
  <si>
    <t>马维明</t>
  </si>
  <si>
    <t>宁夏同心县石狮镇管委会麻疙瘩村</t>
  </si>
  <si>
    <t>走私毒品</t>
  </si>
  <si>
    <t>642127197511153614</t>
  </si>
  <si>
    <t>吕尧坑</t>
  </si>
  <si>
    <t>广西防城港市防城港区那梭镇那富村</t>
  </si>
  <si>
    <t>520202197702097255</t>
  </si>
  <si>
    <t>被告人吕尧坑因生活琐事与其同居女友被害人俞兰兰发生口角，便用拳头打击被害人俞兰兰致其窒息死亡。</t>
  </si>
  <si>
    <t>董红林</t>
  </si>
  <si>
    <t>贵州省安顺市西秀区东关办事处干河村三组42号</t>
  </si>
  <si>
    <t>522501197411111696</t>
  </si>
  <si>
    <t>被告人董红林违反国家对毒品的管制法规，明知是毒品而予以运输，当场缴获毒品海洛因175.4克、甲基苯丙胺片剂45.06克。</t>
  </si>
  <si>
    <t>施红喜</t>
  </si>
  <si>
    <t>云南省大理州南涧县上夺么社10号</t>
  </si>
  <si>
    <t>532926198108291917</t>
  </si>
  <si>
    <t>李海玉</t>
  </si>
  <si>
    <t>宁夏吴忠市红寺堡区南川乡新台村381号</t>
  </si>
  <si>
    <t>640300197401070614</t>
  </si>
  <si>
    <t>韦俊杰</t>
  </si>
  <si>
    <t>贵州省六盘水市六枝特区平寨镇煤机厂动力处单元楼1栋3号</t>
  </si>
  <si>
    <t>10_00_20</t>
  </si>
  <si>
    <t>520203198702180535</t>
  </si>
  <si>
    <t>被告人劳可达违反国家对毒品的管制法规，明知是毒品甲基苯丙胺而运输，并安排闭昌克运输构成贩卖、运输毒品罪。被告人闭昌克违反国家对毒品的管制法规，明知是毒品甲基苯丙胺而运输。被告人韦俊杰、许冬妹、陈小涛、贾红、王强、唐大凯、甘卫付、古元国、杨成、向燕、曹莎违反国家对毒品的管制法规，明知是毒品甲基苯丙胺而贩卖。</t>
  </si>
  <si>
    <t>杨军铭</t>
  </si>
  <si>
    <t>河南省襄城县茨沟乡张庄村</t>
  </si>
  <si>
    <t>410426197002215034</t>
  </si>
  <si>
    <t>劳可达</t>
  </si>
  <si>
    <t>广西灵山县灵城镇中山路7号</t>
  </si>
  <si>
    <t>450721198412150030</t>
  </si>
  <si>
    <t>黄二妹</t>
  </si>
  <si>
    <t>贵州省水城县比德乡布拱村大寨组</t>
  </si>
  <si>
    <t>520221199004250513</t>
  </si>
  <si>
    <t>被告人黄二妹因琐事与被害人张羽兵发生争吵后，持重达8千克的实心砖打张习兵头部，将张习兵打到后，又用重达17.6千克的空心水泥砖砸在张习兵头部致张习兵因重度颅脑损伤死亡。</t>
  </si>
  <si>
    <t>翟长品</t>
  </si>
  <si>
    <t>贵州省六盘水市钟山区汪家寨镇新塘村三组37号</t>
  </si>
  <si>
    <t>11_10_05</t>
  </si>
  <si>
    <t>520201197310294034</t>
  </si>
  <si>
    <t>被告人翟长品因被害人尹成娥到其家中劝架与其发生口角，翟长品持菜刀砍击被害人头部后逃离，致被害人尹成娥抢劫无效死亡。</t>
  </si>
  <si>
    <t>王余良</t>
  </si>
  <si>
    <t>湖南省邵东县石株桥乡界岭街村4组17号附1号</t>
  </si>
  <si>
    <t>430521197502228015</t>
  </si>
  <si>
    <t>刘海军</t>
  </si>
  <si>
    <t>湖南省祁东县野鸡坪镇平陵村三胜组3号</t>
  </si>
  <si>
    <t>430521198109126615</t>
  </si>
  <si>
    <t>尹畅</t>
  </si>
  <si>
    <t>河北省辛集市新集镇佃士营村安定路47号</t>
  </si>
  <si>
    <t>11_10_07</t>
  </si>
  <si>
    <t>130181198410184236</t>
  </si>
  <si>
    <t>张徐舞</t>
  </si>
  <si>
    <t>贵州省普定县鸡场坡乡那构村岔河组</t>
  </si>
  <si>
    <t>522527197102261715</t>
  </si>
  <si>
    <t>被告人张徐舞邀约被告人李进至云南购买海洛因299.62克后运输回贵州省普定县。</t>
  </si>
  <si>
    <t>王如德</t>
  </si>
  <si>
    <t>贵州省安顺市西秀区宁谷镇潘孟村潘孟寨组</t>
  </si>
  <si>
    <t>522501198011100634</t>
  </si>
  <si>
    <t>被告人王如德深夜窜至被害人罗仕林家中，持刀杀死罗仕林。</t>
  </si>
  <si>
    <t>尚金虎</t>
  </si>
  <si>
    <t>贵州省普定县马场镇李家村林家组</t>
  </si>
  <si>
    <t>522527196208021117</t>
  </si>
  <si>
    <t>被告人尚金虎在结识毒品卖家后，积极筹措毒资购买毒品海洛因933克意图专卖牟利，并接受陈胜铭的请求，带领陈胜铭委托的黄国联系毒品卖家，并最终使其顺利购买到1039克毒品海洛因。</t>
  </si>
  <si>
    <t>李荣华</t>
  </si>
  <si>
    <t>贵州省威宁县新发乡花园村花园组</t>
  </si>
  <si>
    <t>522427197204154034</t>
  </si>
  <si>
    <t>被告人李荣华明知是毒品海洛因而予以运输。缴获毒品海洛因100.1克。</t>
  </si>
  <si>
    <t>陈光红</t>
  </si>
  <si>
    <t>522528197211273615</t>
  </si>
  <si>
    <t>被告人陈光红因村民之间的娱乐活动与被害人李飞产生矛盾后，便持刀对李飞进行刺杀致其死亡。</t>
  </si>
  <si>
    <t>王志祥</t>
  </si>
  <si>
    <t>贵州省水城县蟠龙乡百车河村三组</t>
  </si>
  <si>
    <t>520221197304144510</t>
  </si>
  <si>
    <t>被告人王志祥、严波违反国家对毒品的管理法规，明知是毒品海洛因而贩卖、运输1758.4克。</t>
  </si>
  <si>
    <t>张继武</t>
  </si>
  <si>
    <t>贵州省遵义市红花岗区南舟路枫香坪巷362号12栋附34号</t>
  </si>
  <si>
    <t>522101196812290414</t>
  </si>
  <si>
    <t>被告人张继武、冉长波违反国家对毒品的管制法规，利用交通工具欲从盘县将毒品海洛因713.82克运回遵义。</t>
  </si>
  <si>
    <t>冉长波</t>
  </si>
  <si>
    <t>贵州省遵义市红花岗区马鞍山路34号</t>
  </si>
  <si>
    <t>522101196711250413</t>
  </si>
  <si>
    <t>何其渊</t>
  </si>
  <si>
    <t>贵州省关岭县花江镇雅石村雅石组13号</t>
  </si>
  <si>
    <t>522528195711250437</t>
  </si>
  <si>
    <t>被告人何其渊在与其兄何其永、其侄子何慎云因家庭琐事致矛盾激化后，未能理性处理，持菜刀追砍何慎云致其受伤死亡。</t>
  </si>
  <si>
    <t>黄松</t>
  </si>
  <si>
    <t>贵州省大方县高店乡堰塘村高榜三组</t>
  </si>
  <si>
    <t>522422198502043650</t>
  </si>
  <si>
    <t>被告人黄松、袁韦、从贵阳驾驶车辆前往昆明，与国强一起携带大宗毒品经过盘县境内企图返回对眼，三被告人的行为违反国家对毒品的管制法规，构成运输毒品罪。</t>
  </si>
  <si>
    <t>唐本堆</t>
  </si>
  <si>
    <t>520202197212037639</t>
  </si>
  <si>
    <t>被告人唐本推酒后欲强行进入被害人孙大帮家小卖部买酒遭到孙大帮的拒绝阻拦后引起纠纷，被告人唐本推便持被害人孙大帮家的木质板凳打击被害人孙大帮的头面部致被害人孙大帮当场死亡。</t>
  </si>
  <si>
    <t>何思奇</t>
  </si>
  <si>
    <t>贵州省贵阳市云岩区三桥北路186号1栋1单元23号</t>
  </si>
  <si>
    <t>522524197310280831</t>
  </si>
  <si>
    <t>蒋文岳</t>
  </si>
  <si>
    <t>520202197407125591</t>
  </si>
  <si>
    <t>被告人蒋文岳违反国家对毒品的管制法规，明知是毒品海洛因而贩卖435.36克。</t>
  </si>
  <si>
    <t>贵州省织金县少普乡林山村戛乍组</t>
  </si>
  <si>
    <t>522425197410174033</t>
  </si>
  <si>
    <t>被告人喻福权仅因琐事便持木方、木棒故意肥大剥夺他人生命，打击被害人杨右军头部致其死亡。</t>
  </si>
  <si>
    <t>黄国</t>
  </si>
  <si>
    <t>贵州省六盘水市六枝特区龙场乡新坝村二组</t>
  </si>
  <si>
    <t>520203199010155835</t>
  </si>
  <si>
    <t>蒙青龙</t>
  </si>
  <si>
    <t>贵州省纳雍县沙包乡小营上村三组</t>
  </si>
  <si>
    <t>522426197802106538</t>
  </si>
  <si>
    <t>高延龙</t>
  </si>
  <si>
    <t>贵州省六盘水市钟山区大河镇裕民中路1313号</t>
  </si>
  <si>
    <t>520201197707123639</t>
  </si>
  <si>
    <t>被告人高延龙与被害人温涛涛、李临杰因喝酒问题产生口角，之后在相互厮打中被告人高延龙持刀将被害人温涛涛、李临杰杀伤致死。</t>
  </si>
  <si>
    <t>赵静</t>
  </si>
  <si>
    <t>云南省镇雄县坡头镇龙洞村同心村民小组2号</t>
  </si>
  <si>
    <t>53062719960218233x</t>
  </si>
  <si>
    <t>被告人赵泽银违反国家对毒品的管制法规，明知是毒品海洛因而贩卖、运输。被告人赵静违反国家对毒品的管制法规，明知是毒品海洛因而贩卖。</t>
  </si>
  <si>
    <t>赵泽银</t>
  </si>
  <si>
    <t>云南省镇雄县坡头镇龙洞村同心村民小组4号</t>
  </si>
  <si>
    <t>532128198812122315</t>
  </si>
  <si>
    <t>郭二荣</t>
  </si>
  <si>
    <t>贵州省安顺市西秀区轿子山镇屯脚村二组</t>
  </si>
  <si>
    <t>522501198306125791</t>
  </si>
  <si>
    <t>被告人郭二荣不能冷静处理感情纠纷，当街持刀非法剥夺被害人吕桃弟的生命。</t>
  </si>
  <si>
    <t>郭玉田</t>
  </si>
  <si>
    <t>陕西省镇安县铁厂镇铁厂村五组</t>
  </si>
  <si>
    <t>612526196204281494</t>
  </si>
  <si>
    <t>被告人郭玉田违反国家对毒品的管理制度，贩卖甲基苯丙胺123.17克。</t>
  </si>
  <si>
    <t>王忠发</t>
  </si>
  <si>
    <t>贵州省安顺市平坝区鼓楼办事处南恒国际旁自建房</t>
  </si>
  <si>
    <t>522526196501120054</t>
  </si>
  <si>
    <t>被告人王忠发在与被害人陈祖惠、陈祖元等人发生抓打后，在打斗过程中持刀实施伤害，致陈祖惠死亡、陈祖元重伤。</t>
  </si>
  <si>
    <t>黄竹顺</t>
  </si>
  <si>
    <t>贵州省安顺市平坝区鼓楼办事处三星街20号</t>
  </si>
  <si>
    <t>522526197305170032</t>
  </si>
  <si>
    <t>被告人黄竹顺违反国家对毒品的管理规定，为牟取非法利益，明知是毒品海洛因而贩卖毒品海洛因168克。</t>
  </si>
  <si>
    <t>卢光廷</t>
  </si>
  <si>
    <t>贵州省六盘水市六枝特区毛口乡木城村板丰二组32号</t>
  </si>
  <si>
    <t>520203197802125037</t>
  </si>
  <si>
    <t>被告人卢光廷因与被害人姚开林有积怨，伙同他人殴打姚开林，后又持刀刺杀被害人姚开林右大腿致其经抢救无效死亡。</t>
  </si>
  <si>
    <t>吴建平</t>
  </si>
  <si>
    <t>贵州省毕节市梨树镇小屯村二组53号</t>
  </si>
  <si>
    <t>522421197404142830</t>
  </si>
  <si>
    <t>被告人徐加元、吴建平、王存书、刘红敏违反国家对毒品的管制法规，明知是毒品甲基苯丙胺片剂而贩卖、运输。被告人车智龙明知是毒品甲基苯丙胺片剂而贩卖。</t>
  </si>
  <si>
    <t>徐加元</t>
  </si>
  <si>
    <t>贵州省水城县米箩乡米箩村群星组</t>
  </si>
  <si>
    <t>520221197810034373</t>
  </si>
  <si>
    <t>刘长顺</t>
  </si>
  <si>
    <t>贵州省织金县黑土乡三坝村柒树沟组</t>
  </si>
  <si>
    <t>522425198103089618</t>
  </si>
  <si>
    <t>被告人刘长顺违反国家对毒品的管制规定，为牟取非法利益，贩卖毒品海洛因322克。</t>
  </si>
  <si>
    <t>谢杰</t>
  </si>
  <si>
    <t>贵州省水城县南开乡合兴村八组</t>
  </si>
  <si>
    <t>520221199306010793</t>
  </si>
  <si>
    <t>被告人陈军军违反国家对毒品的管理法规，明知是毒品而贩卖、运输。其违反枪支管理规定，非法持有枪支。被告人谢杰、王建违反国家对毒品的管理法规，明知是毒品而运输。</t>
  </si>
  <si>
    <t>陈军军</t>
  </si>
  <si>
    <t>贵州省水城县青林乡青林村3组</t>
  </si>
  <si>
    <t>贩卖、运输毒品、非法持有枪支</t>
  </si>
  <si>
    <t>520221197401081152</t>
  </si>
  <si>
    <t>金炜</t>
  </si>
  <si>
    <t>贵州省安顺市西秀区新天地四区3栋402号</t>
  </si>
  <si>
    <t>522501197307231612</t>
  </si>
  <si>
    <t>被告人以非法占有为目的，为偿还欠下他人的巨额债务和即将到期的银行贷款，假借为他人办理借款的名义采取秘密手段盗窃金鹏飞200万元。</t>
  </si>
  <si>
    <t>罗小为</t>
  </si>
  <si>
    <t>贵州省普定县马官镇荷包村26号</t>
  </si>
  <si>
    <t>522527198706180531</t>
  </si>
  <si>
    <t>被告人罗小为因口角便持刀故意伤害他人身体，致一人死亡。</t>
  </si>
  <si>
    <t>夏荣先</t>
  </si>
  <si>
    <t>云南省玉溪市大营街</t>
  </si>
  <si>
    <t>532224198007232714</t>
  </si>
  <si>
    <t>被告人司本书违反国家对毒品的管制法规，明知是毒品吗啡而贩卖，数量达8766.23克（折合海洛因4383.115克）。被告人谭小燕、李光明、李才光、夏荣先、邓福成、邓永明、李光友、邓文祥违反国家对毒品的管制法规，明知是毒品吗啡为贩卖、运输，数量达8766.23克</t>
  </si>
  <si>
    <t>蒋配陶</t>
  </si>
  <si>
    <t>重庆市合川区合阳城沙坪村5组62号</t>
  </si>
  <si>
    <t>500382198706250614</t>
  </si>
  <si>
    <t>被告人蒋配陶、陈浩违反国家对毒品的管理法规，明知是毒品甲基苯丙胺片剂而贩卖、运输。</t>
  </si>
  <si>
    <t>瑶族</t>
  </si>
  <si>
    <t>陈登学</t>
  </si>
  <si>
    <t>520202196309108515</t>
  </si>
  <si>
    <t>被告人陈登学因琐事与被害人王希荣发生口角，便持木棒打击被害人王希荣的头部后又用镰刀砍杀被害人致被害人王希荣死亡。</t>
  </si>
  <si>
    <t>李才光</t>
  </si>
  <si>
    <t>云南省红河县甲寅乡龙美村大龙瑶寨一组69号</t>
  </si>
  <si>
    <t>53252919750914091x</t>
  </si>
  <si>
    <t>陈浩</t>
  </si>
  <si>
    <t>重庆市长寿区桃花大道27号2-3</t>
  </si>
  <si>
    <t>500221198706282116</t>
  </si>
  <si>
    <t>邓福成</t>
  </si>
  <si>
    <t>云南省红河县甲寅乡龙美村大龙瑶寨14号</t>
  </si>
  <si>
    <t>532529198803100913</t>
  </si>
  <si>
    <t>彭佑刚</t>
  </si>
  <si>
    <t>贵州省黔西县林泉镇增坪村第二组</t>
  </si>
  <si>
    <t>522423197306048034</t>
  </si>
  <si>
    <t>被告人彭佑刚违反国家对毒品的管制规定，运输毒品海洛因696.78克，其行为构成运输毒品罪。</t>
  </si>
  <si>
    <t>文世富</t>
  </si>
  <si>
    <t>湖南省祁东县步云桥镇包角村8组</t>
  </si>
  <si>
    <t>43042619890808725x</t>
  </si>
  <si>
    <t>被告人李成勤，文世富违反国家对毒品的管制法规，明知是毒品甲基苯丙胺片剂而运输。涉案毒品甲基苯丙胺片剂7443克。</t>
  </si>
  <si>
    <t>王翅合</t>
  </si>
  <si>
    <t>云南省宣威市板桥社区居委会南村100号</t>
  </si>
  <si>
    <t>530381198702182115</t>
  </si>
  <si>
    <t>被告人王翅合为谋取非法利益，违反国家毒品管理法规，明知是董甲基苯丙胺片剂而予以贩卖，且当场收缴甲基苯丙胺片剂50.28克。</t>
  </si>
  <si>
    <t>李成勤</t>
  </si>
  <si>
    <t>湖南省祁东县金桥镇新桥村塘尾组</t>
  </si>
  <si>
    <t>430426198301051373</t>
  </si>
  <si>
    <t>司本书</t>
  </si>
  <si>
    <t>贵州省兴义市坪东镇坪东西路1号1002号</t>
  </si>
  <si>
    <t>520202197503157411</t>
  </si>
  <si>
    <t>李光明</t>
  </si>
  <si>
    <t>云南省红河县甲寅乡龙美村大龙瑶寨一组41号</t>
  </si>
  <si>
    <t>532529196905150939</t>
  </si>
  <si>
    <t>景尤超</t>
  </si>
  <si>
    <t>520202196611202035</t>
  </si>
  <si>
    <t>被告人景尤超因琐事与被害人景诗达发生纠纷经他人调解后仍怀恨在心，持刀刺杀被害人身体多到致被害人当场死亡。</t>
  </si>
  <si>
    <t>周玉刚</t>
  </si>
  <si>
    <t>贵州省关岭县关索镇文化路215号</t>
  </si>
  <si>
    <t>522528197107200010</t>
  </si>
  <si>
    <t>被告人周玉刚违反国家毒品管理法规，明知是毒品而予以运输，且在运输过程中被当场查获，缴获毒品甲基苯丙胺片剂63.13克。</t>
  </si>
  <si>
    <t>郭庆</t>
  </si>
  <si>
    <t>四川省青神县青城镇王坝村二组</t>
  </si>
  <si>
    <t>511130196912314216</t>
  </si>
  <si>
    <t>被告人胡鹏、高小华违反国家毒品管制规定，胡鹏贩卖毒品麻古927克及10000粒，高小华贩卖毒品海洛因6978.6克、麻古604.8克及10000粒构成贩卖毒品罪，被告人郭庆违反国家毒品管制法规，运输毒品海洛因6978.6克构成运输毒品罪。</t>
  </si>
  <si>
    <t>张高华</t>
  </si>
  <si>
    <t>贵州省普定县城关镇董家庄村78号</t>
  </si>
  <si>
    <t>522527198309170014</t>
  </si>
  <si>
    <t>被告人张高华、冯忠文违反国家对毒品的管制规定，运输毒品2093克。</t>
  </si>
  <si>
    <t>支祥</t>
  </si>
  <si>
    <t>贵州省安顺市西秀区儒林路3号附3号</t>
  </si>
  <si>
    <t>522501198807201238</t>
  </si>
  <si>
    <t>被告人支祥违反国家对毒品的管制法规，贩卖毒品甲基苯丙胺溶液10203.32克。</t>
  </si>
  <si>
    <t>胡鹏</t>
  </si>
  <si>
    <t>贵州省兴义市桔山镇桔丰路2号附105号</t>
  </si>
  <si>
    <t>522321197006081213</t>
  </si>
  <si>
    <t>冯忠文</t>
  </si>
  <si>
    <t>贵州省普定县城关镇红旗路222号附7号</t>
  </si>
  <si>
    <t>522527198009131515</t>
  </si>
  <si>
    <t>刘风志</t>
  </si>
  <si>
    <t>四川省邻水县梁板乡红旗村8组24号</t>
  </si>
  <si>
    <t>513624197909052194</t>
  </si>
  <si>
    <t>被告人刘风志、欧阳三龙违反国家对毒品的管制法规，明知是毒品甲基苯丙胺而贩卖、运输1131.8克。</t>
  </si>
  <si>
    <t>赵雷印</t>
  </si>
  <si>
    <t>522425197709199630</t>
  </si>
  <si>
    <t>被告人赵雷印、陈老四违反国家对毒品的管制法规，明知是毒品海洛因而运输。</t>
  </si>
  <si>
    <t>欧阳三龙</t>
  </si>
  <si>
    <t>湖南省宜章县麻田镇三湾村委会第1村民小组</t>
  </si>
  <si>
    <t>12_01_28</t>
  </si>
  <si>
    <t>431022199108151071</t>
  </si>
  <si>
    <t>赵沪</t>
  </si>
  <si>
    <t>贵州省纳雍县阳长镇海子村五组</t>
  </si>
  <si>
    <t>522426198407180812</t>
  </si>
  <si>
    <t>被告人赵沪违反国家对毒品的管理法规，明知是毒品海洛因而贩卖。</t>
  </si>
  <si>
    <t>邹响荣</t>
  </si>
  <si>
    <t>520202197505102414</t>
  </si>
  <si>
    <t>被告人邹响荣违反国家对毒品的管理法规，明知是毒品海洛因而贩卖、运输毒品海洛因944.75克。</t>
  </si>
  <si>
    <t>潘新堂</t>
  </si>
  <si>
    <t>湖北省监利县红城乡流水村163号</t>
  </si>
  <si>
    <t>422425196311262910</t>
  </si>
  <si>
    <t>被告人潘新堂违反国家对毒品的管理法规，明知是毒品甲基苯丙胺而贩卖、运输。</t>
  </si>
  <si>
    <t>杨四角</t>
  </si>
  <si>
    <t>贵州省水城县发耳乡梓椅村三组</t>
  </si>
  <si>
    <t>520221197205052370</t>
  </si>
  <si>
    <t>被告人杨四角因与被害人易顺安的口角争执，持铁锹击打被害人易顺安头部等部位，致易顺安死亡。</t>
  </si>
  <si>
    <t>贵州省六盘水市六枝特区箐口乡坝子村木房二组</t>
  </si>
  <si>
    <t>520203197807016518</t>
  </si>
  <si>
    <t>被告人张强违反国家对毒品的管理法规，明知是毒品甲基苯丙胺片剂而贩卖380.98克。</t>
  </si>
  <si>
    <t>李红云</t>
  </si>
  <si>
    <t>云南省泸西县午街铺文明村</t>
  </si>
  <si>
    <t>53252719890813173x</t>
  </si>
  <si>
    <t>被告人李红云违反国家对毒品的管制法规，明知是视频甲基苯丙胺片剂而贩卖、运输571.47克。</t>
  </si>
  <si>
    <t>陈老四</t>
  </si>
  <si>
    <t>贵州省织金县珠藏镇幺冲村老帮寨组</t>
  </si>
  <si>
    <t>522425197509166031</t>
  </si>
  <si>
    <t>谢思绕</t>
  </si>
  <si>
    <t>贵州省六盘水市六枝特区郎岱镇红旗路29号</t>
  </si>
  <si>
    <t>520203199402042012</t>
  </si>
  <si>
    <t>被告人谢思绕以被害人罗进平非礼其母亲为由，持卡子刀刺杀罗进平胸部等处致其死亡。</t>
  </si>
  <si>
    <t>冯少伟</t>
  </si>
  <si>
    <t>重庆市渝北区兴盛大道33号商品十六3幢7-17</t>
  </si>
  <si>
    <t>510221198111177319</t>
  </si>
  <si>
    <t>被告人冯少伟违反国家对毒品的管制规定，驾车运输毒品甲基苯丙胺片剂5023.33克。</t>
  </si>
  <si>
    <t>孙应毕</t>
  </si>
  <si>
    <t>贵州省水城县盐井乡屯口村屯口组</t>
  </si>
  <si>
    <t>520221197303154215</t>
  </si>
  <si>
    <t>被告人孙应毕违反多家对毒品的管理规定，明知是毒品而贩卖。贩卖毒品数量达507.56克。</t>
  </si>
  <si>
    <t>翟长军</t>
  </si>
  <si>
    <t>贵州省水城县勺米乡梭沙村王家寨组</t>
  </si>
  <si>
    <t>520221197909132117</t>
  </si>
  <si>
    <t>被告人翟长军与其父翟思全吃到将被害人徐成良杀死，徐当富杀成重伤。</t>
  </si>
  <si>
    <t>张周胜</t>
  </si>
  <si>
    <t>贵州省水城县顺场乡顺场村大田组</t>
  </si>
  <si>
    <t>520221196501203175</t>
  </si>
  <si>
    <t>被告人张周胜伙同被告人张周旺持刀将被害人邓联荣、邓集海杀死。</t>
  </si>
  <si>
    <t>张周旺</t>
  </si>
  <si>
    <t>520221197409203193</t>
  </si>
  <si>
    <t>田鑫</t>
  </si>
  <si>
    <t>贵州省水城县滥坝镇红山村银矿组</t>
  </si>
  <si>
    <t>520221198809240019</t>
  </si>
  <si>
    <t>被告人田鑫因被害人罗开舰之前无身份证件未给其开放而怀恨在心，产生报复心理，后田鑫便邀约邹任教训罗开舰，田鑫持刀刺杀罗开舰腿部数刀致其大失血死亡。</t>
  </si>
  <si>
    <t>杨义明</t>
  </si>
  <si>
    <t>贵州省水城县阿戛乡松绿村十一组</t>
  </si>
  <si>
    <t>520221195809254070</t>
  </si>
  <si>
    <t>被告人杨义明故意伤害他人身体，致被害人罗光秀死亡，其行为构成故意伤害罪。</t>
  </si>
  <si>
    <t>周学走</t>
  </si>
  <si>
    <t>520202199001177614</t>
  </si>
  <si>
    <t>被告人周学走、周满违反国家对毒品的管制法规，明知是毒品海洛因而贩卖、运输。查获毒品海洛因1422.8克。</t>
  </si>
  <si>
    <t>杨成府</t>
  </si>
  <si>
    <t>520202196710075537</t>
  </si>
  <si>
    <t>被告人杨成府因琐事持刀刺杀被害人赵许江致其当场死亡。</t>
  </si>
  <si>
    <t>杨合祥</t>
  </si>
  <si>
    <t>贵州省织金县纳雍乡爱国村大田包组</t>
  </si>
  <si>
    <t>522425196308174219</t>
  </si>
  <si>
    <t>被告人杨同高、杨合祥违反国家对毒品的管理法规，明知是毒品海洛因而贩卖、运输。</t>
  </si>
  <si>
    <t>杨同高</t>
  </si>
  <si>
    <t>贵州省织金县纳雍乡爱国村中街组</t>
  </si>
  <si>
    <t>522425195906204217</t>
  </si>
  <si>
    <t>李正山</t>
  </si>
  <si>
    <t>云南省会泽县上村乡大坪子村民小组198号</t>
  </si>
  <si>
    <t>12_06_06</t>
  </si>
  <si>
    <t>532233197204154454</t>
  </si>
  <si>
    <t>被告人李正山、程萍、陈贵权违反国家毒品管理法规，明知是毒品而予以贩卖、运输。</t>
  </si>
  <si>
    <t>陈昌伟</t>
  </si>
  <si>
    <t>贵州省织金县熊家乡木汪村格长组</t>
  </si>
  <si>
    <t>522425198906019314</t>
  </si>
  <si>
    <t>被告人唐鹏、肖华、李小朴违反国家对毒品的管制法规，明知是毒品海洛因而贩卖701.61克，被告人陈昌伟、何丽违反国家对毒品的管制法规，明知是毒品海洛因而贩卖、运输701.61克。</t>
  </si>
  <si>
    <t>肖华</t>
  </si>
  <si>
    <t>520202197511207415</t>
  </si>
  <si>
    <t>唐鹏</t>
  </si>
  <si>
    <t>520202197305261277</t>
  </si>
  <si>
    <t>余照明</t>
  </si>
  <si>
    <t>贵州省兴义市清水河镇补打村14组</t>
  </si>
  <si>
    <t>522321197911255519</t>
  </si>
  <si>
    <t>被告人余照明与被害人肖秀平因看望孩子一事发生争执，持刀捅刺被害人肖秀平腹部，背部多处致被害人肖秀平死亡。</t>
  </si>
  <si>
    <t>付洪胜</t>
  </si>
  <si>
    <t>贵州省六盘水市六枝特区平寨镇凉水井矿3村4栋202号</t>
  </si>
  <si>
    <t>520203195605010012</t>
  </si>
  <si>
    <t>被告人付洪胜因感情纠纷用塑料袋勒压被害人邹成芬颈部，致邹成芬死亡。</t>
  </si>
  <si>
    <t>贾明强</t>
  </si>
  <si>
    <t>贵州省贵阳市云岩区省府北街5号1单元附1号</t>
  </si>
  <si>
    <t>522423197912127736</t>
  </si>
  <si>
    <t>被告人贾明强违反国家对毒品的管制规定，为贩卖毒品而购买甲基苯丙胺498.07克。</t>
  </si>
  <si>
    <t>路云</t>
  </si>
  <si>
    <t>贵州省贞丰县珉谷镇团结街9号附10号</t>
  </si>
  <si>
    <t>12_02_18</t>
  </si>
  <si>
    <t>522325199203150016</t>
  </si>
  <si>
    <t>胡安彬</t>
  </si>
  <si>
    <t>520202197209211616</t>
  </si>
  <si>
    <t>被告人胡安彬违反国家对毒品的管制法规，明知是毒品而贩卖；杭润财违反国家对毒品的管理规定，明知是毒品而贩卖、运输，二人贩卖毒品吗啡975克。</t>
  </si>
  <si>
    <t>杭润财</t>
  </si>
  <si>
    <t>山西省繁峙县神堂堡乡老汉坪村1号</t>
  </si>
  <si>
    <t>142226197206198315</t>
  </si>
  <si>
    <t>李跃红</t>
  </si>
  <si>
    <t>520202197206055531</t>
  </si>
  <si>
    <t>被告人李跃红因口角与被害人李跃书发生打斗并持匕首将李跃书伤害致死。</t>
  </si>
  <si>
    <t>蒋建国</t>
  </si>
  <si>
    <t>四川省三台县云同乡禅寂村八组14号</t>
  </si>
  <si>
    <t>故意伤害、开设赌场、容留卖淫</t>
  </si>
  <si>
    <t>510722197903197173</t>
  </si>
  <si>
    <t>被告人蒋建国因赌博纠纷雇请他人报复被害人黄昌奇，致黄昌奇死亡。</t>
  </si>
  <si>
    <t>莫荣春</t>
  </si>
  <si>
    <t>贵州省麻江县杏山镇鄞州路廉租房C栋3101室</t>
  </si>
  <si>
    <t>522635197205160015</t>
  </si>
  <si>
    <t>被告人莫荣春违反国家对毒品的管制规定，为了贩卖而购买、运输毒品海洛因1043.18克。</t>
  </si>
  <si>
    <t>田成全</t>
  </si>
  <si>
    <t>贵州省织金县熊家场乡群潮村新场组</t>
  </si>
  <si>
    <t>故意伤害、赌博、容留卖淫</t>
  </si>
  <si>
    <t>522425198909019379</t>
  </si>
  <si>
    <t>被告人李潇不能冷静处理矛盾，邀约被告人田成全、马尾付、李冰峰、韩登学、毛雄持械殴打被害人周超帮，致周超帮死亡。被告人田成全为谋取非法利益，为他人聚众赌博、抽头渔利提供帮助；被告人田成全还为谋取非法利益，容留妇女卖淫。</t>
  </si>
  <si>
    <t>康朝明</t>
  </si>
  <si>
    <t>贵州省普定县马官镇马官村43号</t>
  </si>
  <si>
    <t>522527197210250570</t>
  </si>
  <si>
    <t>被告人康朝明因不堪侮辱而持锄头击打被害人董贵林头部致其死亡。</t>
  </si>
  <si>
    <t>李潇</t>
  </si>
  <si>
    <t>贵州省织金县熊家场乡群潮村中街组</t>
  </si>
  <si>
    <t>522425198304079352</t>
  </si>
  <si>
    <t>陈文贵</t>
  </si>
  <si>
    <t>贵州省六盘水市六枝特区岩脚镇田坎村十二组47号</t>
  </si>
  <si>
    <t>52020319651004357X</t>
  </si>
  <si>
    <t>被告人陈文贵一家与被害人韩永凤一家系共同租住陈发武家的邻居，被告人陈文贵因琐事持刀将被害人韩永凤杀伤致死。</t>
  </si>
  <si>
    <t>侯牛俊</t>
  </si>
  <si>
    <t>贵州省水城县南开乡西牛村二组</t>
  </si>
  <si>
    <t>520221197206270839</t>
  </si>
  <si>
    <t>被告人侯牛俊因不满被害人曹明琴提出离婚，预谋并持刀将被害人曹明琴杀死。</t>
  </si>
  <si>
    <t>赵金</t>
  </si>
  <si>
    <t>云南省呈贡区横冲村33号附1号</t>
  </si>
  <si>
    <t>530121198710230933</t>
  </si>
  <si>
    <t>被告人赵金违反国家对毒品的管理法规，明知是毒品而运输毒品甲基苯丙胺片剂994.27克。</t>
  </si>
  <si>
    <t>付定刚</t>
  </si>
  <si>
    <t>贵州省水城县阿戛乡马场村包家寨组</t>
  </si>
  <si>
    <t>520221198709014073</t>
  </si>
  <si>
    <t>被告人付定刚、潘进刚违反国家对毒品的管制法规，明知是毒品甲基苯丙胺而贩卖、运输527、86克。</t>
  </si>
  <si>
    <t>潘明军</t>
  </si>
  <si>
    <t>贵州省水城县化乐乡夺坭村座脚组</t>
  </si>
  <si>
    <t>520221197405040673</t>
  </si>
  <si>
    <t>被告人潘明军故意伤害被害人身体，致人死亡，其行为已触犯刑律，构成故意伤害罪。</t>
  </si>
  <si>
    <t>潘进刚</t>
  </si>
  <si>
    <t>贵州省水城县阿戛乡电光村排松组</t>
  </si>
  <si>
    <t>12_03_01</t>
  </si>
  <si>
    <t>520221198401284077</t>
  </si>
  <si>
    <t>张叉全</t>
  </si>
  <si>
    <t>贵州省水城县坪寨乡德座村营后头组</t>
  </si>
  <si>
    <t>520221197409141658</t>
  </si>
  <si>
    <t>被害人张叉全因被害人赵德安等人持斧头、杀猪刀上门找其兄张叉友找丢失的羊、评理，便持石头打中赵德安头部，后在返回家途中又持斧头击打赵德安头部致其死亡。</t>
  </si>
  <si>
    <t>张么克</t>
  </si>
  <si>
    <t>贵州省水城县杨梅乡光明村庆牛组</t>
  </si>
  <si>
    <t>520221197110092038</t>
  </si>
  <si>
    <t>被告人张么克持刀刺杀被害人罗弟胜全身多处，致被害人罗弟胜死亡。</t>
  </si>
  <si>
    <t>代宏俊</t>
  </si>
  <si>
    <t>云南省陆良县小百户镇中坝村委会中坝村152号</t>
  </si>
  <si>
    <t>530322199508302632</t>
  </si>
  <si>
    <t>被告人代宏俊违反国家毒品管理法规，明知是毒品而予以运输，当场缴获毒品甲基苯丙胺片剂160.9克。</t>
  </si>
  <si>
    <t>徐五鼎</t>
  </si>
  <si>
    <t>湖北省江陵县沙岗镇丁堤村五组</t>
  </si>
  <si>
    <t>42242119640412583x</t>
  </si>
  <si>
    <t>被告人刘登华、徐五鼎违反国家对毒品的管制规定，明知是 毒品甲基苯丙胺而运输，涉案毒品5390克。</t>
  </si>
  <si>
    <t>谭贤文</t>
  </si>
  <si>
    <t>贵州省松桃县蓼皋镇教场坝58号</t>
  </si>
  <si>
    <t>522229196907070053</t>
  </si>
  <si>
    <t>被告人谭贤文违反国家对毒品的管制规定,明知是毒品而予以贩卖\运输,涉案毒品海洛因699.1克.甲基苯丙胺片剂38.14克.</t>
  </si>
  <si>
    <t>唐忠华</t>
  </si>
  <si>
    <t>520202197711051216</t>
  </si>
  <si>
    <t>被告人唐忠华、刘华宇违反国家毒品管理法规，明知是毒品而予以运输，涉案毒品海洛因124.73克。</t>
  </si>
  <si>
    <t>陈亮</t>
  </si>
  <si>
    <t>52020219821014163x</t>
  </si>
  <si>
    <t>被告人陈亮、纪润违反国家禁毒规定，参与他人贩卖毒品海洛因。</t>
  </si>
  <si>
    <t>高积潮</t>
  </si>
  <si>
    <t>520202198604073051</t>
  </si>
  <si>
    <t>被告人高积潮、徐德坤违反国家毒品管理法规，明知是毒品而予以贩卖，且缴获毒品海洛因127.05克。</t>
  </si>
  <si>
    <t>陈万能</t>
  </si>
  <si>
    <t>520202197010141614</t>
  </si>
  <si>
    <t>被告人陈万能违反国家对毒品的管制法规，明知是毒品海洛因而贩卖、运输3635.4克。</t>
  </si>
  <si>
    <t>彭跃龙</t>
  </si>
  <si>
    <t>贵州省六盘水市六枝特区毛口乡半坡村移民新村组4号</t>
  </si>
  <si>
    <t>520203197606195011</t>
  </si>
  <si>
    <t>被告人彭跃龙与其前妻刘冬梅同宿后因言语不和发生争执后用手掐被害人刘冬梅脖子致被害人刘冬梅死亡。</t>
  </si>
  <si>
    <t>邓光志</t>
  </si>
  <si>
    <t>贵州省六盘水市六枝特区平寨镇矿业路18号附18号</t>
  </si>
  <si>
    <t>520203197206190238</t>
  </si>
  <si>
    <t>被告人邓光志、林锦红、温晓跃违反国家对毒品的管理规定，明知是视频海洛因而贩卖347.55克。</t>
  </si>
  <si>
    <t>林锦红</t>
  </si>
  <si>
    <t>贵州省六盘水市六枝特区平寨镇跃进南路25号附1号</t>
  </si>
  <si>
    <t>贩卖毒品、贩卖毒品</t>
  </si>
  <si>
    <t>520203197008200271</t>
  </si>
  <si>
    <t>王玉龙</t>
  </si>
  <si>
    <t>贵州省普定县化处镇焦家村脚档组46号</t>
  </si>
  <si>
    <t>52252719811111085x</t>
  </si>
  <si>
    <t>被告人王玉龙违反国家对毒品的管制法规，运输毒品甲基苯丙胺及甲基苯丙胺片剂1077.69克。</t>
  </si>
  <si>
    <t>谢词勇</t>
  </si>
  <si>
    <t>云南省鲁甸县十六社74号</t>
  </si>
  <si>
    <t>11_11_18</t>
  </si>
  <si>
    <t>532122198302040397</t>
  </si>
  <si>
    <t>被告人黄化林、谢词勇、马玉美、汤锡文违反国家对毒品的管理规定，贩卖毒品海洛因498.9克。</t>
  </si>
  <si>
    <t>黄化林</t>
  </si>
  <si>
    <t>贵州省镇宁县城关镇西一村一组</t>
  </si>
  <si>
    <t>522529197403170019</t>
  </si>
  <si>
    <t>李平胜</t>
  </si>
  <si>
    <t>贵州省六盘水市六枝特区龙场乡云盘村二组</t>
  </si>
  <si>
    <t>520203196710134310</t>
  </si>
  <si>
    <t>被告人李平胜与其妻子刘德兰因家庭矛盾经常吵架，2016年5月8日因家庭矛盾又发生争吵，于是被告人李平胜掏出事先准备的刀子朝被害人刘德兰的胸腹部连捅数刀，致其死亡。</t>
  </si>
  <si>
    <t>郭文忠</t>
  </si>
  <si>
    <t>福建省三明市大田县屏山乡瑞美村68号</t>
  </si>
  <si>
    <t>盗窃、抢劫、非法制造枪支</t>
  </si>
  <si>
    <t>350425197709151414</t>
  </si>
  <si>
    <t>被告人李顺达、郭文忠、姚亚为实施抢劫二秘密窃取他人机动车辆，数额巨大；被告人李顺达、郭文忠、李明辉以暴力、胁迫方式抢劫他人财物，数额巨大；被告人李顺达、郭文忠违反国家枪支管理规定，非法制造枪支。</t>
  </si>
  <si>
    <t>李顺达</t>
  </si>
  <si>
    <t>福建省南安市诗山镇红旗村林浦口48号</t>
  </si>
  <si>
    <t>350583198806181352</t>
  </si>
  <si>
    <t>杨代荣</t>
  </si>
  <si>
    <t>云南省红河县南溪镇大南溪村委会小田村二组</t>
  </si>
  <si>
    <t>11_11_16</t>
  </si>
  <si>
    <t>532532197104180516</t>
  </si>
  <si>
    <t>被告人杨小解、杨代荣违反国家对毒品的管理规定，明知是毒品海洛因而贩卖、运输2805.1克。</t>
  </si>
  <si>
    <t>杨长贵</t>
  </si>
  <si>
    <t>贵州省水城县董地乡董地村新寨组</t>
  </si>
  <si>
    <t>520221197803100336</t>
  </si>
  <si>
    <t>被告人杨长贵酒后因琐事与其妻子杨菊芬发生口角，杨长贵便持刀砍向其妻杨菊芬，砍中劝架的杨群英，致被害人杨群英死亡。</t>
  </si>
  <si>
    <t>张桥发</t>
  </si>
  <si>
    <t>贵州省安顺市西秀区蔡官镇马鞍山村一组14号</t>
  </si>
  <si>
    <t>12_07_06</t>
  </si>
  <si>
    <t>522501197209195515</t>
  </si>
  <si>
    <t>被告人张桥发因相邻土地纠纷乡被害人汪应明投掷石块，致汪应明头部受伤死亡。</t>
  </si>
  <si>
    <t>杨黎</t>
  </si>
  <si>
    <t>云南省蒙自县南湖南路州轴承厂宿舍19幢1单元301室</t>
  </si>
  <si>
    <t>11_08_27</t>
  </si>
  <si>
    <t>532522198301260015</t>
  </si>
  <si>
    <t>被告人杨黎违反国家对毒品的管制规定，非法将毒品从云南省个旧市运输到贵州省安顺市。</t>
  </si>
  <si>
    <t>罗安发</t>
  </si>
  <si>
    <t>贵州省水城县玉舍乡俄脚村罗家寨组</t>
  </si>
  <si>
    <t>520221199006051817</t>
  </si>
  <si>
    <t>被告人罗安发违反国家对毒品的管制规定，贩卖甲基苯丙胺54.7克。</t>
  </si>
  <si>
    <t>张兴华</t>
  </si>
  <si>
    <t>贵州省六盘水市钟山区大河镇大地村二组28号</t>
  </si>
  <si>
    <t>520201197906043615</t>
  </si>
  <si>
    <t>被告人张兴华、张兴亮因琐事而持刀与被害人罗士云等发生打斗，在打斗过程中致被害人罗士云死亡。</t>
  </si>
  <si>
    <t>简海军</t>
  </si>
  <si>
    <t>贵州省六盘水市钟山区大湾镇幸福路5-2-11</t>
  </si>
  <si>
    <t>12_10_16</t>
  </si>
  <si>
    <t>520201198405304818</t>
  </si>
  <si>
    <t>被告人简海军违反国家对毒品的管制规定，伙同他人贩卖毒品海洛因55克。</t>
  </si>
  <si>
    <t>赵兴常</t>
  </si>
  <si>
    <t>520202196405139215</t>
  </si>
  <si>
    <t>被告人赵兴常、吴莉、赵爱违反国家对毒品的管制法规，明知是毒品海洛因而贩卖。</t>
  </si>
  <si>
    <t>李春</t>
  </si>
  <si>
    <t>贵州省六盘水市钟山区白鹤村七组21号</t>
  </si>
  <si>
    <t>520201199201125230</t>
  </si>
  <si>
    <t>被告人李春以非法占有为目的，使用暴力九次劫取被害人价值共计人民币6919.39的财物，并致一人轻伤、一人死亡。</t>
  </si>
  <si>
    <t>张兴亮</t>
  </si>
  <si>
    <t>520201197804153610</t>
  </si>
  <si>
    <t>徐国书</t>
  </si>
  <si>
    <t>贵州省织金县金龙乡新立村下寨组</t>
  </si>
  <si>
    <t>522425197203103259</t>
  </si>
  <si>
    <t>被告人杨国辉、徐国书、杨斌为牟取非法利益，违反国家对毒品的管制规定，贩卖毒品海洛因21021.4克。</t>
  </si>
  <si>
    <t>罗书明</t>
  </si>
  <si>
    <t>贵州省安顺市西秀区旧州镇詹屯村詹屯组</t>
  </si>
  <si>
    <t>522501196906216532</t>
  </si>
  <si>
    <t>陈群洪</t>
  </si>
  <si>
    <t>贵州省大方县竹园乡羊场村九组</t>
  </si>
  <si>
    <t>522422197405162514</t>
  </si>
  <si>
    <t>被告人陈群洪以非法占有为目的，使用暴力手段抢劫他人财物。</t>
  </si>
  <si>
    <t>余昌洪</t>
  </si>
  <si>
    <t>520202196802051612</t>
  </si>
  <si>
    <t>上诉人余昌洪、张菊、邓春违反国家禁毒法规，为获取非法利益，明知是毒品而进行贩卖。</t>
  </si>
  <si>
    <t>胡用</t>
  </si>
  <si>
    <t>520202197008086732</t>
  </si>
  <si>
    <t>被告人胡用因被单位罚款100元的事心生不满，酒后持菜刀找到被害人谢洪方后持菜刀杀害被害人谢洪方致其死亡。</t>
  </si>
  <si>
    <t>袁浩</t>
  </si>
  <si>
    <t>湖南省新邵县雀塘镇石庙村10组14号</t>
  </si>
  <si>
    <t>430522199001028096</t>
  </si>
  <si>
    <t>被告人袁浩、苏双华违反国家对毒品的管理规定，明知是毒品还予以运输。</t>
  </si>
  <si>
    <t>张敦柏</t>
  </si>
  <si>
    <t>湖南省邵东县两市塘街道办事处青兰村10组21号</t>
  </si>
  <si>
    <t>12_05_14</t>
  </si>
  <si>
    <t>430521198206060291</t>
  </si>
  <si>
    <t>被告人张敦柏、朱鹏辉、张田喜、黄享成违反国家对毒品的管制法规，张敦柏、张田喜、黄享成为了贩卖而贩卖运输毒品的行为构成贩卖、运输毒品罪。朱鹏辉明知张敦柏、张田喜、黄享成为了贩卖而购买毒品进行居间介绍购买毒品的行为构成贩卖毒品罪。</t>
  </si>
  <si>
    <t>张叉友</t>
  </si>
  <si>
    <t>12_10_13</t>
  </si>
  <si>
    <t>520221196711211675</t>
  </si>
  <si>
    <t>被告人张叉友因被害人赵德安等人持斧头，杀猪刀上门找其丢失的羊、评理，便伙同谢自五、张叉全共同致赵德安死亡。</t>
  </si>
  <si>
    <t>张田喜</t>
  </si>
  <si>
    <t>湖南省邵东县两市塘街道办事处荣富村10组31号</t>
  </si>
  <si>
    <t>430521198108300319</t>
  </si>
  <si>
    <t>朱鹏辉</t>
  </si>
  <si>
    <t>湖南省邵东县两市塘街道办事处新屋村4组6号</t>
  </si>
  <si>
    <t>430521198105070255</t>
  </si>
  <si>
    <t>吴志兴</t>
  </si>
  <si>
    <t>贵州省安顺市西秀区图书路14号附1号</t>
  </si>
  <si>
    <t>522501197501220415</t>
  </si>
  <si>
    <t>被告人吴志兴、齐晓芬、郭虎顺违反国家对毒品的管制法规，明知是毒品甲基苯丙胺或甲基苯丙胺片剂而贩卖，其中吴志兴贩卖甲基苯丙胺77.3克。</t>
  </si>
  <si>
    <t>朱仁海</t>
  </si>
  <si>
    <t>废品收购员</t>
  </si>
  <si>
    <t>云南省镇康县南伞镇南伞街3号</t>
  </si>
  <si>
    <t>522426197301202812</t>
  </si>
  <si>
    <t>杨斌</t>
  </si>
  <si>
    <t>贵州省织金县城关镇黄堰巷19号</t>
  </si>
  <si>
    <t>08_03_02</t>
  </si>
  <si>
    <t>522425197912186931</t>
  </si>
  <si>
    <t>林祥</t>
  </si>
  <si>
    <t>贵州省安顺市西秀区统一路5A楼一单元201号</t>
  </si>
  <si>
    <t>非法持有毒品</t>
  </si>
  <si>
    <t>52252919590525001x</t>
  </si>
  <si>
    <t>被告人林祥为购买海洛因，窜至云南省瑞丽市购买海洛因的过程中被查获持有海洛因5213.8克，以及其先期购买后藏匿于临时住所地被查获的海洛因269.3科恩，共计非法持有毒品海洛因5483.1克。</t>
  </si>
  <si>
    <t>杨国辉</t>
  </si>
  <si>
    <t>贵州省贵阳市白云区艳山红镇程关村共大组</t>
  </si>
  <si>
    <t>522425197612286914</t>
  </si>
  <si>
    <t>彭龙</t>
  </si>
  <si>
    <t>贵州省六盘水市六枝特区龙场乡新场坝村七组</t>
  </si>
  <si>
    <t>520203196303024317</t>
  </si>
  <si>
    <t>被告人彭龙因其大哥彭益贤与被害人杜应飞离婚后的财产分割问题以及孩子抚养问题发生纠纷，持杀猪刀刺杀陈恩华，杜应飞致二人死亡。</t>
  </si>
  <si>
    <t>穆高</t>
  </si>
  <si>
    <t>贵州省威宁县新发乡红旗村龙口组</t>
  </si>
  <si>
    <t>522427199111249711</t>
  </si>
  <si>
    <t>2016年6月5日晚，穆高与田友群、田勇、张龙强、李兴贵及被害人田中华等人到钟山区德坞吉隆坡彝家烙锅吃东西。6月6日凌晨2时许，穆高邀约田中华等人到其出租屋继续喝酒，期间，穆高与田中华因琐事发生口角并扭打起来，穆高用刀刺在田中华身上后逃离现场，田中华因抢救无效死亡。</t>
  </si>
  <si>
    <t>李继华</t>
  </si>
  <si>
    <t>贵州省六盘水市六枝特区牛场乡黄平村烂坝组</t>
  </si>
  <si>
    <t>520203196905196319</t>
  </si>
  <si>
    <t>被告人李继华因被害人孙先进家车子堵路，便持铁棒打击孙先进头部致其死亡。</t>
  </si>
  <si>
    <t>刘广源</t>
  </si>
  <si>
    <t>广东省广州市白云区高江人一路79号2栋1梯303房</t>
  </si>
  <si>
    <t>440111196407270912</t>
  </si>
  <si>
    <t>马正坤</t>
  </si>
  <si>
    <t>贵州省六盘水市六枝特区木岗镇把仕村山背后组</t>
  </si>
  <si>
    <t>520203197404211810</t>
  </si>
  <si>
    <t>被告人马正坤、尚经能伙同彭清汗、田孟华、张家贵以非法占有为目的，劫取他人财物并致被害人李良明死亡。</t>
  </si>
  <si>
    <t>陶志刚</t>
  </si>
  <si>
    <t>贵州省六盘水市六枝特区新场乡老院子村何家寨组</t>
  </si>
  <si>
    <t>520203198112013913</t>
  </si>
  <si>
    <t>被告人陶志刚与被害人高克付因琐事发生争吵，便持刀刺杀高克付腹部一刀致其死亡。</t>
  </si>
  <si>
    <t>罗昌军</t>
  </si>
  <si>
    <t>贵州省大方县六龙镇顺河村四冲组</t>
  </si>
  <si>
    <t>运输毒品、非法持有毒品</t>
  </si>
  <si>
    <t>522422197805081430</t>
  </si>
  <si>
    <t>被告人罗昌军、周仓有、梅刚违反国家对毒品的管理规定，明知是毒品海洛因而运输184.25克；被告人罗昌军违反国家对毒品的管理规定，明知是毒品海洛因而持有179.37克。</t>
  </si>
  <si>
    <t>王时双</t>
  </si>
  <si>
    <t>06_05_26</t>
  </si>
  <si>
    <t>浙江省监狱管理局</t>
  </si>
  <si>
    <t>520202198512260810</t>
  </si>
  <si>
    <t>被告人司马太、王时双、蒋泽昆、马荣、王时用因琐事纠纷结伙报复他人，继而共同伤害劝阻者，致一人死亡、一人重伤、一人轻伤。</t>
  </si>
  <si>
    <t>郑兴鹏</t>
  </si>
  <si>
    <t>云南省镇雄县坡头镇营上村麻窝组</t>
  </si>
  <si>
    <t>532128199511252110</t>
  </si>
  <si>
    <t>被告人郑兴鹏因感情纠纷，持刀故意非法剥夺被害人伍围丽生命。</t>
  </si>
  <si>
    <t>罗国益</t>
  </si>
  <si>
    <t>贵州省普定县坪上乡和平村花扎组</t>
  </si>
  <si>
    <t>522527198405161513</t>
  </si>
  <si>
    <t>被告人罗国益、胡方违反国家对毒品的管制规定，运输毒品海洛因1535克。</t>
  </si>
  <si>
    <t>胡方</t>
  </si>
  <si>
    <t>贵州省普定县坪上乡和平村冲头组150号</t>
  </si>
  <si>
    <t>522527198303271519</t>
  </si>
  <si>
    <t>丁文杨</t>
  </si>
  <si>
    <t>贵州省纳雍县沙包乡凹革村三组</t>
  </si>
  <si>
    <t>52242919780428651x</t>
  </si>
  <si>
    <t>被告人陈有林、丁文杨违反国家禁毒法规，非法出售、运输毒品甲基苯丙胺片剂、海洛因，涉案甲基苯丙胺片剂854.64克，海洛因335克。</t>
  </si>
  <si>
    <t>李云祥</t>
  </si>
  <si>
    <t>云南省红河县莲花路廉租房11幢2单元502室</t>
  </si>
  <si>
    <t>532529197708040911</t>
  </si>
  <si>
    <t>刘彬琦</t>
  </si>
  <si>
    <t>贵州省六盘水市钟山区人民中路34号2栋附19号</t>
  </si>
  <si>
    <t>520201198805260455</t>
  </si>
  <si>
    <t>被告人刘彬琦、苏琴违反国家对毒品的管制法规，明知是毒品甲基苯丙胺而贩卖、并由刘彬琦、阎彬运输毒品。</t>
  </si>
  <si>
    <t>陈来福</t>
  </si>
  <si>
    <t>贵州省水城县米箩乡米箩村达桥组</t>
  </si>
  <si>
    <t>520221197701092590</t>
  </si>
  <si>
    <t>被告人陈来福、伍刚铁、马万军以非法占有为目的，当场使用暴力劫取他人价值人民币12000元耕牛一头并致一人死亡。</t>
  </si>
  <si>
    <t>姜孝林</t>
  </si>
  <si>
    <t>贵州省纳雍县老凹坝乡仓边村四组</t>
  </si>
  <si>
    <t>522426196706156215</t>
  </si>
  <si>
    <t>被告人姜孝林、赵德飞违反国家对毒品的管制法规，明知是毒品甲基苯丙胺片剂（388克）而贩卖、运输。贩卖毒品海洛因（0.9克）。被告人余停违反国家对毒品的管理法规，明知是毒品甲基苯丙胺片剂而贩卖272.63克。</t>
  </si>
  <si>
    <t>卢国祥</t>
  </si>
  <si>
    <t>云南省绿春县摸东下寨村摸东下寨村民小组</t>
  </si>
  <si>
    <t>532531197106280637</t>
  </si>
  <si>
    <t>被告人卢国祥明知是毒品海洛因而运输，被告人邓老大、邓进荣明知是毒品海洛因而予以运输、贩卖。</t>
  </si>
  <si>
    <t>邓老大</t>
  </si>
  <si>
    <t>云南省绿春县大谷地村大谷地村民小组</t>
  </si>
  <si>
    <t>532531197906050653</t>
  </si>
  <si>
    <t>袁小斌</t>
  </si>
  <si>
    <t>贵州省六盘水市六枝特区平寨镇地宗矿一村2-20号</t>
  </si>
  <si>
    <t>12_07_21</t>
  </si>
  <si>
    <t>520203196503120813</t>
  </si>
  <si>
    <t>被告人袁小斌、洪江违反国家对毒品的管制法规，明知是毒品甲基苯丙胺片剂而贩卖。涉案甲基苯丙胺片剂117.65克。</t>
  </si>
  <si>
    <t>徐卫东</t>
  </si>
  <si>
    <t>贵州省毕节市七星关区撒拉溪镇中心校宿舍57号</t>
  </si>
  <si>
    <t>12_11_22</t>
  </si>
  <si>
    <t>522401197611153211</t>
  </si>
  <si>
    <t>被告人徐卫东违反国家对毒品的管制规定，贩卖毒品海洛因191.5克。</t>
  </si>
  <si>
    <t>李会平</t>
  </si>
  <si>
    <t>贵州省水城县玉舍乡玉舍村玉舍组</t>
  </si>
  <si>
    <t>52022119800321185x</t>
  </si>
  <si>
    <t>2001年2月15日被告人李会平伙同他人将被害人张传明、罗琼娥杀死，其行为已触犯刑律，构成故意杀人罪。</t>
  </si>
  <si>
    <t>余停</t>
  </si>
  <si>
    <t>贵州省水城县纸厂乡新中村新桥组38号</t>
  </si>
  <si>
    <t>贩卖毒品、盗窃</t>
  </si>
  <si>
    <t>520221197903112019</t>
  </si>
  <si>
    <t>马万军</t>
  </si>
  <si>
    <t>贵州省水城县玉舍镇银沟村银沟组</t>
  </si>
  <si>
    <t>520221198210021813</t>
  </si>
  <si>
    <t>朱曾红</t>
  </si>
  <si>
    <t>520202198509158639</t>
  </si>
  <si>
    <t>被告人朱曾红仅仅因为琐事便持随身携带的刀刺杀刘常江胸部两刀致其死亡。</t>
  </si>
  <si>
    <t>伍刚铁</t>
  </si>
  <si>
    <t>贵州省水城县鸡场乡旗帜村坡脚组</t>
  </si>
  <si>
    <t>520221198412072758</t>
  </si>
  <si>
    <t>李俊强</t>
  </si>
  <si>
    <t>12_01_07</t>
  </si>
  <si>
    <t>520202199510297016</t>
  </si>
  <si>
    <t>被告人李俊强、王孟、刘小华、张保材、许小川、张龙非法伤害他人身体，致人死亡。</t>
  </si>
  <si>
    <t>林廷柱</t>
  </si>
  <si>
    <t>520202196311035116</t>
  </si>
  <si>
    <t>2010年5月14日，被告人林廷柱故意非法剥夺他人生命。其行为已触犯刑律，构成故意杀人罪。</t>
  </si>
  <si>
    <t>冉明</t>
  </si>
  <si>
    <t>贵州省贵定县宝山街道办事处人民路10号</t>
  </si>
  <si>
    <t>522723197507270017</t>
  </si>
  <si>
    <t>被告人冉明违反国家毒品管理法规，明知是毒品海洛因而运输。</t>
  </si>
  <si>
    <t>邓昌华</t>
  </si>
  <si>
    <t>河南省新蔡县化庄乡李大庄村委小邓庄</t>
  </si>
  <si>
    <t>412828198010052176</t>
  </si>
  <si>
    <t>被告人邓昌华、钟长玉违反国家毒品管理法规，明知是毒品而运输，当场缴获毒品吗啡478.58克。</t>
  </si>
  <si>
    <t>钟长玉</t>
  </si>
  <si>
    <t>河南省新蔡县化庄乡田桥村委南张庄</t>
  </si>
  <si>
    <t>41282819900102213x</t>
  </si>
  <si>
    <t>贾成勇</t>
  </si>
  <si>
    <t>云南省镇雄县坡头镇堰塘村民委员会田坝村民小组79号</t>
  </si>
  <si>
    <t>532128198807211719</t>
  </si>
  <si>
    <t>被告人贾成海、贾成勇、曾海违反国家对毒品的管制法规，明知是毒品海洛因而贩卖运输，涉案毒品2809.5克。</t>
  </si>
  <si>
    <t>杨绍光</t>
  </si>
  <si>
    <t>贵州省水城县木果乡岩脚村九组</t>
  </si>
  <si>
    <t>52022119811016143x</t>
  </si>
  <si>
    <t>被告人杨绍光伙同王贵福、祝海云、祝海岗故意殴打被害人李王坤、王学良，并致王学良死亡，李王坤受轻伤。</t>
  </si>
  <si>
    <t>贾成海</t>
  </si>
  <si>
    <t>云南省镇雄县坡头镇文卫社区委员会南广路31号</t>
  </si>
  <si>
    <t>532128197711036771</t>
  </si>
  <si>
    <t>阙刚</t>
  </si>
  <si>
    <t>贵州省纳雍县化作乡大嘎村垮山组</t>
  </si>
  <si>
    <t>522426198404085633</t>
  </si>
  <si>
    <t>被告人阙刚违反国家对毒品的管制法规，明知是毒品还予以贩卖。</t>
  </si>
  <si>
    <t>赵学海</t>
  </si>
  <si>
    <t>贵州省水城县新街乡大元村大地头组</t>
  </si>
  <si>
    <t>520221196809153610</t>
  </si>
  <si>
    <t>被告人赵学海强行与被害人赵某某发生性关系，构成强奸罪。事后担心被害人报警，遂持减震器和铁锤击打被害人赵某某头面部，致被害人赵某某死亡。</t>
  </si>
  <si>
    <t>卜元文</t>
  </si>
  <si>
    <t>贵州省镇宁县大山镇清河村三组清河</t>
  </si>
  <si>
    <t>522529196611020272</t>
  </si>
  <si>
    <t>被告人卜元文不能正确处理家庭矛盾，持械击打被害人头部，并致被害人死亡。</t>
  </si>
  <si>
    <t>陈士贵</t>
  </si>
  <si>
    <t>贵州省六盘水市钟山区解放路151号</t>
  </si>
  <si>
    <t>520201196505120814</t>
  </si>
  <si>
    <t>被告人陈士贵违反国家对毒品的管制规定，明知是毒品海洛因而贩卖。</t>
  </si>
  <si>
    <t>陈兴江</t>
  </si>
  <si>
    <t>贵州省六盘水市六枝特区岩脚镇高桥村2组</t>
  </si>
  <si>
    <t>520203196412223518</t>
  </si>
  <si>
    <t>被告人陈兴江因误以为被害人彭勇与其妻子由不正当关系，非法持械故意伤害被害人身体，致一人死亡。</t>
  </si>
  <si>
    <t>梁文高</t>
  </si>
  <si>
    <t>贵州省关岭县板贵乡坡蝉村大坪组</t>
  </si>
  <si>
    <t>522528199010144437</t>
  </si>
  <si>
    <t>被告人伍江波、梁文高违反国家对毒品的管制规定，受雇佣运输毒品甲基苯丙胺1691.53克。</t>
  </si>
  <si>
    <t>伍江波</t>
  </si>
  <si>
    <t>520424199209010054</t>
  </si>
  <si>
    <t>韦平</t>
  </si>
  <si>
    <t>贵州省紫云县板当镇丙贡村新寨组</t>
  </si>
  <si>
    <t>522530197112091332</t>
  </si>
  <si>
    <t>被告人韦平不能正确处理感情纠纷，持刀非法剥夺他人生命，致一人死亡。</t>
  </si>
  <si>
    <t>漆进奎</t>
  </si>
  <si>
    <t>四川省威远县界碑镇丰胜村8组8号</t>
  </si>
  <si>
    <t>511024196408122837</t>
  </si>
  <si>
    <t>被告人漆进奎违反国家对毒品的管理规定非法贩卖、运输毒品冰毒。</t>
  </si>
  <si>
    <t>张学文</t>
  </si>
  <si>
    <t>贵州省水城县金盆乡发营村七组</t>
  </si>
  <si>
    <t>520221197906191277</t>
  </si>
  <si>
    <t>被告人张学文故意剥夺他人生命，致一人死亡。其行为已触犯刑律，构成故意杀人罪。</t>
  </si>
  <si>
    <t>邹信超</t>
  </si>
  <si>
    <t>520202198512207753</t>
  </si>
  <si>
    <t>被告人邹信超伙同他人，非法持械故意伤害被害人身体，致一人死亡，一人轻微伤。</t>
  </si>
  <si>
    <t>陆绍全</t>
  </si>
  <si>
    <t>贵州省水城县发耳乡马口村冲子组</t>
  </si>
  <si>
    <t>520221196512042370</t>
  </si>
  <si>
    <t>被告人陆绍全与被害人李巧云因生活琐事发生争吵，遂深夜持械闯入李巧云卧室将李杀死。</t>
  </si>
  <si>
    <t>李黄付</t>
  </si>
  <si>
    <t>贵州省水城县花戛乡磋布村坪寨组</t>
  </si>
  <si>
    <t>520221198312233315</t>
  </si>
  <si>
    <t>2016年5月5日18时许，被害人钟朝佩到李黄付家中玩，酒后与李黄付发生争执，李黄付对钟朝佩进行殴打。因害怕钟朝佩死在家中，李黄付将钟拉到岔路口的公路外坎上，后回家睡觉，后钟朝佩死亡。</t>
  </si>
  <si>
    <t>詹胜益</t>
  </si>
  <si>
    <t>贵州省水城县野钟乡野钟村下木营组</t>
  </si>
  <si>
    <t>520221197412253773</t>
  </si>
  <si>
    <t>被告人詹胜益家与被害人蔡云凯家因退彩礼一事引起纠纷，被告人詹胜益于案发当日携带作案工具到被害人蔡云凯家理论引发抓打，被告人詹胜益持刀刺杀被害人蔡云凯腹部，致被害人蔡云凯因抢救无效死亡。</t>
  </si>
  <si>
    <t>孙政文</t>
  </si>
  <si>
    <t>贵州省六盘水市六枝特区郎岱镇后营村南华五组</t>
  </si>
  <si>
    <t>12_09_25</t>
  </si>
  <si>
    <t>520203197608262011</t>
  </si>
  <si>
    <t>被告人孙政文违反国家对毒品的管制法规，明知是毒品海洛因、甲基苯丙胺而贩卖。其中海洛因45.4克、甲基苯丙胺27.95克。</t>
  </si>
  <si>
    <t>陈孝刚</t>
  </si>
  <si>
    <t>贵州省安顺市平坝区天龙镇天台村一组14号</t>
  </si>
  <si>
    <t>522526198204121818</t>
  </si>
  <si>
    <t>被告人陈孝刚、刘启贵购买毒品海洛因意图贩卖共计1258.5克构成贩卖毒品罪；被告人陈江涛明知刘启贵、陈孝刚购买毒品海洛因意图贩卖谋取非法利益，仍为其提供帮助，构成贩卖毒品罪。</t>
  </si>
  <si>
    <t>陈江涛</t>
  </si>
  <si>
    <t>贵州省安顺市平坝区城关镇顺城路27号</t>
  </si>
  <si>
    <t>12_01_22</t>
  </si>
  <si>
    <t>522526198201100034</t>
  </si>
  <si>
    <t>刘启贵</t>
  </si>
  <si>
    <t>贵州省安顺市平坝区天龙镇天龙村四组</t>
  </si>
  <si>
    <t>522526197408141816</t>
  </si>
  <si>
    <t>钱春荣</t>
  </si>
  <si>
    <t>云南省陆良县三岔河镇杨家坝村委会老埂村123号</t>
  </si>
  <si>
    <t>532228197701201054</t>
  </si>
  <si>
    <t>被告人钱春荣违反国家对毒品管理法规，明知甲基苯丙胺片剂是毒品而予以运输，并在运输途中被缴获毒品甲基苯丙胺片剂564.2克。</t>
  </si>
  <si>
    <t>屈长清</t>
  </si>
  <si>
    <t>湖南省邵阳市大祥区檀江乡丰盈村12组273号</t>
  </si>
  <si>
    <t>43051119730318351x</t>
  </si>
  <si>
    <t>被告人屈长清违反国家毒品管制规定，运输毒品甲基苯丙胺294.30克。</t>
  </si>
  <si>
    <t>马小兵</t>
  </si>
  <si>
    <t>贵州省镇宁县募役乡沃田村上罗一组</t>
  </si>
  <si>
    <t>522529198608192216</t>
  </si>
  <si>
    <t>被告人马小兵因不能正确处理生活问题，酒后感觉生活压力大，持刀和木板将被害人其子马成林（4岁）杀害致死，并持刀砍杀被害人其子马林丹（6岁）头部致其轻伤。</t>
  </si>
  <si>
    <t>曾勇</t>
  </si>
  <si>
    <t>江西省吉安市吉州区鼎泰步行街</t>
  </si>
  <si>
    <t>362401196507281032</t>
  </si>
  <si>
    <t>被告人曾勇违反国家对毒品的管制法规，明知是毒品海洛因而贩卖运输677.1克。</t>
  </si>
  <si>
    <t>吴取金</t>
  </si>
  <si>
    <t>520202197510027412</t>
  </si>
  <si>
    <t>被告人吴取金因被害人顾文清与其前妻李飞的情感纠葛发生冲突后，持撬车棒、刀砍打被害人，并将被害人绑上水泥砖推入水库致死。</t>
  </si>
  <si>
    <t>李尧尧</t>
  </si>
  <si>
    <t>抢劫、绑架、盗窃</t>
  </si>
  <si>
    <t>520202199707047213</t>
  </si>
  <si>
    <t>被告人李尧尧伙同他人以非法占有为目的，以暴力、胁迫的方法抢劫他人财物；被告人李尧尧伙同他人以勒索财物为目的绑架他人；被告人李尧尧伙同他人以非法占有为目的，秘密窃取他人财物，数额较大。</t>
  </si>
  <si>
    <t>徐贤正</t>
  </si>
  <si>
    <t>520202197003257010</t>
  </si>
  <si>
    <t>被告人徐贤正酒后因琐事持刀伤害被害人贺广致其死亡，其行为构成故意伤害罪。</t>
  </si>
  <si>
    <t>潘右东</t>
  </si>
  <si>
    <t>重庆市垫江县桂溪镇集体村3组200号</t>
  </si>
  <si>
    <t>13_01_24</t>
  </si>
  <si>
    <t>500231199711080030</t>
  </si>
  <si>
    <t>被告人潘右东为谋取非法利益，帮“小豹子”从云南省昆明市运输毒品甲基苯丙胺片剂167.6克到重庆市。</t>
  </si>
  <si>
    <t>杨忠禄</t>
  </si>
  <si>
    <t>云南省巍山县大仓镇后堡1号附1号</t>
  </si>
  <si>
    <t>532927196812070752</t>
  </si>
  <si>
    <t>被告人杨忠禄违反国家对毒品的管制法规，明知是毒品海洛因而运输1050.1克。</t>
  </si>
  <si>
    <t>宋俊华</t>
  </si>
  <si>
    <t>贵州省纳雍县居仁办事处冬青井村碉边组</t>
  </si>
  <si>
    <t>522426198109122411</t>
  </si>
  <si>
    <t>被告人宋俊华违反国家禁毒法规，为获取非法利益，明知是毒品而进行贩卖，在运输毒品过程中被公安机关查获，涉案毒品海洛因1122.17克。</t>
  </si>
  <si>
    <t>聂文恩</t>
  </si>
  <si>
    <t>520202199505023010</t>
  </si>
  <si>
    <t>被告人聂文恩、聂帅伙同他人故意伤害被害人王富贵的身体，致被害人王富贵死亡。</t>
  </si>
  <si>
    <t>陈高禹</t>
  </si>
  <si>
    <t>520202197508175512</t>
  </si>
  <si>
    <t>被告人陈高禹违反国家对毒品的管理法规，明知是毒品海洛因，甲基苯丙胺片剂而运输。涉案毒品海洛因622.9克。</t>
  </si>
  <si>
    <t>李大乖</t>
  </si>
  <si>
    <t>520202198709215132</t>
  </si>
  <si>
    <t>被告人李大乖因欠被害人刘晓二欠款，被刘晓二多次讨要二怀恨在心，案发当天持铁锤上门江被害人刘晓二砍死。</t>
  </si>
  <si>
    <t>施光宏</t>
  </si>
  <si>
    <t>贵州省安顺市平坝区十字乡麦翁村二组</t>
  </si>
  <si>
    <t>522526198612171013</t>
  </si>
  <si>
    <t>被告人施光宏因桂松挑逗对方同行女性引发纠纷后。非但不予劝阻，还持刀参与打斗，致被害人杨江死亡、杨远方轻微伤。</t>
  </si>
  <si>
    <t>陈权有</t>
  </si>
  <si>
    <t>贵州省安顺市西秀区东屯乡玉山村湖坝组28号</t>
  </si>
  <si>
    <t>522521197203265776</t>
  </si>
  <si>
    <t>被告人陈权有因琐事与被害人胡云芝发生口角，继而陈权有持锄头不计后果地击打胡云芝头部，致胡当场死亡。</t>
  </si>
  <si>
    <t>朱文祥</t>
  </si>
  <si>
    <t>云南省巍山县大仓镇团山村130号</t>
  </si>
  <si>
    <t>532927198609110711</t>
  </si>
  <si>
    <t>宋志江</t>
  </si>
  <si>
    <t>贵州省安顺市西秀区岩腊乡三股水村小底西三组</t>
  </si>
  <si>
    <t>522501198201178731</t>
  </si>
  <si>
    <t>被告人宋志江持刀刺杀周江兰、罗洪丽，致周江兰死亡，罗洪丽重伤。</t>
  </si>
  <si>
    <t>张大林</t>
  </si>
  <si>
    <t>贵州省六盘水市六枝特区木岗镇把仕村播东三组</t>
  </si>
  <si>
    <t>520203198010021832</t>
  </si>
  <si>
    <t>被告人张大林违反国家对毒品的管制规定，贩卖毒品海洛因98.59克。</t>
  </si>
  <si>
    <t>曹中美</t>
  </si>
  <si>
    <t>贵州省水城县玉舍乡银沟村古克组</t>
  </si>
  <si>
    <t>520221199005211815</t>
  </si>
  <si>
    <t>被告人曹中美因认错人与龙满军发生口角纠纷，后龙满军等人将曹中美从家中叫出离乱，曹中美在争执过程中持刀将龙满军杀死。</t>
  </si>
  <si>
    <t>陈林朝</t>
  </si>
  <si>
    <t>贵州省威宁县龙街镇朝阳村得呆组</t>
  </si>
  <si>
    <t>522427197106082217</t>
  </si>
  <si>
    <t>被告人陈林朝不能正确处理与工友之间的矛盾，在马永成进入其房间后与马永成发生打斗，并持刀捅杀被害人马永成致其死亡。</t>
  </si>
  <si>
    <t>林少武</t>
  </si>
  <si>
    <t>520202197601246717</t>
  </si>
  <si>
    <t>被告人林少武违反国家毒品管理法规，明知是毒品而予以贩卖，且查获毒品海洛因74.9克。</t>
  </si>
  <si>
    <t>茹进松</t>
  </si>
  <si>
    <t>云南省曲靖市麒麟区西城街道窦家冲村</t>
  </si>
  <si>
    <t>532201197410162155</t>
  </si>
  <si>
    <t>被告人茹进松违反国家毒品管制法规，明知是毒品海洛因而予以贩卖、运输，并在运输途中被当场查获海洛因353.4克。</t>
  </si>
  <si>
    <t>赵景寸</t>
  </si>
  <si>
    <t>520202198302264017</t>
  </si>
  <si>
    <t>2016年5月6日，被告人赵景寸因琐事故意非法剥夺他人生命，其行为构成故意杀人罪。</t>
  </si>
  <si>
    <t>滕勇</t>
  </si>
  <si>
    <t>贵州省六盘水市六枝特区平寨镇抗大路1号附26号</t>
  </si>
  <si>
    <t>520203197104111113</t>
  </si>
  <si>
    <t>被告人滕勇、杨清付违反国家对毒品的管制法规，明知是毒品而予以贩卖、运输，涉案毒品冰毒870克。</t>
  </si>
  <si>
    <t>赵建平</t>
  </si>
  <si>
    <t>贵州省六盘水市六枝特区平寨镇河湾村三组186号</t>
  </si>
  <si>
    <t>520203197607040855</t>
  </si>
  <si>
    <t>被告人赵建平因与唐畅有感情纠纷，欲报复唐畅及其男友张万春，便持刀致被害人张万春死亡。</t>
  </si>
  <si>
    <t>班光云</t>
  </si>
  <si>
    <t>贵州省安顺市平坝区马场镇普贡村泉塘一组</t>
  </si>
  <si>
    <t>522526195601075217</t>
  </si>
  <si>
    <t>被告人班光云持锄头和石头击打韦小尖头部致韦小尖死亡。</t>
  </si>
  <si>
    <t>庞凯凯</t>
  </si>
  <si>
    <t>贵州省清镇市红枫湖镇龙井村小寨组</t>
  </si>
  <si>
    <t>522502198210151334</t>
  </si>
  <si>
    <t>被告人庞凯凯不能冷静处理感情纠纷，在打斗中持刀刺杀故意非法剥夺被害人邱正丹生命。</t>
  </si>
  <si>
    <t>康代成</t>
  </si>
  <si>
    <t>贵州省贵阳市观山湖区金华镇蒿芝村八组8号</t>
  </si>
  <si>
    <t>520112197312022853</t>
  </si>
  <si>
    <t>被告人康代成违反国家毒品管制法规，为贩卖毒品海洛因而贩卖运输毒品海洛因501.5克.</t>
  </si>
  <si>
    <t>杨清付</t>
  </si>
  <si>
    <t>贵州省六盘水市六枝特区中寨乡鲁戛村四组</t>
  </si>
  <si>
    <t>520203199011273219</t>
  </si>
  <si>
    <t>李小文</t>
  </si>
  <si>
    <t>贵州省六盘水市六枝特区梭戛乡中寨村七组</t>
  </si>
  <si>
    <t>520203199405039812</t>
  </si>
  <si>
    <t>被告人李小文因琐事持刀刺乡被害人李德龙背部，并致被害人死亡。</t>
  </si>
  <si>
    <t>张小伟</t>
  </si>
  <si>
    <t>河南省孟津县麻屯镇董村</t>
  </si>
  <si>
    <t>13_02_10</t>
  </si>
  <si>
    <t>410322198103218932</t>
  </si>
  <si>
    <t>被告人张小伟违反国家对毒品的管制法规，明知是毒品海洛因而运输，涉案毒品海洛因253.66克。</t>
  </si>
  <si>
    <t>陈明德</t>
  </si>
  <si>
    <t>贵州省安顺市西秀区簧学坝路37号附60号</t>
  </si>
  <si>
    <t>522501196101081212</t>
  </si>
  <si>
    <t>被告人陈明德、吴莉琳违反国家对毒品的管制规定，相互买卖毒品海洛因200克。</t>
  </si>
  <si>
    <t>周加能</t>
  </si>
  <si>
    <t>12_11_29</t>
  </si>
  <si>
    <t>520202199402137613</t>
  </si>
  <si>
    <t>被告人周加能、杨永江、杨小广违反国家对毒品的管理法规，明知是毒品而予以贩卖，且缴获毒品海洛因199.85克。</t>
  </si>
  <si>
    <t>张广平</t>
  </si>
  <si>
    <t>520202198805247417</t>
  </si>
  <si>
    <t>被告人张广平违反国家对毒品的管理法规，明知是毒品而予以贩卖、运输，且缴获毒品海洛因99.85克。</t>
  </si>
  <si>
    <t>杨永江</t>
  </si>
  <si>
    <t>520202198501187611</t>
  </si>
  <si>
    <t>朱后虎</t>
  </si>
  <si>
    <t>湖北省荆州市沙市区岑河镇谷湖村六组</t>
  </si>
  <si>
    <t>421002199305304519</t>
  </si>
  <si>
    <t>被告人朱世方、朱后虎违反国家对毒品的管制规定，明知是毒品而予以运输，运输毒品甲基苯丙胺片剂5802.36克。</t>
  </si>
  <si>
    <t>朱世方</t>
  </si>
  <si>
    <t>湖北省荆州市沙市区岑河镇谷湖村六组180号</t>
  </si>
  <si>
    <t>421002198211164514</t>
  </si>
  <si>
    <t>张付华</t>
  </si>
  <si>
    <t>山东省枣庄市峄城区承河南路58号</t>
  </si>
  <si>
    <t>370404198002010614</t>
  </si>
  <si>
    <t>被告人张付华、朱军、申志林、刘小丁、李庆政、侯恩伟以勒索财物为目的，绑架被害人余绍俞；张付华、朱军、刘小丁、侯恩伟用暴力方法劫取被害人王阿塔财物。</t>
  </si>
  <si>
    <t>朱军</t>
  </si>
  <si>
    <t>贵州省江口县闵孝镇哨上街</t>
  </si>
  <si>
    <t>522222198401110833</t>
  </si>
  <si>
    <t>刘小丁</t>
  </si>
  <si>
    <t>河北省张北县张北镇建安西路天宝小区6栋一单元402室</t>
  </si>
  <si>
    <t>130723198706243230</t>
  </si>
  <si>
    <t>侯恩伟</t>
  </si>
  <si>
    <t>广西贵港市港北区港城镇石脚屯</t>
  </si>
  <si>
    <t>450802198610010537</t>
  </si>
  <si>
    <t>甘北孝</t>
  </si>
  <si>
    <t>贵州省关岭县关索镇滨河西路102号</t>
  </si>
  <si>
    <t>522528198103290017</t>
  </si>
  <si>
    <t>被告人了甘北孝、李国江因所要债务与齐克木发生打斗，打斗过程中甘北孝持刀刺杀被害人齐克木，致齐克木死亡。</t>
  </si>
  <si>
    <t>杨燕平</t>
  </si>
  <si>
    <t>贵州省安顺市西秀区龙宫镇下苑村003号</t>
  </si>
  <si>
    <t>522501197107019430</t>
  </si>
  <si>
    <t>被告人杨燕平因不能正确处理矛盾纠纷，持刀捅杀被害人杨四海并致被害人杨四海死亡。</t>
  </si>
  <si>
    <t>杨友恒</t>
  </si>
  <si>
    <t>贵州省安顺市西秀区轿子山镇小元村一组</t>
  </si>
  <si>
    <t>522521195506262733</t>
  </si>
  <si>
    <t>被告人杨友恒违反国家对毒品的管制规定，贩卖毒品海洛因322克。</t>
  </si>
  <si>
    <t>邹洪远</t>
  </si>
  <si>
    <t>贵州省织金县珠藏镇木桥村新发组8号</t>
  </si>
  <si>
    <t>12_05_12</t>
  </si>
  <si>
    <t>522425196404044457</t>
  </si>
  <si>
    <t>被告人邹洪远、何礼举、周其洪、胡达秀违反国家对毒品的管理制度，贩卖海洛因89克。</t>
  </si>
  <si>
    <t>王正明</t>
  </si>
  <si>
    <t>贵州省六盘水市六枝特区岩脚镇雨海村2组</t>
  </si>
  <si>
    <t>52020319720629351x</t>
  </si>
  <si>
    <t>被告人王正明酒后与代国忠发生纠纷，在持刀追杀代国忠过程中，误以为王正富是代国忠，遂用刀将王正富杀伤致死。</t>
  </si>
  <si>
    <t>王兴朝</t>
  </si>
  <si>
    <t>贵州省六盘水市六枝特区平寨镇货运路</t>
  </si>
  <si>
    <t>520203196410124436</t>
  </si>
  <si>
    <t>被告人王兴朝违反国家对毒品的管制法规，明知是毒品甲基苯丙胺片剂而贩卖，涉案毒品甲基苯丙胺片剂1115.15克。</t>
  </si>
  <si>
    <t>刘顺江</t>
  </si>
  <si>
    <t>贵州省六盘水市六枝特区平寨镇河湾村四组234号</t>
  </si>
  <si>
    <t>520203196609100837</t>
  </si>
  <si>
    <t>1998年8月3日20时许，肖春凤、肖颖及李生贵三人行至六枝特区团结路消防队门口时，肖春凤被刘顺江挑的桶碰了下，后李生贵与刘顺江发生争吵并打斗，打斗过程中刘顺江持随身的刀朝李生贵右胸部杀了一刀后逃跑，李生贵于当日抢救无效死亡。</t>
  </si>
  <si>
    <t>杨攀</t>
  </si>
  <si>
    <t>湖南省吉首市镇溪办事处石家冲区3组</t>
  </si>
  <si>
    <t>433122199604026517</t>
  </si>
  <si>
    <t>被告人杨攀明知是毒品海洛因而采用体内藏匿的方式非法运送毒品，涉案毒品海洛因418.55克。</t>
  </si>
  <si>
    <t>周其洪</t>
  </si>
  <si>
    <t>贵州省织金县珠藏镇群丰村窑上组10号</t>
  </si>
  <si>
    <t>52242519820529441x</t>
  </si>
  <si>
    <t>何礼举</t>
  </si>
  <si>
    <t>贵州省织金县珠藏镇新庄村马路组28号</t>
  </si>
  <si>
    <t>522425197603179017</t>
  </si>
  <si>
    <t>韦小力</t>
  </si>
  <si>
    <t>贵州省镇宁县扁担山乡坡孝村</t>
  </si>
  <si>
    <t>522529196908131635</t>
  </si>
  <si>
    <t>被告人韦小力不能正确处理与他人产生的矛盾,持锄头及石头将被害人伍龙珍杀害致死.</t>
  </si>
  <si>
    <t>王大春</t>
  </si>
  <si>
    <t>贵州省六盘水市钟山区钟环路135号</t>
  </si>
  <si>
    <t>520201197804271238</t>
  </si>
  <si>
    <t>被告人王大春违反国家禁毒法规，贩卖毒品甲基苯丙胺片剂512.84克。</t>
  </si>
  <si>
    <t>罗正师</t>
  </si>
  <si>
    <t>贵州省关岭县沙营乡纸厂村哪稿组</t>
  </si>
  <si>
    <t>522528199701175216</t>
  </si>
  <si>
    <t>被告人罗正师与被告人杨祥江、勾万金、杨勇、王成、杜亚栋、龙飞共同故意伤害被害人钟邦进致钟邦进死亡。</t>
  </si>
  <si>
    <t>陈德仁</t>
  </si>
  <si>
    <t>云南省巍山县大仓镇团山村140号附1号</t>
  </si>
  <si>
    <t>532927197304050717</t>
  </si>
  <si>
    <t>被告人朱文祥、陈德仁违反国家对毒品的管制规定，明知是毒品海洛因而贩卖、运输毒品。涉案毒品海洛因346.17克。</t>
  </si>
  <si>
    <t>陈波</t>
  </si>
  <si>
    <t>云南省镇雄县大湾镇大湾村民委员会红光村民小组15号</t>
  </si>
  <si>
    <t>532128198203112736</t>
  </si>
  <si>
    <t>被告人陈波违反国家毒品管理法规，明知毒品海洛因和甲基苯丙胺是毒品而予以运输，并在运输途中被缴获毒品海洛因104.6克，甲基苯丙胺7.25克，甲基苯丙胺片剂0.1克。</t>
  </si>
  <si>
    <t>杜克江</t>
  </si>
  <si>
    <t>12_07_01</t>
  </si>
  <si>
    <t>520202199502198691</t>
  </si>
  <si>
    <t>2015年12月4日23时许，杜克江与被害人王小江因琐事在盘县普古乡七宜克村五组的杜克江家中发生抓打，杜克江持啤酒瓶交王小江头部及脸部打伤，致王小江因失血性休克死亡。</t>
  </si>
  <si>
    <t>张星成</t>
  </si>
  <si>
    <t>13_06_21</t>
  </si>
  <si>
    <t>520202199509209111</t>
  </si>
  <si>
    <t>被告人张星成、毛秀丽伙同他人以勒索财物为目的绑架他人；被告人张星成伙同他人以非法占有为目的，以暴力、胁迫的方法抢劫他人财物。</t>
  </si>
  <si>
    <t>卢帮焱</t>
  </si>
  <si>
    <t>四川省泸县潮河镇五谷寺村九社77号</t>
  </si>
  <si>
    <t>51052119630724797x</t>
  </si>
  <si>
    <t>被告人卢帮焱因琐事便持刀故意伤害被害人身体并致被害人死亡。</t>
  </si>
  <si>
    <t>班国龙</t>
  </si>
  <si>
    <t>贵州省织金县茶店乡磨大村湾子组25号</t>
  </si>
  <si>
    <t>522425198910126032</t>
  </si>
  <si>
    <t>被告人班国龙违反国家对毒品的管理法规，明知海洛因是毒品仍贩卖、运输，涉案毒品海洛因325.24克。</t>
  </si>
  <si>
    <t>云南省镇雄县马落洞村民小组17号</t>
  </si>
  <si>
    <t>532128199003111557</t>
  </si>
  <si>
    <t>被告人王鹏违反国家对毒品的管制规定，明知是毒品还予以运输，当场缴获毒品海洛因365.9克。</t>
  </si>
  <si>
    <t>彭智祥</t>
  </si>
  <si>
    <t>陕西省西安市灞桥区草临路西航花园西三区79号楼1单元9号房</t>
  </si>
  <si>
    <t>420984199311114714</t>
  </si>
  <si>
    <t>被告人刘孟杰、彭智祥违反国家对毒品的管制法规，受雇运输毒品甲基苯丙胺片剂3342克。</t>
  </si>
  <si>
    <t>刘孟杰</t>
  </si>
  <si>
    <t>陕西省西安市灞桥区草临路西航花园小区西三区79号楼2单元9号房</t>
  </si>
  <si>
    <t>610111199408261572</t>
  </si>
  <si>
    <t>郑治祥</t>
  </si>
  <si>
    <t>贵州省安顺市平坝区天龙镇天龙村中街一组28号</t>
  </si>
  <si>
    <t>522526197503271811</t>
  </si>
  <si>
    <t>被告人郑治祥违反国家对毒品的管理法规，贩卖毒品海洛因17.1克。</t>
  </si>
  <si>
    <t>白英国</t>
  </si>
  <si>
    <t>贵州省镇宁县大山镇新寨村一组</t>
  </si>
  <si>
    <t>52252919681210021x</t>
  </si>
  <si>
    <t>被告人白英国违反国家对毒品的管理规定，明知是毒品而贩卖。涉案毒品甲基苯丙胺63.26克。</t>
  </si>
  <si>
    <t>杨再远</t>
  </si>
  <si>
    <t>贵州省岑巩县羊桥乡龙统村下尧组38号</t>
  </si>
  <si>
    <t>12_10_10</t>
  </si>
  <si>
    <t>522626196811202034</t>
  </si>
  <si>
    <t>被告人杨再远不能正确处理家庭矛盾，持刀故意伤害被害人严开芝并致其死亡，其行为已构成故意伤害罪。</t>
  </si>
  <si>
    <t>马良勇</t>
  </si>
  <si>
    <t>云南省昭通市昭阳区小龙洞乡十四组68号</t>
  </si>
  <si>
    <t>53210119760113483x</t>
  </si>
  <si>
    <t>被告人马良勇违反国家对毒品的管制规定,明知是毒品而利用交通工具非法运输毒品海洛因250.42克,其行为已构成运输毒品罪.</t>
  </si>
  <si>
    <t>杨路</t>
  </si>
  <si>
    <t>贵州省安顺市西秀区东关办核桃村七组14号</t>
  </si>
  <si>
    <t>522501198611131637</t>
  </si>
  <si>
    <t>被告人杨路因琐事与被害人黎彪互殴过程中,持刀捅杀被害人黎彪致其送医抢救无效死亡,其行为已构成故意伤害罪.</t>
  </si>
  <si>
    <t>刘胜涛</t>
  </si>
  <si>
    <t>贵州省关岭县关索镇西关外76号</t>
  </si>
  <si>
    <t>12_01_20</t>
  </si>
  <si>
    <t>522528198407270058</t>
  </si>
  <si>
    <t>被告人刘胜涛违反国家对毒品的管理规定，运输毒品海洛因100.05克，其行为已构成运输毒品罪。</t>
  </si>
  <si>
    <t>邱兴华</t>
  </si>
  <si>
    <t>贵州省水城县发耳乡梓椅村一组</t>
  </si>
  <si>
    <t>520221196507052435</t>
  </si>
  <si>
    <t>被告人邱兴华因被害人詹六军、詹明强骗取其钱财而故意非法剥夺他人生命，其行为构成故意杀人罪。</t>
  </si>
  <si>
    <t>陈小敏</t>
  </si>
  <si>
    <t>520221198509021615</t>
  </si>
  <si>
    <t>被告人陈小敏酒后因琐事与被害人罗重勋发生纠纷后，持刀砍杀罗颈部致其死亡的行为构成故意杀人罪；被告人陈小敏持砖头打伤被害人王金贵致其轻伤的行为构成故意伤害罪。</t>
  </si>
  <si>
    <t>王晓军</t>
  </si>
  <si>
    <t>贵州省威宁县新发乡联合村开坪组</t>
  </si>
  <si>
    <t>522427198003244011</t>
  </si>
  <si>
    <t>被告人王晓军故意伤害他人身体，致使被害人张开林死亡，其行为已触犯刑律，构成故意伤害罪。</t>
  </si>
  <si>
    <t>宋丹</t>
  </si>
  <si>
    <t>贵州省纳雍县沙包乡宋家寨村七组</t>
  </si>
  <si>
    <t>522426198012086514</t>
  </si>
  <si>
    <t>被告人宋丹违反国家对毒品的管理规定，明知是毒品海洛因而予以运输，运输毒品海洛因675克，其行为已构成运输毒品罪。</t>
  </si>
  <si>
    <t>李忠学</t>
  </si>
  <si>
    <t>522427196310124010</t>
  </si>
  <si>
    <t>被告人李忠学违反国家对毒品的管理规定，贩卖毒品海洛因60克，其行为已触犯刑法，构成贩卖毒品罪。</t>
  </si>
  <si>
    <t>祝威</t>
  </si>
  <si>
    <t>四川省古蔺县水口镇碧云村七组37号</t>
  </si>
  <si>
    <t>510525198010145598</t>
  </si>
  <si>
    <t>被告人肖村、祝威违反国家禁毒规定，为获取非法利益，明知是毒品而进行贩卖运输，共贩卖运输甲基苯丙胺片剂2178.7克。</t>
  </si>
  <si>
    <t>赵彦</t>
  </si>
  <si>
    <t>山东省威海市环翠区向阳街17号304室</t>
  </si>
  <si>
    <t>13_07_29</t>
  </si>
  <si>
    <t>370620197005140517</t>
  </si>
  <si>
    <t>被告人赵彦违反国家对毒品的管理规定，明知是毒品而予以运输，途中被民警查获，当场缴获毒品甲基苯丙胺427.62克。</t>
  </si>
  <si>
    <t>肖村</t>
  </si>
  <si>
    <t>贵州省仁怀市高大坪乡坪营村高尖组100号</t>
  </si>
  <si>
    <t>522130198312104815</t>
  </si>
  <si>
    <t>陆光辉</t>
  </si>
  <si>
    <t>贵州省普定县坪上乡糯东村二组</t>
  </si>
  <si>
    <t>522527197105021530</t>
  </si>
  <si>
    <t>被告人陆光辉违反国家对毒品的管制法规，雇佣被告人杨平英、聂小梅从云南运输毒品海洛因共计694.5克到安顺进行贩卖，其行为构成贩卖毒品罪。</t>
  </si>
  <si>
    <t>褚勇</t>
  </si>
  <si>
    <t>贵州省六盘水市六枝特区新窑镇联盟村猫猫洞二组</t>
  </si>
  <si>
    <t>520203197609150054</t>
  </si>
  <si>
    <t>被告人褚勇使用锄头击打被害人崔金芬的头部及全身多处，致被害人死亡，其故意剥夺他人生命的行为构成故意杀人罪。</t>
  </si>
  <si>
    <t>黄龙</t>
  </si>
  <si>
    <t>贵州省福泉市牛场镇马龙井村笋子坡组</t>
  </si>
  <si>
    <t>522724198804223656</t>
  </si>
  <si>
    <t>被告人黄龙违反国家毒品管理法规，以牟利为目的向他人出售毒品的行为已触犯我国刑法，构成贩卖毒品罪。</t>
  </si>
  <si>
    <t>杨宁贵</t>
  </si>
  <si>
    <t>贵州省水城县发耳乡营昌村大田组</t>
  </si>
  <si>
    <t>520221198910212397</t>
  </si>
  <si>
    <t>被告人杨宁贵。何信荣违反国家禁毒法规，向他人饭吗毒品海洛因998.79克，其行为均已构成贩卖毒品罪。</t>
  </si>
  <si>
    <t>叶兴</t>
  </si>
  <si>
    <t>云南省镇雄县中屯乡青山村民委员会公碉村民小组65号</t>
  </si>
  <si>
    <t>532128199603100632</t>
  </si>
  <si>
    <t>2016年9月7日凌晨，被告人叶兴违反国家对毒品的管理法规，运输毒品848.91克的行为已构成运输毒品罪。</t>
  </si>
  <si>
    <t>吴昌勇</t>
  </si>
  <si>
    <t>贵州省安顺市西秀区幺铺镇上头铺村二组28号附1号</t>
  </si>
  <si>
    <t>522501197909182854</t>
  </si>
  <si>
    <t>被告人了吴昌勇、余青违反国家对毒品的管理法规，非法运输毒品，其行为已构成运输毒品罪。</t>
  </si>
  <si>
    <t>李玉龙</t>
  </si>
  <si>
    <t>云南省宜良县汤池镇凤鸣村民委员会上达村136号</t>
  </si>
  <si>
    <t>530125198511161715</t>
  </si>
  <si>
    <t>被告人李玉龙违反国家对毒品的管理制度，明知是毒品甲基苯丙胺而运输7486克，其行为已构成运输毒品罪。</t>
  </si>
  <si>
    <t>苏道洪</t>
  </si>
  <si>
    <t>重庆市大足区珠溪镇八角村4组96号</t>
  </si>
  <si>
    <t>510230197307057396</t>
  </si>
  <si>
    <t>被告人苏道洪因怀疑有情人关系的被害人卢某某欺骗其感情，便用双手掐住卢某某的颈部致卢某某死亡。</t>
  </si>
  <si>
    <t>陈华君</t>
  </si>
  <si>
    <t>云南省镇雄县塘房镇凉水村老房子组28号</t>
  </si>
  <si>
    <t>13_01_16</t>
  </si>
  <si>
    <t>532128197701183137</t>
  </si>
  <si>
    <t>被告人陈华君违反国家对毒品的管制规定，明知是毒品海洛因而予以运输的行为构成运输毒品罪。</t>
  </si>
  <si>
    <t>袁云书</t>
  </si>
  <si>
    <t>贵州省紫云县松山镇石头寨村金菜园二组017号</t>
  </si>
  <si>
    <t>12_02_14</t>
  </si>
  <si>
    <t>52253019670302003x</t>
  </si>
  <si>
    <t>被告人袁云书\龙飞违反国家对毒品的管理制度,明知是毒品甲基苯丙胺而予以贩卖,其中袁云书贩卖毒品53.12克,龙飞贩卖毒品30克,其行为已构成贩卖毒品罪.</t>
  </si>
  <si>
    <t>余俊刚</t>
  </si>
  <si>
    <t>贵州省六盘水市六枝特区大用镇岱岗村九组</t>
  </si>
  <si>
    <t>520203197009012838</t>
  </si>
  <si>
    <t>被告人余俊刚因承包水库收取钓鱼费用与被害人发生矛盾,产生争执后用单刀类锐器刺杀被害人张克荣全身多处,致被害人张克荣死亡。</t>
  </si>
  <si>
    <t>马云斌</t>
  </si>
  <si>
    <t>522427198909102052</t>
  </si>
  <si>
    <t>被告人马云斌违反国家对毒品的管制规定,明知是毒品甲基苯丙胺片剂而运输、贩卖，其行为构成贩卖、运输毒品罪。</t>
  </si>
  <si>
    <t>刘勇</t>
  </si>
  <si>
    <t>贵州省纳雍县雍熙办事处人民街雍熙路23号</t>
  </si>
  <si>
    <t>522426198409212419</t>
  </si>
  <si>
    <t>被告人刘勇2017年1月8日从云南驾驶汽车运输大宗毒品进入六盘水市，被告人刘勇明知是毒品海洛因而运输，其行为构成运输毒品罪。</t>
  </si>
  <si>
    <t>金方毅</t>
  </si>
  <si>
    <t>贵州省安顺市西秀区蔡官镇浪竹坝村三组</t>
  </si>
  <si>
    <t>52250119971228555x</t>
  </si>
  <si>
    <t>被告人金方毅与他人发生矛盾后不能正确处理，持刀故意伤害他人身体，并造成一人死亡的严重后果，其行为已构成故意伤害罪。</t>
  </si>
  <si>
    <t>严昌启</t>
  </si>
  <si>
    <t>520202197709247033</t>
  </si>
  <si>
    <t>被告人严昌启因家庭琐事与被害人屠丽发生争吵后，采用扼颈方式致被害人屠丽死亡，其故意非法剥夺他人生命的行为已构成故意杀人罪。</t>
  </si>
  <si>
    <t>杜才坤</t>
  </si>
  <si>
    <t>12_08_24</t>
  </si>
  <si>
    <t>520202199704065950</t>
  </si>
  <si>
    <t>被告人杜安胜、杜才坤、王加良故意非法剥夺他人生命，其行为均构成故意杀人罪。</t>
  </si>
  <si>
    <t>沈斌</t>
  </si>
  <si>
    <t>云南省昆明市盘龙区龙泉街道办事处雨树村300号</t>
  </si>
  <si>
    <t>532228198312281913</t>
  </si>
  <si>
    <t>被告人周斌、周永兵违反国家有关毒品法律法规的相关规定，为贩卖毒品而长期运输毒品，其行为构成贩卖、运输毒品罪。</t>
  </si>
  <si>
    <t>花川良</t>
  </si>
  <si>
    <t>520202197006285535</t>
  </si>
  <si>
    <t>被告人花川良因琐事与被害人邓永会发生口角，便持刀刺杀被害人并致其死亡，其行为构成故意杀人罪。</t>
  </si>
  <si>
    <t>周永兵</t>
  </si>
  <si>
    <t>云南省陆良县三岔河镇棠梨树村委会周家村12组232号附1号</t>
  </si>
  <si>
    <t>530322198208240033</t>
  </si>
  <si>
    <t>杜安胜</t>
  </si>
  <si>
    <t>520202199110095917</t>
  </si>
  <si>
    <t>杨乔顺</t>
  </si>
  <si>
    <t>贵州省水城县新街乡大元村岩脚组</t>
  </si>
  <si>
    <t>12_07_12</t>
  </si>
  <si>
    <t>520221198805233612</t>
  </si>
  <si>
    <t>陆亮元</t>
  </si>
  <si>
    <t>四川省岳池县苟角镇红土地村四组15号</t>
  </si>
  <si>
    <t>13_06_16</t>
  </si>
  <si>
    <t>512923197112195277</t>
  </si>
  <si>
    <t>被告人宋宏平、陆亮元违反国家对毒品的管理法规，明知是毒品海洛因而运输的行为构成运输毒品罪。</t>
  </si>
  <si>
    <t>马敏</t>
  </si>
  <si>
    <t>云南省巍山县永建镇晏旗厂53号附1号</t>
  </si>
  <si>
    <t>532927198807120953</t>
  </si>
  <si>
    <t>被告人马敏违反国家对毒品的管制规定,明知是毒品海洛因而贩卖的行为已构成贩卖毒品罪.</t>
  </si>
  <si>
    <t>李世军</t>
  </si>
  <si>
    <t>云南省南涧县拥翠乡大瓦午村四社11号</t>
  </si>
  <si>
    <t>532926198703260517</t>
  </si>
  <si>
    <t>被告人李世军违反国家毒品管理法规，明知他人在贩卖毒品，仍提供帮助出售毒品和收取毒资，其行为已触犯我国刑法，构成贩卖毒品罪。</t>
  </si>
  <si>
    <t>吴学友</t>
  </si>
  <si>
    <t>云南省镇雄县以勒镇沟口村民小组22号</t>
  </si>
  <si>
    <t>532128196705192933</t>
  </si>
  <si>
    <t>被告人吴学友违反国家对毒品的管制法规，明知是毒品海洛因而运输，且现场查获毒品海洛因102.96克的行为构成运输毒品罪。</t>
  </si>
  <si>
    <t>李正文</t>
  </si>
  <si>
    <t>520222197905130014</t>
  </si>
  <si>
    <t>被告人李正文、黄寸金、黄照梨、杨松德伙同他人以非法占有为目的，携带凶器秘密窃取被害人单位财物，李正文、黄寸金为抗拒抓捕而将夏辛广杀死。</t>
  </si>
  <si>
    <t>黄寸金</t>
  </si>
  <si>
    <t>520202198611254037</t>
  </si>
  <si>
    <t>李海军</t>
  </si>
  <si>
    <t>河南省新蔡县化庄乡陈李庄村村委陈李庄</t>
  </si>
  <si>
    <t>412828197506032238</t>
  </si>
  <si>
    <t>被告人艾随、李海军违反国家对毒品的管制法规，明知是毒品海洛因而贩卖、运输的行为均构成贩卖、运输毒品罪。</t>
  </si>
  <si>
    <t>宋宏平</t>
  </si>
  <si>
    <t>四川省岳池县苟角镇红土地村四组1号</t>
  </si>
  <si>
    <t>512923197602055293</t>
  </si>
  <si>
    <t>黄海军</t>
  </si>
  <si>
    <t>贵州省六盘水市六枝特区新华乡双屯村七组</t>
  </si>
  <si>
    <t>故意伤害(致死)</t>
  </si>
  <si>
    <t>520203197110104315</t>
  </si>
  <si>
    <t>2016年11月1日19时许，黄海军因家庭琐事与其母王德英在家中发生口角，黄海军将王德英推倒在地，用家中板凳击打王德英头部，并用脚踢、踩王德曲胸腹部，还用家中红薯击打王德英头部，致王德英死亡。</t>
  </si>
  <si>
    <t>沈志勇</t>
  </si>
  <si>
    <t>云南省昆明市嵩明县香海路141号</t>
  </si>
  <si>
    <t>530102197710070737</t>
  </si>
  <si>
    <t>2016年4月10日，经被告人李才军介绍，李泰霖、刘荣发安排沈志勇从云南省嵩明县运送6块毒品海洛因到六盘水市钟山区贩卖给王某某。4月12日3时许，沈志勇、李才军与王某某在位于六盘水市钟山区凉都大道上的湘黔大酒店223房交易时被抓获，当场缴获海洛因2075.73克。4月18日，在云南省昆明市将刘荣发抓获，并刘荣发的协助下将李泰霖抓获。</t>
  </si>
  <si>
    <t>王中</t>
  </si>
  <si>
    <t>贵州省六盘水市六枝特区择溪乡中寨村一组</t>
  </si>
  <si>
    <t>520203196109082433</t>
  </si>
  <si>
    <t>1993年2月27日下午3时许，被告人王中在六枝折溪乡中寨村肖明才家玩时与同村村民王德恩发生口角，王中用匕首刺中王德恩胸部，致王德恩死亡。</t>
  </si>
  <si>
    <t>非团伙</t>
  </si>
  <si>
    <t>贺雄兵</t>
  </si>
  <si>
    <t>云南省富源县大河镇嗯乐村委会上恩乐村57号</t>
  </si>
  <si>
    <t>530325198306160757</t>
  </si>
  <si>
    <t>2016年10月6日，贺雄兵等人携带毒品海洛因在红果南湖公园附近与谭龙刚进行交易后离开，谭龙刚将毒品19.9克上交盘县公安局。2016年10月7日，谭龙刚再次联系贺雄兵进行交易，以同样的价格向其购买海洛因50克，10月8日双方在盘县红果盘州路美好家园停车场完成交易准备离开时被抓获，收缴毒品嫌疑物一包、现金人民币15000元，及谭龙刚处查获的毒品嫌疑物47.6克</t>
  </si>
  <si>
    <t>高红章</t>
  </si>
  <si>
    <t>云南省宜良县匡远镇永丰村左营小组</t>
  </si>
  <si>
    <t>530125197610240430</t>
  </si>
  <si>
    <t>2016年11月11日，高红章携带毒品与钱水涛驾驶云A793D2从云南宜良准备到湖南，当日5时许，途经胜境关时被查获，查获含有甲基苯丙胺的嫌疑物104.71克。</t>
  </si>
  <si>
    <t>汪业云</t>
  </si>
  <si>
    <t>湖南省澧县澧澹街道办事处菜口滩村23组</t>
  </si>
  <si>
    <t>430723197205181410</t>
  </si>
  <si>
    <t>2016年12月8日，夏某某驾驶湘E7V253黑色轿车从湖南省澧县搭乘汪业云前往云南省，次日，在沪昆高速云南省曲靖向富源段路边，以25万元向刘姓男子购买麻古四块，随后返回湖南。同日5时许，该车行至沪昆高速盘县平关镇320国道毒品查缉点时被查获，毒品嫌疑物2259.9克，经鉴定甲基苯丙胺含量为13.3%到14.4%。</t>
  </si>
  <si>
    <t>唐辉波</t>
  </si>
  <si>
    <t>云南省曲靖市麒麟区沿江乡庄家圩村委会第五村129号</t>
  </si>
  <si>
    <t>530302198308202418</t>
  </si>
  <si>
    <t>2017年11月8日，被告人唐辉波驾驶云DX8468从云南省曲靖市沿沪昆高速途经盘县胜境关毒品检查站时被查获，收缴含有甲基苯丙胺的饮料瓶装物108.4克。</t>
  </si>
  <si>
    <t>忽运伟</t>
  </si>
  <si>
    <t>云南省大理白族自治州巍山彝族回族自治县永健镇小围埂271号附2号</t>
  </si>
  <si>
    <t>532927197409230917</t>
  </si>
  <si>
    <t>2016年7月19日，被告人忽运伟邀约陈忠建在云南省购买的毒品海洛因和甲基苯丙胺驾驶轿车途经沪昆高速盘县境内的胜境关毒品检查时被查获，从该车的驾驶室和副驾驶室内查获海洛因1046.5克，甲基苯丙胺片剂189.21克。</t>
  </si>
  <si>
    <t>李泰霖</t>
  </si>
  <si>
    <t>云南省昆明市北市区天娇北麓广场单身公寓</t>
  </si>
  <si>
    <t>53012719651126171X</t>
  </si>
  <si>
    <t>刘荣发</t>
  </si>
  <si>
    <t>云南省昆明市东川区119消防队老单元房</t>
  </si>
  <si>
    <t>530113197105040811</t>
  </si>
  <si>
    <t>袁祖林</t>
  </si>
  <si>
    <t>贵州省镇宁县城关镇下水关路16号</t>
  </si>
  <si>
    <t>520423196005259819</t>
  </si>
  <si>
    <t>2016年11月18日,袁祖林从云南省购得17万元的毒品海洛因于当日乘Ｋ672次列车返回安顺，次日在安顺市火车站下车后被抓获，当场收缴海洛因58包，净重843.26克。</t>
  </si>
  <si>
    <t>胡成忠</t>
  </si>
  <si>
    <t>13_04_07</t>
  </si>
  <si>
    <t>522521196410055937</t>
  </si>
  <si>
    <t>2016年9月10日7时许，胡成忠酒后用刀对其母亲罗二妹的头部猛砍数刀，当场将罗砍倒，随后将罗二妹移至自家院坝后返回屋内。当日9时许，同村村民路过其家见罗二妹躺在地上且头部有血，便叫同村村民胡德智等人将罗二妹抬进其家中，后罗因伤势过重死亡。</t>
  </si>
  <si>
    <t>曾建荣</t>
  </si>
  <si>
    <t>贵州省贵阳市市北路148号1期3栋1单元22楼6号</t>
  </si>
  <si>
    <t>522701197011161214</t>
  </si>
  <si>
    <t>曾建荣与高雨田因经济纠纷产生矛盾。2016年7月24日，曾建荣以6000元的价格购买了双管自制枪一把、子弹二颗。2016年7月26日，曾建荣驾驶贵BCC982到达六盘水市，以与高雨田解决矛盾为由，通过陈莉将高约到六盘水钟山区大润发超市的地下停车场，14时55分，当曾建荣看到陈莉和高雨田来到贵BCC982车旁，曾建荣便下车双手持检朝高雨田头部开了一枪，高随即倒地，曾建荣转身用电话报警自首，高雨田经抢救无效于当日15时55分死亡。</t>
  </si>
  <si>
    <t>张志军</t>
  </si>
  <si>
    <t>贵州省水城县木果乡新民村二组</t>
  </si>
  <si>
    <t>520221198602251415</t>
  </si>
  <si>
    <t>2016年3月12日，张志军、晋加祥、勾永高饭后到名歌汇接范润时，与被害人秦勇发生冲突，双方发生扭打，晋加祥则从随身包内拿出匕首将秦勇杀伤，秦勇被打倒在地后，三人对秦勇拳打脚踢，被他人拉开后，晋加祥、张志军乘从勾永高的车逃离现场，后秦勇抢救无效死亡。</t>
  </si>
  <si>
    <t>晋加祥</t>
  </si>
  <si>
    <t>贵州省水城县滥坝镇白腻村新民组</t>
  </si>
  <si>
    <t>520221199402270018</t>
  </si>
  <si>
    <t>余庭亮</t>
  </si>
  <si>
    <t>蒙古族</t>
  </si>
  <si>
    <t>贵州省水城县双水明硐小区一民房</t>
  </si>
  <si>
    <t>522423197602192313</t>
  </si>
  <si>
    <t>2016年1月，史洪旭、余庭亮找到周龙美，双方经过多次商谈后与“买主”进行毒品交易。1月29日，张学军驾车带史洪旭、余庭亮在钟山区扬子江酒店802房进行交易时被抓获，收缴毒品甲基苯丙胺5781.93克，随后在酒店外将张学军、周龙美、程尤倩抓获。</t>
  </si>
  <si>
    <t>张学晟</t>
  </si>
  <si>
    <t>贵州省安顺市开发区远大小区17栋501号</t>
  </si>
  <si>
    <t>522528199408060030</t>
  </si>
  <si>
    <t>2014年10月3日，张学晟为解决其女友与涂文乐二人的感情纠葛，邀约赵雷、吴潇等人租车、购买钢管、口罩等，于次日，张学晟等人赶到屯堡酒店杨猪脚处，涂文乐电话联系吴潇下车准备拿钱时，因张学晟误认为在现场出现的面包车及摩托车是涂文乐邀约来的同伙，害怕被对方围攻，便将停放在40余米处已处于熄火状态的贵G18450车发动冲向涂文乐等人，致钟方明当场死亡，白欢亮受伤后，张学晟等人驾车逃跑。2014年10月4日张学晟在其亲属的陪同下到安顺市公安局投案。</t>
  </si>
  <si>
    <t>赵正明</t>
  </si>
  <si>
    <t>哈尼族</t>
  </si>
  <si>
    <t>云南省孟连县芒信镇芒信新寨84号</t>
  </si>
  <si>
    <t>532728194502041813</t>
  </si>
  <si>
    <t>2016年3月，唐美仙联系赵正明购买毒品，3月27日，唐美仙、赵正明、石银金三人共同乘坐客车从途经盘县平关320国道毒品检查站时被查获，查获两块海洛因697.7克，含量分别为52.49%、51.41%。</t>
  </si>
  <si>
    <t>邓金安</t>
  </si>
  <si>
    <t>520202197104210414</t>
  </si>
  <si>
    <t>2016年6月9日，邓金安、许小平应被害人支华荣的要求来到支华荣家，支称其妻离家与邓金安有关，要求邓道歉，继而对邓进行殴打，邓在许小平的劝说下离开支华荣家。当日22时许，支华荣到邓金安家，要求邓将带其妻子离开的男子叫出来对质，否则要邓赔偿其三万元，不赔偿就要杀死邓，邓于是产生了打死支华荣的想法，趁支华荣不备，邓金安用铁锤将支华荣打倒在地，又用铁锤打击支华荣的胸部直至支华荣死亡。邓金安将打死支华荣一事告诉胡品忠、胡品江，并将支华荣的尸体运至盘县马场乡银子洞村道路南侧的空地上，邓金安用汽油进行焚烧，胡品忠、胡品江帮忙帮尸体。因尸体无法烧毁，邓金安又用锄头将尸体分成四块，后三人将尸体装好并运至盘县英武镇虎跳河景区抛弃。</t>
  </si>
  <si>
    <t>吉奎</t>
  </si>
  <si>
    <t>云南省镇雄县大榜村民小组4号</t>
  </si>
  <si>
    <t>532128197907062330</t>
  </si>
  <si>
    <t>王龙</t>
  </si>
  <si>
    <t>云南省镇雄县母享村中街一组9号</t>
  </si>
  <si>
    <t>53212819880910161X</t>
  </si>
  <si>
    <t>苏全红</t>
  </si>
  <si>
    <t>520202198009018672</t>
  </si>
  <si>
    <t>2014年3月4日晚，苏全红酒后与苏保龙发生口角，便用钢管将苏保龙打伤，后经鉴定苏保龙为轻伤二级。2016年10月5日晚，苏全红因酒后与杜松平发生口角，其间，苏全红持刀将杜松平杀死。</t>
  </si>
  <si>
    <t>付正兴</t>
  </si>
  <si>
    <t>贵州省水城县南开乡穿洞村十组</t>
  </si>
  <si>
    <t>520221197512120775</t>
  </si>
  <si>
    <t>付正兴与被害人李玉飞系夫妻关系，李玉飞经党醉酒且不理家务。2016年8月7日李玉飞因醉酒并耍酒疯，付正兴将李玉飞背回家中，越想越生气便对李玉飞拳打脚踢，后又用PC管及斧头对李玉飞进行殴打，导致李玉飞死亡。</t>
  </si>
  <si>
    <t>刘召双</t>
  </si>
  <si>
    <t>云南省宣威市羊场镇兔场村195号附1号</t>
  </si>
  <si>
    <t>530381198410294510</t>
  </si>
  <si>
    <t>2016年12月6日，刘召双、刘文洪等人在六盘水市钟山区湘都宾馆进行毒品交易时被抓获，收缴海洛因131.42克。</t>
  </si>
  <si>
    <t>刘文洪</t>
  </si>
  <si>
    <t>云南省沾益县播乐乡下奴革村64号附1号</t>
  </si>
  <si>
    <t>530328198810051831</t>
  </si>
  <si>
    <t>杨守贤</t>
  </si>
  <si>
    <t>贵州省纳雍县猪场乡乐咪营村龙家组</t>
  </si>
  <si>
    <t>522426197110098039</t>
  </si>
  <si>
    <t>2005年7月29日，杨守贤在六盘水市钟山区帮人搬货物时，与被害人祖正银因争抢货源发生口角，二人发生打斗，在打斗过程中杨守 贤将祖正银杀倒在地后逃离现场，后祖正银因抢救无效死亡。</t>
  </si>
  <si>
    <t>陈林</t>
  </si>
  <si>
    <t>贵州省六盘水市六枝特区平寨镇那平路农业银行家属区</t>
  </si>
  <si>
    <t>520203196012300211</t>
  </si>
  <si>
    <t>2017年4月26日陈林在六枝特区平寨镇那平路农业银行家属区附近贩卖毒品给王建林时被抓获，收缴毒品疑似物99.6克，甲基苯丙胺含量为92%、98%。</t>
  </si>
  <si>
    <t>惠泽红</t>
  </si>
  <si>
    <t>贵州省水城县都格乡龙井村明星组</t>
  </si>
  <si>
    <t>12_02_23</t>
  </si>
  <si>
    <t>520221198912092579</t>
  </si>
  <si>
    <t>2015年7月，惠泽红、赵友福、赵康福驾车从云南省购得麻古1.1万粒，海洛因三块后返回六盘水。7月27日，赵友福、赵康福与买家在华宇酒店进行交易时被抓获，当场收缴海洛因697.08克、麻古934.08克，后从惠泽红家中收缴海洛因113.58克，麻古143.32克</t>
  </si>
  <si>
    <t>赵康福</t>
  </si>
  <si>
    <t>贵州省水城县鸡场乡坪地村坪地组</t>
  </si>
  <si>
    <t>520221199106052737</t>
  </si>
  <si>
    <t>赵友福</t>
  </si>
  <si>
    <t>520221199108252716</t>
  </si>
  <si>
    <t>鲁仕江</t>
  </si>
  <si>
    <t>贵州省镇宁县城关镇大木山村三组</t>
  </si>
  <si>
    <t>520423199410106836</t>
  </si>
  <si>
    <t>被害人伍龙勇系有妇之夫，长期与鲁仕江之母王琴保持不正当关系。2016年9月18日下午，伍龙勇邀约王琴外出吃饭遭拒后，于当晚9时许到王琴租住处当鲁仕江的面纠缠王琴，鲁仕江见状从凳子上拿出尖刀与伍龙勇抱打在一起，鲁仕江持刀将伍龙勇右前胸锁骨、肩背部等部位刺中，后伍经抢救无效死亡。</t>
  </si>
  <si>
    <t>郭老五</t>
  </si>
  <si>
    <t>贵州省安顺市开发区西航办事处杉树村杉树组62号</t>
  </si>
  <si>
    <t>522501198804052417</t>
  </si>
  <si>
    <t>被告人杨世会与郭老五长期保持婚外情，二人为了达到公开生活的目的，合谋杀害杨世会的丈夫谭文亮，2016年5月10日，二人购得一根木棒于当晚20时许到杨世会之弟家等待。23时许，谭文亮到家后，郭老五持木棒从后面多次打击谭文亮的头部，致谭文亮倒地，杨世会恐谭文亮未死，叫郭老五又打了两棒，二人见谭文亮在地上不动才逃离现场。</t>
  </si>
  <si>
    <t>周国林</t>
  </si>
  <si>
    <t>贵州省安顺市西秀区鸡场乡磨石村水井寨一组</t>
  </si>
  <si>
    <t>522501197012028318</t>
  </si>
  <si>
    <t>周国林与被害人李小凤系男女朋友关系。2016年12月18日晚，周国林与李小凤入住安顺市西秀区友谊路17号顺意旅社207房间，因李小凤卖淫与周国林发生口角，周国林用跳刀将李小凤的头部等多部位杀伤后逃离现场，后李小凤失血过多抢救无效死亡。</t>
  </si>
  <si>
    <t>夏茂昆</t>
  </si>
  <si>
    <t>贵州省六盘水市钟山区东风路平安巷3号附1号</t>
  </si>
  <si>
    <t>520201197002200411</t>
  </si>
  <si>
    <t>2017年3月16日11时许，李洪光来到六盘水钟山区向他人购买毒品海洛因后，乘坐张井龙的车来到六枝特区岩脚镇商贸城附近时被抓获，收缴海洛因35.06克。</t>
  </si>
  <si>
    <t>杜江</t>
  </si>
  <si>
    <t>贵州省六盘水市盘县特区松河乡松林村四组</t>
  </si>
  <si>
    <t>贵州省六盘水市盘县特区</t>
  </si>
  <si>
    <t>520202198702038735</t>
  </si>
  <si>
    <t>2016年1月19日，杜江在松河乡洪发酒店为其女儿过生日的过程中与管彦荣等人发生冲突，为此，杜江邀约浦绍龙、吴应娣等人在洪发酒店门口与管彦荣等人发生斗殴，斗殴过程中，管彦荣受伤抢救无效死亡，陈兴兴头部受伤。</t>
  </si>
  <si>
    <t>浦绍龙</t>
  </si>
  <si>
    <t>520202198802086339</t>
  </si>
  <si>
    <t>吴应梯</t>
  </si>
  <si>
    <t>520202199602286373</t>
  </si>
  <si>
    <t>王占军</t>
  </si>
  <si>
    <t>河南省扶沟县吕潭乡官地行政村</t>
  </si>
  <si>
    <t>41272119870220541X</t>
  </si>
  <si>
    <t>2016年9月26日下午17时许，一新疆男子叫王占军帮其带毒品海洛因到上海，王占军叫上其老家的张大磊于9月27日晚将7块海洛因装入张大磊的包内，并沿320国道前行，9月28日13时40分许，王占军驾车距320国道平关毒品检查站时看到有警察查车，叫张大磊将包扔出车外，王占军在检查站被抓获，民警从玉米地查获毒品7块，共计2402.8克。</t>
  </si>
  <si>
    <t>张大磊</t>
  </si>
  <si>
    <t>河南省扶沟县郊东五行政村西蒋洼村2组022号</t>
  </si>
  <si>
    <t>412721198707200714</t>
  </si>
  <si>
    <t>杨光帅</t>
  </si>
  <si>
    <t>520202198909116315</t>
  </si>
  <si>
    <t>2015年1月30日，杨光帅居中介绍李进贩卖毒品给顾小东，并与李进约好从中分配贩卖毒品所得的利润。当日，李进在盘县红果镇焯铭酒店507房间与罗威应内交易毒品，并安排何发波在李春燕驾驶的车上与顾小东安排代思庭等待交易结束后收取毒资。李进在交易毒品时被抓获，何发波在发现李进电话无法打通后便持刀对杨光帅进行威胁，并要求杨光帅用绳子对代思庭捆绑并殴打，并将车开至盘县坪地乡，杨光帅下车吃饭时逃跑。公安机关在红果镇焯铭烟酒店查获毒品886颗，共计87.1克。</t>
  </si>
  <si>
    <t>王发帅</t>
  </si>
  <si>
    <t>520202199608087033</t>
  </si>
  <si>
    <t>2016年7月1日晚六七点钟左右，王发帅从其家中拿了一把斧头乾周四芹家中，用斧头多次打击周四芹头部，致周四芹受伤后倒在铁炉子边的沙发上。作案后王发帅逃离现场。同年7月4日周四芹被邻居发现已死亡。</t>
  </si>
  <si>
    <t>李继国</t>
  </si>
  <si>
    <t>云南省大理市洱河北路1号附1号5栋1单元2楼2号</t>
  </si>
  <si>
    <t>532901197009150615</t>
  </si>
  <si>
    <t>2016年4月，李继国、刘燕二人从大理购买毒品带回贵阳，李继国将购回的毒品带回租住房内进行分拆、包装。2016年5月3日，李继国将捆绑的吸铁石的五块大小不一的毒品海洛因和一包麻古，以及用于自吸的一小铁盒零散毒品，躲在刘燕的轿车的引擎盖下保险杆与水箱之间，5月4日二人在途经盘县毒品检查站时被查获，收缴海洛因2009.73克、甲基苯丙胺29.46克；次日，又在李继国租住处搜缴海洛因487.99克等物。</t>
  </si>
  <si>
    <t>娄仁洪</t>
  </si>
  <si>
    <t>贵州省镇宁县黄果树镇王安村五组</t>
  </si>
  <si>
    <t>522529197002081939</t>
  </si>
  <si>
    <t>2017年4月19日，祝德良向娄仁洪购买海洛因，二人商定以每克350元的价格购买200至300克左右，由娄仁洪送往浙江省杭州市进行交易。2017年4月21日11时许，娄仁 洪在沪昆高速龙宫服务区准备转乘前往杭州的长途客车时被抓获，收缴海洛因250.25克。</t>
  </si>
  <si>
    <t>谢首情</t>
  </si>
  <si>
    <t>湖北省仙桃市沙湖原种场山港分场二组68号</t>
  </si>
  <si>
    <t>429004198111152911</t>
  </si>
  <si>
    <t>2015年3月，谢首情通过关爱兵介绍，以每天300元的报酬，到云南省开一辆车回湖北省仙桃市，同年4月2日，谢首情从湖北省坐飞机到云南省昆明市，在勐海县打洛镇新达酒店停车场将车牌为AU2L20r轿车边连夜开往湖北省。4月14日17时许，谢驾车行经沪昆高速安顺市镇宁收费站时被查获，收缴甲基苯丙胺9543.29克，含量为18.67%。</t>
  </si>
  <si>
    <t>高元兴</t>
  </si>
  <si>
    <t>云南省镇雄县德政社区乌峰路2号9幢101室</t>
  </si>
  <si>
    <t>贩卖毒品、窝藏毒品</t>
  </si>
  <si>
    <t>532128196903021350</t>
  </si>
  <si>
    <t>2015年9月10日，陈有林前往云南省昆明市找到高元兴帮忙联系购买毒品，高元兴从缅甸一女子处购得三块海洛因后转手卖给陈有林，后陈有林将毒品带回六盘水进行贩卖被查获，，共重335克，经陈有林举报在云南省将高元兴抓获，并从其房间内查获1149.55克，甲基苯丙胺含量为17.89%；35.93克，甲基苯丙胺含量为12.76%；海洛因1035.6克，含量为49.56克；98.54克，含量为7.45%。</t>
  </si>
  <si>
    <t>高万才</t>
  </si>
  <si>
    <t>贵州省水城县纸厂乡繁荣村中寨组</t>
  </si>
  <si>
    <t>520221198404122014</t>
  </si>
  <si>
    <t>2005年7月5日，高万才、肖连军、李兴贵与被害人李亮朝等人在钟山区大湾镇顶拉村苏满香的小卖部内与李亮朝发生争执，当李亮朝离开小卖部时，三人尾随其后，将李亮朝砍倒在地后三人逃离现场，后李因严重颅脑损伤而死亡。2016年9月14日高万才在广东省东莞市厚街镇被抓获。</t>
  </si>
  <si>
    <t>刘继伟</t>
  </si>
  <si>
    <t>贵州省贵阳市南明区飞行街106号1单元附1号</t>
  </si>
  <si>
    <t>520102197609083013</t>
  </si>
  <si>
    <t>2016年6月，王文红联系朱明仙、马培标以海洛因270元每克，甲基苯丙胺20元一颗购买毒品，次日22时许，马培标、朱明仙二人到王文红家，刘麟龙携带刘继伟提供的毒资11.6万元与马培标、朱明仙进行毒品交易，购得海洛因350克及甲基苯丙胺1200颗。2016年7月1日，刘继伟、刘麟龙驾驶轿车携带购买的毒品准备到安顺贩卖，当日13时许在水城县人民医院对面的公路上被抓获。同日，在刘麟龙将王文红抓获，收缴甲基苯丙胺疑似物19.7克，海洛因疑似物197.8克；在刘继伟家搜出甲基苯丙胺121.8克，K粉0.09克，在佰思特酒店将马培标、朱明仙抓获，收缴海洛因疑似物347.8克。</t>
  </si>
  <si>
    <t>刘麟龙</t>
  </si>
  <si>
    <t>520201199108291218</t>
  </si>
  <si>
    <t>马培标</t>
  </si>
  <si>
    <t>云南省昭通市昭阳区营盘89号十八组</t>
  </si>
  <si>
    <t>532101197510052070</t>
  </si>
  <si>
    <t>邓忠川</t>
  </si>
  <si>
    <t>云南省昆明市东川区小新街社区1组15号</t>
  </si>
  <si>
    <t>13_02_23</t>
  </si>
  <si>
    <t>530113198307101912</t>
  </si>
  <si>
    <t>魏定权</t>
  </si>
  <si>
    <t>贵州省水城县红岩乡窑上村一组</t>
  </si>
  <si>
    <t>520221195508014874</t>
  </si>
  <si>
    <t>2017年2月25日，魏加林到魏定权家中探望，当日同村黄训朝与二人一同吃饭喝酒后黄离开，魏定权、魏加林二人一同看电视至当晚20时许，魏定权上床睡觉，魏加林仍看电视，次日5时许，魏定权醒来后看见魏加林还在看电视，魏加林乱骂魏定权，并将魏定权的电视推倒在地，因用力过猛魏加林倒在魏定权的床上，魏定权觉得魏加林太过分，便用床头的尼龙绳打成活结套在魏加林脖子上并将绳子往上提，直到魏加林被勒死。</t>
  </si>
  <si>
    <t>张应昌</t>
  </si>
  <si>
    <t>贵州省水城县发耳乡民主村二道岩组</t>
  </si>
  <si>
    <t>520221197304142398</t>
  </si>
  <si>
    <t>2016年12月11日17时许，张应昌至其租住的房屋旁拔了一个陈玲玲种的萝卜，两人为此发生口角，陈玲玲捡起地上砖头击打张应昌头部，致张应昌左眼角受伤流血，张应昌持锐器追打陈玲玲，后陈倒地，张应昌朝陈左肩处杀了一刀后逃离现场，陈玲玲因失血过多死亡，次日将张应昌抓获。</t>
  </si>
  <si>
    <t>彭兴</t>
  </si>
  <si>
    <t>贵州省六盘水市六枝特区落别乡马头村七组</t>
  </si>
  <si>
    <t>52020319751028241X</t>
  </si>
  <si>
    <t>吕能八</t>
  </si>
  <si>
    <t>520202195307261212</t>
  </si>
  <si>
    <t>2016年11月4日晚8时许，本昌艳与徐泽沛商定以320元每克的价格从徐处购买海洛因50克，并预先支付3000元。同日，徐泽沛联系吕能八，二人商定以250元每克从吕处购买100克海洛因，并转手卖给本昌艳。2016年11月5日，本昌艳又向徐泽沛购买海洛因，徐泽沛在保田街上准备坐车时被抓获，13时许，将本昌艳抓获，15时许在马依镇将吕能八抓获。</t>
  </si>
  <si>
    <t>张宏坤</t>
  </si>
  <si>
    <t>云南省罗平县黑石岗村195号</t>
  </si>
  <si>
    <t>530321197312220938</t>
  </si>
  <si>
    <t>2016年8月24日，张宏坤、刘超携带甲基苯丙胺片剂从王刘兴处借用车欲从云南省曲靖市带至兴义市，当日22时许，张宏坤驾驶车辆途经盘县胜境关时被查获，收缴甲基苯丙胺565.2克及现金15000元。在刘超的带领下，从曲靖市抓获王刘兴并收缴甲基苯丙胺0.5克，从张宏坤在曲靖市的住所内查获毒品嫌疑物70.7克。2016年8月28日在刘超的反映下，从丰田车内查获毒品嫌疑物20.37克。</t>
  </si>
  <si>
    <t>李国强</t>
  </si>
  <si>
    <t>520202198304015917</t>
  </si>
  <si>
    <t>2008年6月30日11时许，李国强与李世荣在盘县淤泥乡中合村九组李世荣家中因取钱发生口角，后李国强用斧头将李世荣家门砍坏，并持刀刺杀李世荣左背部致李当场死亡。</t>
  </si>
  <si>
    <t>李平昆</t>
  </si>
  <si>
    <t>云南省陆良县三岔河镇大垢甸村28号</t>
  </si>
  <si>
    <t>532228197004101090</t>
  </si>
  <si>
    <t>2016年10月，李平昆通过联系毒品卖家，以每克140元的价格从云南购得海洛因四块，同月29日，李平昆请肖红兵帮忙带到贵州。10月30日，肖红兵驾车途经胜境关时被查获，收缴毒品嫌疑物1388.92克。</t>
  </si>
  <si>
    <t>徐泽沛</t>
  </si>
  <si>
    <t>52020219590421203X</t>
  </si>
  <si>
    <t>肖红文</t>
  </si>
  <si>
    <t>云南省陆良县中枢镇中纪村委会黑龙村9号</t>
  </si>
  <si>
    <t>530322198705240018</t>
  </si>
  <si>
    <t>张天江</t>
  </si>
  <si>
    <t>520202197002205139</t>
  </si>
  <si>
    <t>2017年1月5日6时许，张天江酒后因卖牛一事与其父张登喜发生争执，并家中乱扔东西，张天江的嫂子张二米见状打电话告诉张天江的哥哥张天吉，张天吉于当日19时许回家手持木棒追打张天江，当追至村民张德虎家房屋旁时，张天江用手中的铡刀朝张天吉乱砍，当场将张天吉砍死。</t>
  </si>
  <si>
    <t>王仕贤</t>
  </si>
  <si>
    <t>贵州省紫云县达帮乡克田村大院二组</t>
  </si>
  <si>
    <t>522530198002054535</t>
  </si>
  <si>
    <t>王仕贤与韦小根系夫妻关系，二人结婚多年未生育。2005年二人一起至广东打工，后韦小根之母病重，韦小根回家照顾，王仕贤通过电话得知韦小根与两个男人去看米，便怀疑韦根行为不端，即从广东回到紫云县家中，同年4月19日中午，王仕贤与其兄弟王小忠在家吃饭，韦小根来到王小忠家，听闻王仕贤在转身离开，王仕贤追上韦小根，二人朝达帮乡克田村方向走一边争吵。当走至三块田处，王仕贤被韦小根激怒，王仕贤遂用随身携带的水果刀对韦小根进行砍、刺后逃离现场，致韦小根于次日下午14时许死亡。</t>
  </si>
  <si>
    <t>韦小浪</t>
  </si>
  <si>
    <t>贵州省紫云县猫营镇狗场村岩脚二组</t>
  </si>
  <si>
    <t>13_03_10</t>
  </si>
  <si>
    <t>522530199502190933</t>
  </si>
  <si>
    <t>2016年8月12日20时许，韦小浪、班石贵、班金专等人在紫云县猫营镇狗场村岩脚二组韦永红家喝酒，23时30分许，韦小浪与班金专在韦永红家门口发生口角并抓扯，致韦小浪手肘陈旧性伤疤流血，后被邓开，后韦小浪、班石贵骑车准备离开时，韦小浪邀约班石贵一同返回狗场，找到正趴在摩托车上睡觉的班金专，二人分别持木棒殴打班金专的头部、背部等部位后逃离现场，同月18日班金专治疗无效死亡。</t>
  </si>
  <si>
    <t>谢永贵</t>
  </si>
  <si>
    <t>贵州省贵阳市云岩区金关村十组洪家渡移民小区</t>
  </si>
  <si>
    <t>522422196701254216</t>
  </si>
  <si>
    <t>2017年4月12日，谢永贵乘坐刘先祥的车将毒品贩卖给平坝的李德龙的途中被抓获，收缴海洛因60.601克。</t>
  </si>
  <si>
    <t>肖礼东</t>
  </si>
  <si>
    <t>湖南省监狱管理局</t>
  </si>
  <si>
    <t>01_08_00(死缓)</t>
  </si>
  <si>
    <t>520202197408295138</t>
  </si>
  <si>
    <t>2005年11月起，肖礼东、陶玉春各出毒资40000元共同贩卖毒品，由肖礼东负责联系购进毒品管理毒资，陶玉春负现管理帐目，共贩卖毒品海洛因510.902克</t>
  </si>
  <si>
    <t>黄小茶</t>
  </si>
  <si>
    <t>贵州省水城县玉舍乡大田村田边组</t>
  </si>
  <si>
    <t>520221197109151854</t>
  </si>
  <si>
    <t>2011年12月24日晚，黄春伦、黄小茶经共谋后，两人带上杀猪刀前往玉舍乡街上以购买毒品为由进入被害人马海丽家实施抢劫，二人在将马海丽杀死后，张好在卧室哭喊，为灭口，黄春伦将张好杀死，抢走现金600余元及手机一戒指两枚等物。</t>
  </si>
  <si>
    <t>黄春伦</t>
  </si>
  <si>
    <t>520221199109081823</t>
  </si>
  <si>
    <t>晏和贵</t>
  </si>
  <si>
    <t>云南省宣威市来宾街道观云社区居委会宴家村93号附1号</t>
  </si>
  <si>
    <t>532224198105050519</t>
  </si>
  <si>
    <t>2017年4月18日14时许，晏和贵、李志伟二人在六盘水市钟山区川心小区凤艳砂锅豆汤火锅店内向吸毒人员贩卖毒品甲基苯丙胺时被抓获，收缴甲革苯丙胺疑似物94.09克。</t>
  </si>
  <si>
    <t>李志伟</t>
  </si>
  <si>
    <t>云南省宣威市阿都乡谷兴村委会莺歌嘴村95号附1号</t>
  </si>
  <si>
    <t>530381198606043916</t>
  </si>
  <si>
    <t>沈兵</t>
  </si>
  <si>
    <t>贵州省黄平县重安镇安江村十组</t>
  </si>
  <si>
    <t>522622198706191031</t>
  </si>
  <si>
    <t>2016年9月20日2时许，沈兵与六盘水的宋某某电话联系，准备从福泉市携带毒品到水城县进行贩卖，于当晚与皮志国、赵吉成三人轮流驾驶车子从福泉到水城，沈兵到水城县后与宋某某等几人吸食。次日上午九时许，沈兵在该出租屋内向一男子贩卖毒品冰毒时被抓获，收缴溜冰毒一包，净重67.5克</t>
  </si>
  <si>
    <t>周林</t>
  </si>
  <si>
    <t>贵州省六盘水市六枝特区关寨镇龙潭村湾寨组</t>
  </si>
  <si>
    <t>520203199312114713</t>
  </si>
  <si>
    <t>2013年底，被害人沙吉艳未达到法定结婚年龄后周林同居，二人育有两子，2016年，周林发现沙吉艳与其他男性有不正当关系，二人为此多次产生矛盾，后沙吉艳返回其家居住。2017年1月25日，周林产生杀沙吉艳的想法。1月26日凌晨2时许，周林携带东洋刀来到六枝特区关寨镇中坝新村，通过翻窗方式进入沙家，与沙吉艳商谈未果，周林便持刀向沙吉艳的下颌等身体多处砍杀，致沙吉艳死亡，后周林将该工具丢弃在六枝特区关寨镇中坝新村路边的河里。</t>
  </si>
  <si>
    <t>王世平</t>
  </si>
  <si>
    <t>贵州省水城县发耳乡发耳村垭口一组</t>
  </si>
  <si>
    <t>520221197202022379</t>
  </si>
  <si>
    <t>王世平因与被害人彭燕飞恋爱未果，怀疑彭燕飞及其家人伤害自己，产生杀害彭的想法，于1996年9月8日15时许，将彭燕飞拉进路边的树林让彭做其女友遭拒后，王世平拿出事先准备的刀朝彭的头部砍去，彭被砍后往下坡方向跑，王世平持刀追砍彭，致彭当场死亡，后王世平逃离现场。2017年4月5日，王世平在湖南省永兴县公安局塘门口派出所投案。</t>
  </si>
  <si>
    <t>陆二鸟</t>
  </si>
  <si>
    <t>贵州省水城县纸厂乡罗咪期村包包寨组</t>
  </si>
  <si>
    <t>520221198211132013</t>
  </si>
  <si>
    <t>陆二鸟与朱拾美存在不正当关系，2017年1月30日2时许，陆二鸟窜至朱拾美家，被朱的丈夫陆国俊发现，随后两人产生口角，陆国俊用脚踢了陆二鸟头部一脚，陆二鸟就随手拿起塑料凳打陆国俊的头部，二人抓扯在一起，后朱拾美拿背带套在陆国俊的脖子上，陆二鸟将陆国俊勒死，后将陆国俊的尸体用被子盖住与朱拾美发生关系后快天亮陆二鸟回家，朱合美带其两个孩子离开家。2017年1月31日陆国俊的尸体被发现，陆二鸟畏罪自杀未成功。</t>
  </si>
  <si>
    <t>付尚忠</t>
  </si>
  <si>
    <t>贵州省水城县南开乡发仲村十组</t>
  </si>
  <si>
    <t>520221196309180858</t>
  </si>
  <si>
    <t>2017年2月6日下午3时许，付尚忠与被害人张瑞英在水城县南开乡发仲村付尚忠家老房子门前发生口角后抓扯，在抓扯过程中，张瑞英嘴住付尚忠的右手大拇指，付尚忠用石头和砖块多次打击张的头部、面部，因揭发张再次反抗，付又拿起张瑞英的刀朝张的头部打击，致张当场死亡。</t>
  </si>
  <si>
    <t>张吉昌</t>
  </si>
  <si>
    <t>贵州省六盘水市六枝特区岩脚镇老卜底村四组70号</t>
  </si>
  <si>
    <t>520203197801223532</t>
  </si>
  <si>
    <t>2017年1月31日以来，周宜志与张吉昌从云南省个旧市购买毒品到六枝特区进行贩卖。2017年2月3日，张吉昌独自一人前住个旧市购买毒品，2月4日，张吉昌和周维兴、韦恩学在个旧市鸡街镇进行交易时被抓获，收缴毒品351.93克，同日16时30分许，在六枝特区岩脚镇华润六枝电厂旁将周宜志抓获。后经检测毒品海洛因含量为60.6%。</t>
  </si>
  <si>
    <t>周宜志</t>
  </si>
  <si>
    <t>贵州省六盘水市六枝特区岩脚镇老卜底村十二组44号</t>
  </si>
  <si>
    <t>520203197002013539</t>
  </si>
  <si>
    <t>杜世朋</t>
  </si>
  <si>
    <t>贵州省毕节市七星关区燕子口村双燕组55号</t>
  </si>
  <si>
    <t>522421196503264812</t>
  </si>
  <si>
    <t>2017年6月13日，杜世朋在六盘水市钟山区火车站附近与胡某某及买主商谈毒品交易，后杜世朋返回毕节市寻找毒品，因交易地无法达成交易未成功。直至2017年7月9日，杜世朋再次联系胡某某进行交易，次日在六盘水市钟山区凤凰祥林大酒店进行交易时被抓获，收缴海洛因201克及毒资90000元、手机一部。</t>
  </si>
  <si>
    <t>李玉明</t>
  </si>
  <si>
    <t>湖南省邵东县双凤乡船形村6组16号</t>
  </si>
  <si>
    <t>43052119861124473X</t>
  </si>
  <si>
    <t>为了获得高额报酬，李玉明明知阿君是做毒品生意的，还帮其做事。2017年2月28日，阿君拿了3000元现金和一张路上单独联系的手机卡给李玉明，让李林缅甸了勐拉将一辆电动摩托车骑行到贵州兴义。同年3月7日，当李玉明骑车至兴义市乌沙镇岔江春水园钣店前被抓获，收缴毒品麻古2774.31克。</t>
  </si>
  <si>
    <t>许科吉</t>
  </si>
  <si>
    <t>重庆市綦江区中峰镇新庄村周家湾组57号</t>
  </si>
  <si>
    <t>510223197310224315</t>
  </si>
  <si>
    <t>2016年9月，辛春财与许科吉电话联系叫许科吉帮其从昆明运输一批毒品麻古到重庆市綦江区，承诺事后给许科吉40000元的好处费，同时拿出4000元作为中费给许科吉，同年9月11日，许科吉打电话邀约潘兰贵一同去昆明运输毒品。9月12日，许科吉在昆明北部客运部附近取到一辆事先装有毒品的轿车后二人将车开往贵州省的普安县，当车行至沪昆高速刘官服务区时被抓获，收缴毒品麻古5655.7克</t>
  </si>
  <si>
    <t>潘兰贵</t>
  </si>
  <si>
    <t>重庆市綦江区古南新山村18号13-3</t>
  </si>
  <si>
    <t>510223196302240011</t>
  </si>
  <si>
    <t>江云斌</t>
  </si>
  <si>
    <t>贵州省松桃县蓼皋镇耙坳村相连洞十八组276号</t>
  </si>
  <si>
    <t>522229195708040519</t>
  </si>
  <si>
    <t>2017年2月2日，江云斌根据一名“梁老板”的安排乘车来到缅甸小勐腊，2月4日至7日在梁的指示下，从景洪至宣威等地，2月7日江云斌再次包下一面包车，将电动摩托车放置在后排，准备运送至六盘水市南站，行至都格收费站时被抓获，收缴毒品嫌疑物7647.54克，均检测出甲基苯丙胺成分</t>
  </si>
  <si>
    <t>孟性成</t>
  </si>
  <si>
    <t>云南省宣威市双龙街道戚井路40号附5号</t>
  </si>
  <si>
    <t>532224196310050113</t>
  </si>
  <si>
    <t>2017年初，孟性成携带毒品样品驾车到六盘水市联系购买人，同的3月27日，孟性成以每克180元的价格在昆明市寻甸县购得毒品海洛因1750克后，于次日乘车返回宣威市，3月29日，孟性成携带毒品到宣威市滇能国际大酒店以第克500元的价格将毒品贩卖给丁某某，交易完成之后准备离开被抓获，收缴海洛因1625.98克。</t>
  </si>
  <si>
    <t>陈三春</t>
  </si>
  <si>
    <t>云南省弥勒市新哨镇新哨村委会小新哨村141号</t>
  </si>
  <si>
    <t>532526198309160858</t>
  </si>
  <si>
    <t>2017年5月3日，陈三春在“黄毛”的安排下从昆明携带大量毒品甲基苯丙胺租车准备运往遵义，当日12时许，陈三春乘车途经杭瑞高速都格收费站时被抓获，收缴甲基苯丙胺2555.2克。</t>
  </si>
  <si>
    <t>肖忠跃</t>
  </si>
  <si>
    <t>贵州省水城县金盆乡金盆村鱼塘组047号</t>
  </si>
  <si>
    <t>520221197109271290</t>
  </si>
  <si>
    <t>2016年11月4日20时许，卯碧粉来到六盘水市钟山区肖忠跃租住的房屋内，因肖怀疑卯碧粉与其他男性同时保持有不正当关系，遂与卯发生争执。二人后躺下睡觉，肖忠跃趁卯熟睡之机用手将其掐死后逃离现场。</t>
  </si>
  <si>
    <t>胡仁祥</t>
  </si>
  <si>
    <t>贵州省六盘水市钟山区汪家寨镇左家营村一组127号</t>
  </si>
  <si>
    <t>12_03_29</t>
  </si>
  <si>
    <t>520201197701054417</t>
  </si>
  <si>
    <t>2008年1月30日凌晨2时许，胡仁祥、张应祥、王万军、陈桃娥、杨海驾车到六盘水市钟山区七十三处下车，在杨海的指引下，窜至红岩村一组陈永合家，持刀破门进入陈永合家实施抢劫，抢走现金5000元，并将陈永合、田孟兰杀伤后逃离现场，后陈永合经抢救无效死亡。</t>
  </si>
  <si>
    <t>张应祥</t>
  </si>
  <si>
    <t>贵州省水城县纸厂乡前进村河头上组</t>
  </si>
  <si>
    <t>520221198604112013</t>
  </si>
  <si>
    <t>李升举</t>
  </si>
  <si>
    <t>贵州省普定县化处镇沙包村5号</t>
  </si>
  <si>
    <t>522527198008010877</t>
  </si>
  <si>
    <t>熊彦红</t>
  </si>
  <si>
    <t>贵州省普定县马场镇波那村三组</t>
  </si>
  <si>
    <t>522527198006071131</t>
  </si>
  <si>
    <t>张云祥</t>
  </si>
  <si>
    <t>贵州省织金县白泥乡倮木村烂坝组</t>
  </si>
  <si>
    <t>522425197008064012</t>
  </si>
  <si>
    <t>蒋大兴</t>
  </si>
  <si>
    <t>520221196709120854</t>
  </si>
  <si>
    <t>1996年2月4日22时许，蒋大兴在其位于六盘水市钟山区原水钢五号点租住的房屋内与被害人胡安军发生口角，蒋大兴将胡安军放在他家打算出售的蒜苗损坏，为此胡安军对蒋大兴进行谩骂，蒋大兴便持斧头打击胡安军的头部，将胡安军打倒后逃离现场，后经鉴定胡安军系生前被斧头打击头部造成严重颅脑损伤死亡。</t>
  </si>
  <si>
    <t>周仕祥</t>
  </si>
  <si>
    <t>贵州省织金县桂果镇果底村下寨组</t>
  </si>
  <si>
    <t>522425197707141515</t>
  </si>
  <si>
    <t>周仕祥和被害人李琴的母亲张国云系同居关系，2016年11月周仕祥与张国云闹矛盾，张国云将周仕祥持有的位于土桥村一组家中的钥匙收回。同年12月5日，周仕祥来到被害人李琴租住的位于钟山区康乐北路东侧租住屋内，准备找李琴拿钥匙回家取自己的衣物，因李琴不给，双方发生口角，周仕祥便直接抢过钥匙，李琴准备用手机打电话，周仕祥因害怕便抢过手机并把李琴推倒在床上，因李琴喊叫，周仕祥便拿起睡裤及床单将李琴的手脚捆绑住，并用袜子和毛巾都住李琴的嘴，因李琴继续喊叫并挣扎，周仕祥拿出随身携带的跳刀朝李琴胸部和颈部后逃离现场，后李琴因机械性窒息死亡。同年12月6日周仕祥到织金县公安局双堰派出所投案。</t>
  </si>
  <si>
    <t>江长龙</t>
  </si>
  <si>
    <t>贵州省松桃县蓼皋镇粑坳村相连洞19组</t>
  </si>
  <si>
    <t>522229196506166038</t>
  </si>
  <si>
    <t>2017年1月12日，江长龙在其老板的指挥下将藏有大量甲基苯丙胺片剂的电动摩托车从缅甸小勐腊骑行到中国境内的云南省勐海县，然后以物流托运方式将摩托车托运至昆明，又从昆明托运至六盘水钟山区，2017年1月14日途经杭瑞高速都格收费站时被查获，甲基苯丙胺净重8179.19克，当日10时许在六盘水市钟山区川心小区将江长龙抓获。</t>
  </si>
  <si>
    <t>李荣宇</t>
  </si>
  <si>
    <t>贵州省威宁县新发乡花园村检槽组李兴中家</t>
  </si>
  <si>
    <t>522427198008164037</t>
  </si>
  <si>
    <t>2017年4月5日，李荣宇、李荣清驾驶摩托车从贵州省威宁县兴发乡来到水城县玉舍镇上寨村新场组与他人进行毒品交易，当交易结束时被抓获，收缴海洛因54.28克。</t>
  </si>
  <si>
    <t>李荣清</t>
  </si>
  <si>
    <t>贵州省威宁县新发乡花园村检槽组李新举家</t>
  </si>
  <si>
    <t>52242719880508403X</t>
  </si>
  <si>
    <t>谢海</t>
  </si>
  <si>
    <t>贵州省水城县木果乡新场村一组</t>
  </si>
  <si>
    <t>14_00_23</t>
  </si>
  <si>
    <t>520221197801081450</t>
  </si>
  <si>
    <t>2017年5月26日，谢海邀约唐代行、肖华林从六盘水市开车去云南省昆明市，次日，谢海向一名叫小英的女子购得一包毒品海洛因，又和唐代行、肖华林一同驾驶车辆回六盘水，于2017年5月27日18时许在六盘水市盘县G320国道平关镇桥上被抓获，收缴海洛因80.25克</t>
  </si>
  <si>
    <t>尹学钦</t>
  </si>
  <si>
    <t>贵州省水城县发耳乡马口村打铁组</t>
  </si>
  <si>
    <t>520221199902254938</t>
  </si>
  <si>
    <t>2016年初，陆兴在水城县发耳镇新步伐网吧内搂抱朱兴林的女朋友胡琳，朱兴林因此事与陆兴发生矛盾。2016年底，尹学钦提议将陆兴杀了，朱兴林等人同意后朱兴林买了5把刀，尹学钦买了一瓶敌敌畏。2017年1月4日陆兴从浙江回到家中，同月10日下午，尹学钦等人把陆兴骗出来喝酒趁机把陆兴杀死，当日晚上，尹学钦、朱兴林等人将陆兴骗至水城县发耳镇大寨村小营组将陆兴杀死，并将尸体藏匿在芦苇中，尹学钦从陆兴身上拿走苹果6S手机一部，并清理完现场后离开。</t>
  </si>
  <si>
    <t>朱兴林</t>
  </si>
  <si>
    <t>贵州省水城县都格乡垭口村小营三组</t>
  </si>
  <si>
    <t>520221199808130058</t>
  </si>
  <si>
    <t>许中伟</t>
  </si>
  <si>
    <t>云南省镇雄县泼机镇鹿角村民委员会碉脚村民小组24号</t>
  </si>
  <si>
    <t>532128199108050818</t>
  </si>
  <si>
    <t>2017年5月的一天，许中伟、吴学伦商议由许中伟联系毒品海洛因到贵州省六盘水市钟山区贩卖，并由葛传龙负责运输。2017年5月28日，葛传龙将毒品从云南省昭通市镇雄县运至钟山区，当日，许中伟、吴学伦、葛传龙在钟山区水钢医院旁进行毒品交易时，吴学伦、葛传龙被抓获，收缴海洛因699.2克，许中伟借机逃脱。2017年7月10日许中伟在毕节市被抓获。</t>
  </si>
  <si>
    <t>吴学伦</t>
  </si>
  <si>
    <t>贵州省毕节市朱昌镇山脚村贯尧组57号</t>
  </si>
  <si>
    <t>522401198709072035</t>
  </si>
  <si>
    <t>方旗</t>
  </si>
  <si>
    <t>520202196602161235</t>
  </si>
  <si>
    <t>王华</t>
  </si>
  <si>
    <t>河北省宣化县赵川镇小村村西大街一区21号</t>
  </si>
  <si>
    <t>130721197407255437</t>
  </si>
  <si>
    <t>2017年2月，王华为谋取非法利益，帮助他人运输毒品，同年4月8日晚，王华从北京乘坐火车到达昆明并入住昆明金利华酒店，4月18日晚，上男子将藏有甲基苯丙胺片剂的包交给王华，王华拿到包后从昆明乘坐火车前往石家庄，途经六盘水市六枝特区时被抓获，收缴甲基苯丙胺1005.76克。</t>
  </si>
  <si>
    <t>肖忠伟</t>
  </si>
  <si>
    <t>520222198010071257</t>
  </si>
  <si>
    <t>2016年11月初，经多次联系商谈，肖忠伟、余占宽约定于2016年11月14日余占宽位于盘县民主镇大山丫的住处附近进行毒品交易，当天下午17时左右，肖忠伟驾车用事先准备好的毒资向余占宽购买海洛因两块，在返回的途中被抓获，收缴海洛因698.1克，毒资10万元。</t>
  </si>
  <si>
    <t>余占宽</t>
  </si>
  <si>
    <t>520202197602161256</t>
  </si>
  <si>
    <t>杜永乖</t>
  </si>
  <si>
    <t>参加黑社会性质组织、非法制造爆炸物、爆炸、故意伤害、聚众斗殴、开设赌场</t>
  </si>
  <si>
    <t>04_04_07</t>
  </si>
  <si>
    <t>520202198103158671</t>
  </si>
  <si>
    <t>潘江兰</t>
  </si>
  <si>
    <t>贵州省关岭县关索镇大地庄村130号</t>
  </si>
  <si>
    <t>组织、领导黑社会性质组织、抢劫、聚众斗殴</t>
  </si>
  <si>
    <t>522528199209130016</t>
  </si>
  <si>
    <t>2007年8月31日至捕前该犯与同伙张鸿在关岭县组织黑社会性质组织帮派“尖东帮”，帮派成员30余人，多次在县城各地抢劫、聚众斗殴、故意毁坏财物并收取“保护费”等。</t>
  </si>
  <si>
    <t>甘安益</t>
  </si>
  <si>
    <t>贵州省望谟县复兴镇环城路</t>
  </si>
  <si>
    <t>组织、领导黑社会性质组织、聚众斗殴、赌博、妨碍作证</t>
  </si>
  <si>
    <t>522326196908260015</t>
  </si>
  <si>
    <t>2003年至2006年间，该犯伙同被告人甘安义等人在望谟境内，组织、领导黑社会性质组织“上院帮”，两次与人聚众斗殴，并在这期间开设赌场，妨害作证。</t>
  </si>
  <si>
    <t>杜福贤</t>
  </si>
  <si>
    <t>组织、领导黑社会性质组织、非法制造、储存爆炸物、爆炸、故意伤害、开设赌场、聚众斗殴、非法拘禁、故意毁</t>
  </si>
  <si>
    <t>06_09_14</t>
  </si>
  <si>
    <t>520202197110215932</t>
  </si>
  <si>
    <t>冷先发</t>
  </si>
  <si>
    <t>贵州省瓮安县雍阳镇兴隆东街53号楼1号</t>
  </si>
  <si>
    <t>组织、领导黑社会性质组织、故意伤害、聚众斗殴</t>
  </si>
  <si>
    <t>07_02_19</t>
  </si>
  <si>
    <t>522725197610290019</t>
  </si>
  <si>
    <t>2003年至2008年8月期间，冷先发发起和成立以其为首的黑社会性质组织，多次为组织利益实施犯罪，是该黑社会性质组织的组织者，指使授意同帮人员伤害被害人致死，组织实施与“玉山帮”与“刘军帮”与苟世清等非法帮派成员的群殴。</t>
  </si>
  <si>
    <t>尹建伟</t>
  </si>
  <si>
    <t>贵州省铜仁市环西路22号附6号</t>
  </si>
  <si>
    <t>参加黑社会性质组织、敲诈勒索、故意伤害、寻衅滋事、聚众斗殴</t>
  </si>
  <si>
    <t>522221196712280412</t>
  </si>
  <si>
    <t>2004年以来，被告人尹建伟积极参加郑谊为首的黑社会性质组织，参与该组织实施违法犯罪活动，系黑社会性质组织的积极参加者，骨干构成参加黑社会性质组织罪；被害人杨跃平在梵宇歌舞厅被他人殴打后，尹又随即参与追至铜仁地区人民医院欲继续实施殴打，情节恶劣，构成寻衅滋事罪；对杨秀土实施伤害后，又对前来劝解的要李建军、杨飞、杨建民等人砍杀，致李建军、杨飞重伤，杨建民轻伤，构成故意伤害罪；单独或伙同他人分别敲诈杨锦4300元、饶光前9.5万元、任和平2万元，共计人民币11.93万元，构成敲诈勒索罪；组织他人分别在铜仁市六完小、二完小附近聚众斗殴，系首要分子，构成聚众斗殴罪，且在铜仁市二完小附近系持械斗殴，已构成聚众斗殴罪。</t>
  </si>
  <si>
    <t>潘兴</t>
  </si>
  <si>
    <t>贵州省纳雍县雍熙镇劳动街老场路113号</t>
  </si>
  <si>
    <t>绑架、抢劫、故意伤害、聚众斗殴、寻衅滋事</t>
  </si>
  <si>
    <t>522426198806290074</t>
  </si>
  <si>
    <t>2008年5月以来，以该犯为首的“黑手党”帮派，人数众多，经常纠集在一起，多次在雍熙城区实施抢劫，故意伤害，聚众斗殴，寻衅滋事等违法犯罪活动，其中该犯实施绑架1起，勒索现金2500元，抢劫4起，劫得现金161953元，手机一部，故意伤害1起。致被害人轻伤，聚众斗殴5起，寻衅滋事12起。</t>
  </si>
  <si>
    <t>赵太刚</t>
  </si>
  <si>
    <t>贵州省遵义县南白镇民主路11号</t>
  </si>
  <si>
    <t>组织、领导黑社会性质组织、聚众斗殴、敲诈勒索、寻衅滋事、故意伤害</t>
  </si>
  <si>
    <t>05_06_12</t>
  </si>
  <si>
    <t>522121770113001</t>
  </si>
  <si>
    <t>2004年以来，赵太刚、谢洪强为控制遵义县南白镇“黑帮”局势，采取请吃、喝、玩手段拉拢、收买一些社会闲散人员、“两劳”释放人员到麾下，逐渐形成以赵太刚、罗鑫强为组织、领导者，张志立、高健、舒华进、付朋、晏琨、李佳文、雷强波、杨国飞等为一般成员的黑社会性质组织，以暴力、威胁手段有组织地实施违法犯罪活动，聚敛钱财，称霸一方、为非作恶，欺压群众、严重破坏遵义县县城经济和社会生活秩序。</t>
  </si>
  <si>
    <t>徐亚东</t>
  </si>
  <si>
    <t>贵州省毕节市七星关区鸭池镇下坝村勇进组49号</t>
  </si>
  <si>
    <t>参加黑社会性质组织、开设赌场、抢劫、敲诈勒索、聚众斗殴、故意伤害、故意毁坏财物、非法拘禁</t>
  </si>
  <si>
    <t>522401198704041213</t>
  </si>
  <si>
    <t>杨明鸿</t>
  </si>
  <si>
    <t>贵州省息烽县永靖镇文化北路金鑫公寓</t>
  </si>
  <si>
    <t>组织、领导黑社会性质组织、敲诈勒索、寻衅滋事、非法储存枪支、弹药</t>
  </si>
  <si>
    <t>522523198402250013</t>
  </si>
  <si>
    <t>安国亚</t>
  </si>
  <si>
    <t>组织、领导黑社会性质组织、聚众斗殴、开设赌场、敲诈勒索、非法制造爆炸物、故意伤害、寻衅滋事、非法拘禁</t>
  </si>
  <si>
    <t>520202198206166316</t>
  </si>
  <si>
    <t>2005年以来，被告人安国辉、安国亚、杨辉刚是“云南帮”黑社会性质犯罪组织的首要分子，“云南帮”黑社会性质组织及其成员通过有组织的在盘县火铺镇、红果镇、柏果镇、坪地乡、盘江镇、断江镇、洒基镇及盘县周边相邻的富源县等地称霸一方，谋取非法利益，购买猎枪，自制手枪，自制爆炸物等工具，以暴力、威胁、胁迫等手段，聚众斗殴，开设赌场，故意伤害，敲诈勒索，寻衅滋事，插手民事争端及维权纠纷等违法犯罪活动。</t>
  </si>
  <si>
    <t>王必冲</t>
  </si>
  <si>
    <t>云南省宣威市政府统建房</t>
  </si>
  <si>
    <t>参加黑社会性质组织、聚众斗殴、开设赌场、非法制造爆炸物、寻衅滋事、故意伤害</t>
  </si>
  <si>
    <t>532224198301303739</t>
  </si>
  <si>
    <t>张雄</t>
  </si>
  <si>
    <t>贵州省毕节市七星关区林口镇灯塔村水井组13号</t>
  </si>
  <si>
    <t>少管所</t>
  </si>
  <si>
    <t>522401199404065533</t>
  </si>
  <si>
    <t>2010年7月至12月期间，该犯伙同李加龙经预谋后，多次在贵阳市万东大桥多次采用持刀的方式抢劫行人得手机、现金等物。该犯参与作案4次，涉案金额27000余元。</t>
  </si>
  <si>
    <t>王成建</t>
  </si>
  <si>
    <t>贵州省毕节市七星关区对坡镇大堡村青杠林组84号</t>
  </si>
  <si>
    <t>06_08_10</t>
  </si>
  <si>
    <t>04_03_00(无期)</t>
  </si>
  <si>
    <t>522401199207245113</t>
  </si>
  <si>
    <t>2008年1月31日晚7时许，该犯与同案犯付文进商议实施抢劫，后二人窜到贵阳市大营巷对被害人万某某实施抢劫，此过程中由于被害人挣扎该犯便用猎刀刺中万某某颈部致其死亡。</t>
  </si>
  <si>
    <t>邓朋</t>
  </si>
  <si>
    <t>贵州省普安县盘水镇农工部宿舍</t>
  </si>
  <si>
    <t>522323199206112311</t>
  </si>
  <si>
    <t>2008年7月5日，邓朋伙同他人持凶器对他人实施抢劫，并将其中一受害人杀伤致死。</t>
  </si>
  <si>
    <t>史开富</t>
  </si>
  <si>
    <t>初中一年</t>
  </si>
  <si>
    <t>贵州省清镇市站街镇甘沟村5组</t>
  </si>
  <si>
    <t>寻衅滋事、抢劫、盗窃</t>
  </si>
  <si>
    <t>520181199405251710</t>
  </si>
  <si>
    <t>张云富</t>
  </si>
  <si>
    <t>贵州省惠水县和平镇星光村车站边组109号</t>
  </si>
  <si>
    <t>522731199404180018</t>
  </si>
  <si>
    <t>2010年3月至9月期间，该犯伙同他人多次持刀采用暴力手段在惠水县和平镇抢劫，并将受害人刺伤。该犯参与抢劫四次，价值11460元。</t>
  </si>
  <si>
    <t>刘洪民</t>
  </si>
  <si>
    <t>贵州省绥阳县旺草镇古楼村刘金坪组1号</t>
  </si>
  <si>
    <t>522123199405111011</t>
  </si>
  <si>
    <t>2010年11月23日上午11时，该犯因与他人发生纠纷持刀将他人杀死。</t>
  </si>
  <si>
    <t>郎江</t>
  </si>
  <si>
    <t>贵州省清镇市茶林村下湾组</t>
  </si>
  <si>
    <t>520181199406201758</t>
  </si>
  <si>
    <t>吴小铁</t>
  </si>
  <si>
    <t>贵州省安顺市西秀区华西片区玉碗村346号</t>
  </si>
  <si>
    <t>522501199408152074</t>
  </si>
  <si>
    <t>2010年10月至11月期间，该犯伙同他人在西秀区各地6次持刀抢劫学生财物。</t>
  </si>
  <si>
    <t>杨亚红</t>
  </si>
  <si>
    <t>520181199406241733</t>
  </si>
  <si>
    <t>2010年1月29日以来，该犯伙同他人多次在清镇市水泥厂盗窃物资，数额巨大。该犯盗窃物品价值370564.65元。</t>
  </si>
  <si>
    <t>张勤均</t>
  </si>
  <si>
    <t>贵州省遵义县三渡镇罗庄村罗庄二组</t>
  </si>
  <si>
    <t>04_08_00</t>
  </si>
  <si>
    <t>52212119940101721x</t>
  </si>
  <si>
    <t>2009年12月至2010年3月期间，该犯伙同他人多次在遵义市持刀抢劫香烟。</t>
  </si>
  <si>
    <t>龙如意</t>
  </si>
  <si>
    <t>贵州省晴隆县长流乡虎场村田坝组</t>
  </si>
  <si>
    <t>05_00_25</t>
  </si>
  <si>
    <t>522324199406225632</t>
  </si>
  <si>
    <t>2010年9月29日，该犯伙同他人在晴隆县对罗某实施殴打报复致其死亡。</t>
  </si>
  <si>
    <t>王凯</t>
  </si>
  <si>
    <t>贵州省清镇市新华路25号</t>
  </si>
  <si>
    <t>故意伤害、抢劫、寻衅滋事</t>
  </si>
  <si>
    <t>01_09_07</t>
  </si>
  <si>
    <t>520181199405030416</t>
  </si>
  <si>
    <t>2010年9月至2011年5月，该犯伙同他人多次持刀抢劫他人财物，并且多次杀伤他人和故意循序滋事。</t>
  </si>
  <si>
    <t>王军</t>
  </si>
  <si>
    <t>贵州省普定县城关镇颐园小区十号楼二单元501号</t>
  </si>
  <si>
    <t>受贿</t>
  </si>
  <si>
    <t>52252719741014051X</t>
  </si>
  <si>
    <t>2009年10月，吴晓东为了能独揽马官镇中学食堂的承包权，找到时任马官镇中学校长的王军，后在王军的帮助下，吴晓东取得了马官镇中学食堂的承包权，吴于2010年3月、10月分别将38471元和98107元。</t>
  </si>
  <si>
    <t>张次贵</t>
  </si>
  <si>
    <t>贵州省普安县楼下镇偏坡村红星组</t>
  </si>
  <si>
    <t>05_04_02</t>
  </si>
  <si>
    <t>522323199212026233</t>
  </si>
  <si>
    <t>2010年5月25日，张次贵与张文霞等人在楼下镇偏坡村四组组余建兴家喝酒，在喝酒过程中潘友洪与唐倩相互帮忙对方，张次贵心生嫉妒，扬言要砍潘友洪。张文霞劝张次贵，被张次贵打面部一拳。随后张次贵令潘友洪跨下，并抓住唐倩的头发用菜刀割唐倩的脖子一刀后又用刀砍潘友洪头部、面部等多处。</t>
  </si>
  <si>
    <t>余万江</t>
  </si>
  <si>
    <t>贵州省黔西县绿化乡马坎村第5组</t>
  </si>
  <si>
    <t>522423198906032313</t>
  </si>
  <si>
    <t>2010年10月至2011年7月期间，余万江先后窜至瑞金南路等地持刀抢劫，先后抢劫6次，抢劫金额6200元及手机等物。</t>
  </si>
  <si>
    <t>陈伟</t>
  </si>
  <si>
    <t>贵州省修文县高寨村四组</t>
  </si>
  <si>
    <t>03_10_24</t>
  </si>
  <si>
    <t>520123199209284431</t>
  </si>
  <si>
    <t>2010年2月至2011年1月期间，陈伟、李洪先后窜至南明区中天世纪新城B区等地进行盗窃，其中，陈伟参与作案3次，盗窃价值79185元。</t>
  </si>
  <si>
    <t>彭江</t>
  </si>
  <si>
    <t>贵州省兴仁县潘家庄镇楮皮田村马路二组</t>
  </si>
  <si>
    <t>07_05_29</t>
  </si>
  <si>
    <t>522322197806182019</t>
  </si>
  <si>
    <t>2010的4月至9月期间，彭江伙同小四关等人先后窜至盘县珠东乡等地进行盗窃，其中，彭江参与作案9次，涉案金额58904元。</t>
  </si>
  <si>
    <t>俞发勇</t>
  </si>
  <si>
    <t>贵州省织金县自强乡看自强村老街组</t>
  </si>
  <si>
    <t>06_07_14</t>
  </si>
  <si>
    <t>522425197405072438</t>
  </si>
  <si>
    <t>2011年5月18日，兴仁县公安局在兴仁县真武山办事处真武山社区牛角村环城组3号，在王开林身上缴获毒品53.1克，俞发勇身上缴获海洛因50克。</t>
  </si>
  <si>
    <t>李清华</t>
  </si>
  <si>
    <t>贵州省安顺市平坝区天龙镇二官村七组135号</t>
  </si>
  <si>
    <t>522526198502231839</t>
  </si>
  <si>
    <t>2010年11月至2011年6月期间，李清华先后窜至安顺市盗窃摩托车，作案11次，盗窃价值50292元。</t>
  </si>
  <si>
    <t>龚沾祥</t>
  </si>
  <si>
    <t>贵州省兴仁县鲁础营回族乡孔白村干河一组</t>
  </si>
  <si>
    <t>04_11_22</t>
  </si>
  <si>
    <t>522322198309011838</t>
  </si>
  <si>
    <t>苏忠平</t>
  </si>
  <si>
    <t>贵州省兴仁县新龙场镇虎场村水淹坪四组36号</t>
  </si>
  <si>
    <t>522322196609125635</t>
  </si>
  <si>
    <t>2008年7月至2011年3月期间，黄朝海、苏忠平、龚沾祥等人多次纠集在一起，先后窜至兴义市城区等地实施盗窃，其中，苏忠平参与盗窃20次，盗窃价值145300元。</t>
  </si>
  <si>
    <t>02_04_10</t>
  </si>
  <si>
    <t>张德少</t>
  </si>
  <si>
    <t>04_01_11</t>
  </si>
  <si>
    <t>520202198806127011</t>
  </si>
  <si>
    <t>张玉平</t>
  </si>
  <si>
    <t>贵州省水城县阿戛乡仲河村元林组</t>
  </si>
  <si>
    <t>52022119820208411X</t>
  </si>
  <si>
    <t>唐红军</t>
  </si>
  <si>
    <t>贵州省织金县城关镇北门村偏坡组</t>
  </si>
  <si>
    <t>522425198812050011</t>
  </si>
  <si>
    <t>2010年10月至2011年4月期间，韩江伙同唐红军、陈小艳等人多次在织金县城关地区等盗窃面包车等，其中唐红军伙同他人作案7起，盗窃价值9080元。</t>
  </si>
  <si>
    <t>夏兴洪</t>
  </si>
  <si>
    <t>贵州省六盘水市六枝特区梭戛乡沙子村八组</t>
  </si>
  <si>
    <t>520203197712016152</t>
  </si>
  <si>
    <t>2010年9月29日，先对被害人实施诈骗，后被拆穿后将其打死。</t>
  </si>
  <si>
    <t>何配贤</t>
  </si>
  <si>
    <t>贵州省纳雍县乐治镇石母猪村何家寨组</t>
  </si>
  <si>
    <t>05_08_26</t>
  </si>
  <si>
    <t>522426196011302415</t>
  </si>
  <si>
    <t>赵生荣</t>
  </si>
  <si>
    <t>贵州省大方县牛场乡以朵村一组</t>
  </si>
  <si>
    <t>05_11_03</t>
  </si>
  <si>
    <t>52242219790815345X</t>
  </si>
  <si>
    <t>2011年1月，被告人赵生荣违反国家对毒品的管制规定，伙同他人贩卖毒品麻古127克。，其行为构成贩卖毒品罪。</t>
  </si>
  <si>
    <t>吴学顶</t>
  </si>
  <si>
    <t>贵州省赫章县财神镇中坝村中坝组</t>
  </si>
  <si>
    <t>05_01_28</t>
  </si>
  <si>
    <t>522428197709190635</t>
  </si>
  <si>
    <t>该犯伙同他人共谋后共同出资，从贵州省赫章县前往云南省景洪市购买毒品吗啡1172.6克，准备运回赫章县贩卖。</t>
  </si>
  <si>
    <t>唐永富</t>
  </si>
  <si>
    <t>贵州省赫章县六曲河镇民祥村营脚组</t>
  </si>
  <si>
    <t>522428195404130819</t>
  </si>
  <si>
    <t>该犯伙同他人用将鼠药放到被害人潘廷虎的食物中，导致潘廷虎中毒死亡。</t>
  </si>
  <si>
    <t>杨涛</t>
  </si>
  <si>
    <t>贵州省镇宁县马厂乡张官堡村一组</t>
  </si>
  <si>
    <t>06_01_01</t>
  </si>
  <si>
    <t>522529199007222613</t>
  </si>
  <si>
    <t>2009年11月13日凌晨，该犯与同犯先后对受害人实施强奸。</t>
  </si>
  <si>
    <t>云南省巍山县永建镇三旗厂42号</t>
  </si>
  <si>
    <t>06_02_01</t>
  </si>
  <si>
    <t>532927196004040950</t>
  </si>
  <si>
    <t>2010年12月5日，该犯携带海洛因228克在镇宁收费站进行交易时被公安机关当场抓获。</t>
  </si>
  <si>
    <t>张小丑</t>
  </si>
  <si>
    <t>贵州省紫云县板当镇新场村牛角冲组</t>
  </si>
  <si>
    <t>抢夺</t>
  </si>
  <si>
    <t>04_03_07</t>
  </si>
  <si>
    <t>522530198512121339</t>
  </si>
  <si>
    <t>2009年11月11日以来，被告人以非法占有为目的，经预谋抢夺后，伙同他人两次抢夺公民现金人民币150000元。</t>
  </si>
  <si>
    <t>胡松华</t>
  </si>
  <si>
    <t>贵州省安顺市西秀区轿子山镇木头寨村六组</t>
  </si>
  <si>
    <t>522501198906305796</t>
  </si>
  <si>
    <t>马金龙</t>
  </si>
  <si>
    <t>520202196910280033</t>
  </si>
  <si>
    <t>2007年下半年至2010年2月期间，该犯伙同他人身为国有公司职工，在工作期间，分别利用职务便利，与他人勾结，共同窃取国有公司原煤，其中该犯参与窃取原煤137车共3196吨，价值为人民币902720元。</t>
  </si>
  <si>
    <t>05_07_18</t>
  </si>
  <si>
    <t>赵钊</t>
  </si>
  <si>
    <t>贵州省仁怀市合马镇罗村村罗村组</t>
  </si>
  <si>
    <t>05_00_29</t>
  </si>
  <si>
    <t>522130198806046416</t>
  </si>
  <si>
    <t>2011年8月22日至8月30日期间，该犯前后四次冒充电信维修员工身份，将94只500AH蓄电池盗走，价值人民币105500元。</t>
  </si>
  <si>
    <t>冷其燊</t>
  </si>
  <si>
    <t>贵州省贵阳市云岩区环城东路372-7号</t>
  </si>
  <si>
    <t>520103199103080419</t>
  </si>
  <si>
    <t>2011年7月上旬、7月底、8月5日凌晨，该犯与他犯先后3次抢劫建筑工地扣件、顶托，总价值3760元；2011年5月上旬至2011年7月下旬，该犯与他犯多次盗窃建筑工地材料，该犯参与盗窃15次，价值66200元。</t>
  </si>
  <si>
    <t>贵州省贵阳市云岩区渔安村猫冲村民二组</t>
  </si>
  <si>
    <t>520103199005064837</t>
  </si>
  <si>
    <t>代明光</t>
  </si>
  <si>
    <t>贵州省贵阳市花溪区青岩镇达夯村鼠场组36号</t>
  </si>
  <si>
    <t>06_09_25</t>
  </si>
  <si>
    <t>520111199011150416</t>
  </si>
  <si>
    <t>2011年5月18日晚21时许至5月31日晚22时许，该犯与他犯驾驶轿车持刀抢劫他人财物，该犯参与抢劫18次。</t>
  </si>
  <si>
    <t>王世龙</t>
  </si>
  <si>
    <t>贵州省织金县牛场镇文城居委会</t>
  </si>
  <si>
    <t>522425197310281201</t>
  </si>
  <si>
    <t>2010年4月、5月，该犯利用其职务上的便利，侵吞工程建设工程款，所得63290元人民币。</t>
  </si>
  <si>
    <t>徐见明</t>
  </si>
  <si>
    <t>520202196711294416</t>
  </si>
  <si>
    <t>从2007年下半年至2010年2月，盘江精煤股份有限公司职工马金龙、张静华在工作期间，利用各自的职务便利，与厂外人员徐见明、何杰勾结共同多次盗窃原煤，该犯参与盗窃27车共计1028吨价值257000元。</t>
  </si>
  <si>
    <t>田兴鸿</t>
  </si>
  <si>
    <t>贵州省镇宁县江龙镇白杨村一组</t>
  </si>
  <si>
    <t>02_10_09</t>
  </si>
  <si>
    <t>522529198201163632</t>
  </si>
  <si>
    <t>2011年1月26日晚21时许至3月29日晚22时30分许，该犯与他犯先后6次盗窃贵阳市城建市政工程公司埋在绿化带的电缆线，涉案金额40500元。</t>
  </si>
  <si>
    <t>洪宝文</t>
  </si>
  <si>
    <t>贵州省安顺市西秀区西航办事处西兴村六组245号附1号</t>
  </si>
  <si>
    <t>522501197712082411</t>
  </si>
  <si>
    <t>2006年12月22日至2010年4月5日期间，该犯利用职务便利，私自将其中的181440元用于个人生活开支及借支他人；2010年11月25日至2011年2月27日期间，该犯先后五次挪用公款126870元。</t>
  </si>
  <si>
    <t>王庭祥</t>
  </si>
  <si>
    <t>贵州省紫云县松山镇海子村双眼洞组</t>
  </si>
  <si>
    <t>522530198102030039</t>
  </si>
  <si>
    <t>2011年3月16日凌晨6时许，该犯携带螺丝刀、铁丝、砖头入室对被害人马梦云实施抢劫，致其轻伤。</t>
  </si>
  <si>
    <t>王泰鹕</t>
  </si>
  <si>
    <t>贵州省六盘水市钟山区菜园路7号外辖区附65号</t>
  </si>
  <si>
    <t>组织、领导黑社会性质组织、敲诈勒索、聚众斗殴</t>
  </si>
  <si>
    <t>03_10_14</t>
  </si>
  <si>
    <t>平坝监狱</t>
  </si>
  <si>
    <t>520201197001311216</t>
  </si>
  <si>
    <t>吴财伟</t>
  </si>
  <si>
    <t>贵州省遵义县团溪镇劳动村凉风组</t>
  </si>
  <si>
    <t>06_11_04</t>
  </si>
  <si>
    <t>522121198801091836</t>
  </si>
  <si>
    <t>从2010年12月11日晚24时许，该犯伙同他犯多次驾车实施抢劫、盗窃行为，该犯参与抢劫4次，涉案金额2万元；盗窃5次，涉案金额1万余元。</t>
  </si>
  <si>
    <t>王廷华</t>
  </si>
  <si>
    <t>贵州省兴仁县雨樟镇团田村雨麦组30号</t>
  </si>
  <si>
    <t>522322197312281631</t>
  </si>
  <si>
    <t>2009年10月2日6时许，该犯用石头打击被害人头部至其死亡。</t>
  </si>
  <si>
    <t>李忠华</t>
  </si>
  <si>
    <t>贵州省兴仁县下山镇哨上村下当格田组</t>
  </si>
  <si>
    <t>参加黑社会性质组织、组织卖淫、开设赌场</t>
  </si>
  <si>
    <t>522322197708302339</t>
  </si>
  <si>
    <t>2008年初到2009年六月，该犯伙同他人进行组织卖淫活动获益2万余元并私自开设赌场，聚众赌博。</t>
  </si>
  <si>
    <t>刘兴军</t>
  </si>
  <si>
    <t>贵州省赫章县双坪乡坪子村三锅桩组</t>
  </si>
  <si>
    <t>52242819710220261X</t>
  </si>
  <si>
    <t>2002年11月17日下午14时30分许，该犯与被害人唐金书发生争执打斗，持刀将被害人刺伤致其死亡。</t>
  </si>
  <si>
    <t>田水清</t>
  </si>
  <si>
    <t>贵州省紫云县板当镇鸡场村板正上院组</t>
  </si>
  <si>
    <t>522530198910141319</t>
  </si>
  <si>
    <t>2011年8月至2011年10月11日期间，该犯前后6次入室 盗窃，所盗物品及现金人质现金人民币42087元。</t>
  </si>
  <si>
    <t>黄光光</t>
  </si>
  <si>
    <t>安徽省定远县七里塘乡前黄村后圩组7号</t>
  </si>
  <si>
    <t>05_06_28</t>
  </si>
  <si>
    <t>341125199109114910</t>
  </si>
  <si>
    <t>石成</t>
  </si>
  <si>
    <t>贵州省息烽县龙坪村平寨组</t>
  </si>
  <si>
    <t>05_09_09</t>
  </si>
  <si>
    <t>520122199210023419</t>
  </si>
  <si>
    <t>2011年3月12日凌晨1时许，该犯伙同张浪浪持刀抢劫被害人杨学勤、张国丽，致使杨学勤死亡。</t>
  </si>
  <si>
    <t>刘玉震</t>
  </si>
  <si>
    <t>贵州省六盘水市钟山区凤凰新区龙井高架桥大湾集资房4单元702号</t>
  </si>
  <si>
    <t>520201197610294853</t>
  </si>
  <si>
    <t>从2009年至2011年期间，该犯利用职务之便收受他人贿赂25万元。</t>
  </si>
  <si>
    <t>杨秀礼</t>
  </si>
  <si>
    <t>贵州省水城县都格乡马龙村二屯组</t>
  </si>
  <si>
    <t>520221197706212571</t>
  </si>
  <si>
    <t>李正彪</t>
  </si>
  <si>
    <t>贵州省水城县都格乡马龙村鱼塘组</t>
  </si>
  <si>
    <t>520221196805032416</t>
  </si>
  <si>
    <t>2011年5月6日晚23时30分许，该犯和杨秀礼贩卖毒品海洛因301克给他人时被当场抓获。</t>
  </si>
  <si>
    <t>祖章元</t>
  </si>
  <si>
    <t>贵州省六盘水市钟山区菜园路154号</t>
  </si>
  <si>
    <t>520201196607221237</t>
  </si>
  <si>
    <t>2011年11月15日、20日、30日，该犯先后三次向他人贩卖毒品海洛因共计28.6克。</t>
  </si>
  <si>
    <t>李春元</t>
  </si>
  <si>
    <t>贵州省水城县木果乡新民四组</t>
  </si>
  <si>
    <t>520221198201271431</t>
  </si>
  <si>
    <t>2009年5月25日晚19时许，该犯与他犯殴打被害人致使其重伤死亡。</t>
  </si>
  <si>
    <t>史洪刚</t>
  </si>
  <si>
    <t>贵州省织金县马场乡文丰村付家寨组</t>
  </si>
  <si>
    <t>522425198308232713</t>
  </si>
  <si>
    <t>2010年12月19日，该犯与他犯分别驾驶汽车从昆明购买毒品海洛因在返回贵阳市时在盘县平关收费站被抓获，收缴毒品海洛因460克。</t>
  </si>
  <si>
    <t>董大学</t>
  </si>
  <si>
    <t>520202199110029039</t>
  </si>
  <si>
    <t>2010年10月15日晚22时40分许，该犯伙同他犯持刀抢劫被害人任燕、朱鸿英、邱荣花、李喜林、刘迎春、胡春秀等人的财物；2010年10月12日晚22时许，该犯伙同他犯持刀抢劫被害人陆学云、刘丽英、董文信；2010年10月21日晚23时许，该犯伙同他犯持械抢劫被害人桂俊波、汪金翠、李海林、赵大恒、李艳、杨昌敏的财物，总价值2万余元。</t>
  </si>
  <si>
    <t>李文军</t>
  </si>
  <si>
    <t>贵州省织金县八步镇沙冲村大冲组</t>
  </si>
  <si>
    <t>522425197808035439</t>
  </si>
  <si>
    <t>2011年9月26日下午14时许，该犯在运输毒品至盘县红果镇汽车站旁边的桥上被民警查获，当场缴获毒品海洛因147.3克，毒资500元及作案手机一部。</t>
  </si>
  <si>
    <t>车连付</t>
  </si>
  <si>
    <t>06_04_08</t>
  </si>
  <si>
    <t>520202196302075570</t>
  </si>
  <si>
    <t>1995年8月22日上午，该犯伙同也人结伙抢劫，先后对四十余名被害人实施抢劫，共抢得595元人民币，手表2块。</t>
  </si>
  <si>
    <t>余宗胜</t>
  </si>
  <si>
    <t>05_09_24</t>
  </si>
  <si>
    <t>520202198109288418</t>
  </si>
  <si>
    <t>2010年8月12日至2011年3月26日期间，该犯伙同他人或单独秘密窃取他人财物，所盗物资价值人民币105250元。</t>
  </si>
  <si>
    <t>黄永昌</t>
  </si>
  <si>
    <t>贵州省开阳县城关镇南江花园5栋2单元</t>
  </si>
  <si>
    <t>522522196603080019</t>
  </si>
  <si>
    <t>2008年至2011年期间，该犯利用职务之便收受违法建筑户的贿赂款共计42.1万元。</t>
  </si>
  <si>
    <t>刘招斌</t>
  </si>
  <si>
    <t>贵州省册亨县庆坪乡茶园村粉房组47号</t>
  </si>
  <si>
    <t>羊艾监狱</t>
  </si>
  <si>
    <t>522327198912301030</t>
  </si>
  <si>
    <t>2011年4月起，被告人刘招斌、赵荣清、吴兴茂无视国家法律，以非法占有为目的，多次合伙或单独秘密窃取他人财物，该犯参与盗窃11次，涉案金额50259元。</t>
  </si>
  <si>
    <t>龙朝亮</t>
  </si>
  <si>
    <t>受贿、玩忽职守</t>
  </si>
  <si>
    <t>05_06_07</t>
  </si>
  <si>
    <t>520202196405104717</t>
  </si>
  <si>
    <t>被告人龙朝亮身为国家机关工作人员，在2005年至2011年期间，利用职务便利，非法收受贿赂36万元。</t>
  </si>
  <si>
    <t>郑维洪</t>
  </si>
  <si>
    <t>贵州省六盘水市钟山区大湾镇腊寨村二组37号</t>
  </si>
  <si>
    <t>52020119921027181X</t>
  </si>
  <si>
    <t>李向</t>
  </si>
  <si>
    <t>贵州省六盘水市钟山区大湾镇腊寨村二组54号</t>
  </si>
  <si>
    <t>520201199210204838</t>
  </si>
  <si>
    <t>张向全</t>
  </si>
  <si>
    <t>贵州省威宁县小海镇猪嘎村永丰组</t>
  </si>
  <si>
    <t>05_11_14</t>
  </si>
  <si>
    <t>522427199106032614</t>
  </si>
  <si>
    <t>2012年3月19日，该犯意欲贩卖毒品被抓获收缴海洛因疑似物44克。</t>
  </si>
  <si>
    <t>罗实</t>
  </si>
  <si>
    <t>贵州省黔西县铁石乡建安村第三组107号</t>
  </si>
  <si>
    <t>522423198511124715</t>
  </si>
  <si>
    <t>钱海峰</t>
  </si>
  <si>
    <t>贵州省毕节市七星关区长春堡镇蔡官村联合组60号</t>
  </si>
  <si>
    <t>04_09_03</t>
  </si>
  <si>
    <t>522401199402082911</t>
  </si>
  <si>
    <t>2011年10月至2011年11月期间，该犯参与抢劫作案6次，涉案金额28030元。</t>
  </si>
  <si>
    <t>陈安平</t>
  </si>
  <si>
    <t>贵州省大方县响水乡青山村</t>
  </si>
  <si>
    <t>522422198610062613</t>
  </si>
  <si>
    <t>2012年1月至3月期间，该犯参与盗窃11次，涉案金额59668元。</t>
  </si>
  <si>
    <t>蒙国良</t>
  </si>
  <si>
    <t>贵州省清镇市凉水井村石笋坝组</t>
  </si>
  <si>
    <t>非法买卖、运输枪支、弹药</t>
  </si>
  <si>
    <t>522502198206060819</t>
  </si>
  <si>
    <t>张洪祥</t>
  </si>
  <si>
    <t>贵州省普定县鸡场坡乡骂若村岩脚组</t>
  </si>
  <si>
    <t>522527198808151715</t>
  </si>
  <si>
    <t>2012年5月29日，该犯与同伙贩卖毒品时被抓获收缴海洛因48克。</t>
  </si>
  <si>
    <t>周伟</t>
  </si>
  <si>
    <t>贵州省修文县青山村一组</t>
  </si>
  <si>
    <t>04_10_14</t>
  </si>
  <si>
    <t>520123199101214415</t>
  </si>
  <si>
    <t>2011年9月至10月期间，该犯参与抢劫4次，涉案金额23381元。</t>
  </si>
  <si>
    <t>袁廷禄</t>
  </si>
  <si>
    <t>贵州省普定县马场镇落龙村四组</t>
  </si>
  <si>
    <t>522527197601291118</t>
  </si>
  <si>
    <t>2012年3月29日，该犯坐客车经过服务站时被查获运输毒品海洛因60克。</t>
  </si>
  <si>
    <t>谢关华</t>
  </si>
  <si>
    <t>贵州省修文县谷堡乡绿水村三组</t>
  </si>
  <si>
    <t>52252419720730281X</t>
  </si>
  <si>
    <t>胡旺</t>
  </si>
  <si>
    <t>安徽省阜阳市颍东区场楼梓镇八里村八里庄88号</t>
  </si>
  <si>
    <t>04_00_29</t>
  </si>
  <si>
    <t>341203198306003732</t>
  </si>
  <si>
    <t>2011年11月3日，被告人胡旺以非法占有为目的，入户抢劫他人财物，数额巨大，被告人抢劫现金200000元。</t>
  </si>
  <si>
    <t>冷焦龙</t>
  </si>
  <si>
    <t>贵州省威宁县草海镇白马村长虫二组</t>
  </si>
  <si>
    <t>522427199211240511</t>
  </si>
  <si>
    <t>孙明训</t>
  </si>
  <si>
    <t>贵州省水城县董地乡大窑村建设组</t>
  </si>
  <si>
    <t>04_09_24</t>
  </si>
  <si>
    <t>520221198511120313</t>
  </si>
  <si>
    <t>2011年9月期间，该犯与同伙两次盗窃车辆价值31200元。数额巨大，其行为已构成盗窃罪。</t>
  </si>
  <si>
    <t>候尧维</t>
  </si>
  <si>
    <t>520202199107274017</t>
  </si>
  <si>
    <t>2011年4月11日，该犯与同伙入室盗窃财物价值156617元。</t>
  </si>
  <si>
    <t>齐昆</t>
  </si>
  <si>
    <t>贵州省安顺市西秀区幺铺镇小屯村48号</t>
  </si>
  <si>
    <t>522501198902062838</t>
  </si>
  <si>
    <t>2011年7月至2012年1月期间，该犯多次盗窃他人财物价值60374元。</t>
  </si>
  <si>
    <t>张继江</t>
  </si>
  <si>
    <t>贵州省镇宁县丁旗镇五街村三组</t>
  </si>
  <si>
    <t>01_06_08</t>
  </si>
  <si>
    <t>52252919490928081X</t>
  </si>
  <si>
    <t>2012年7月13日14时许，张继江电话联系，约好以每克400元价格海洛因30贩卖，毒资12000元人民币。</t>
  </si>
  <si>
    <t>蒋泽波</t>
  </si>
  <si>
    <t>08_00_18</t>
  </si>
  <si>
    <t>520202198802128017</t>
  </si>
  <si>
    <t>2012年1月17日至2012年间，该犯伙同王相、王旭在兴义市等地多次实施抢夺，价值80270元。</t>
  </si>
  <si>
    <t>赵兴帮</t>
  </si>
  <si>
    <t>贵州省普安县青山镇一街四组</t>
  </si>
  <si>
    <t>522321194212014416</t>
  </si>
  <si>
    <t>2012年7月6日7时许，被告人赵兴帮携带毒品海洛因乘坐兴义开往凯里的贵HA1125号大客车到凯里贩卖。当日8时许，途径兴义市机场大道桂香圆门口时，被公安民警抓获，当场从赵兴帮裤包内查获海洛因一包，重40克，后在兴义市桔山办事处神奇西路花园E单元102号被告人赵兴帮家查获海洛因2砣，重62.2克。</t>
  </si>
  <si>
    <t>宋佳文</t>
  </si>
  <si>
    <t>贵州省织金县纳雍乡布庙村下组</t>
  </si>
  <si>
    <t>522425198409134231</t>
  </si>
  <si>
    <t>经查：2011年6月8日，被告人宋佳文伙同冯佳友、刘军等在清镇市党校附近、盗走受害人朱金洪价值5891元摩托车一辆。2011年7月至2011年8月，被告人宋佳文伙同谢昌军、冯佳文、刘军等分别在清镇市、金阳新区等地、采用骗乘摩托车方式，多次持刀抢劫受害人摩托车、构成抢劫罪。</t>
  </si>
  <si>
    <t>左德建</t>
  </si>
  <si>
    <t>贵州省贵阳市花溪区杨柳塘</t>
  </si>
  <si>
    <t>06_09_13</t>
  </si>
  <si>
    <t>522325199203053611</t>
  </si>
  <si>
    <t>2011年10月至2012年1月期间，该犯伙同王登林、李祖超分别在清镇、贵阳市、安顺市等地28次盗窃他人车辆，涉案车辆价值884002元。</t>
  </si>
  <si>
    <t>韦成</t>
  </si>
  <si>
    <t>贵州省普安县高棉乡棉村小寨二组</t>
  </si>
  <si>
    <t>522323197709118513</t>
  </si>
  <si>
    <t>2000年12月19日，该犯与王兴礼以非法占有为目的，伙同王一元等人使用暴力手段对他人进行抢劫，造成被害人黄友良死亡、黄友朝重伤。</t>
  </si>
  <si>
    <t>杨成明</t>
  </si>
  <si>
    <t>贵州省普安县雪浦乡博上村火石山组</t>
  </si>
  <si>
    <t>522323196309105436</t>
  </si>
  <si>
    <t>周国章</t>
  </si>
  <si>
    <t>贵州省贵阳市乌当区下坝乡谷定村谷定街上61号</t>
  </si>
  <si>
    <t>520112194605290911</t>
  </si>
  <si>
    <t>2011年7月某天，该犯在下坝乡谷定村大山顶妇女田处先后五次对未满十四周岁的刘某某实施奸淫。</t>
  </si>
  <si>
    <t>彭世刚</t>
  </si>
  <si>
    <t>贵州省大方县大方镇蔬菜村二组</t>
  </si>
  <si>
    <t>522422197409282054</t>
  </si>
  <si>
    <t>2012年6月30日，该犯在花溪区花溪公园门口，以6000元价格将14.5克海洛因贩卖给陈朝东时被民警抓获。</t>
  </si>
  <si>
    <t>岑柱安</t>
  </si>
  <si>
    <t>贵州省贞丰县者相镇萝卜寨村纳西组</t>
  </si>
  <si>
    <t>522325199308159818</t>
  </si>
  <si>
    <t>彭海深</t>
  </si>
  <si>
    <t>03_08_02</t>
  </si>
  <si>
    <t>510107197910101276</t>
  </si>
  <si>
    <t>2004年1月至2006年12月期间，被告人彭海深伙同高荣显、邓三忠等人以假名义虚报土地面积，房屋面积将国家征地补偿款共343648元领出后共同分赃，被告人彭海深分得赃款10万元。案发后退交赃款10万元。</t>
  </si>
  <si>
    <t>唐南铃</t>
  </si>
  <si>
    <t>贵州省六盘水市钟山区巴西中路70号</t>
  </si>
  <si>
    <t>参加黑社会性质组织、敲诈勒索、寻衅滋事、故意伤害、聚众斗殴</t>
  </si>
  <si>
    <t>520201196906071611</t>
  </si>
  <si>
    <t>李安辉</t>
  </si>
  <si>
    <t>四川省筠连县沐爱镇金鱼村四组29号</t>
  </si>
  <si>
    <t>故意伤害、聚众斗殴、敲诈勒索、抢劫</t>
  </si>
  <si>
    <t>05_01_06</t>
  </si>
  <si>
    <t>512532198202044033</t>
  </si>
  <si>
    <t>聂宗武</t>
  </si>
  <si>
    <t>贵州省毕节市七星关区朱昌镇花厂村下街组54号</t>
  </si>
  <si>
    <t>故意杀人、敲诈勒索、聚众斗殴、寻衅滋事</t>
  </si>
  <si>
    <t>522401198703052033</t>
  </si>
  <si>
    <t>吴应祥</t>
  </si>
  <si>
    <t>贵州省兴义市万屯镇下坝村一组</t>
  </si>
  <si>
    <t>抢劫、强奸、交通肇事</t>
  </si>
  <si>
    <t>522321199103103719</t>
  </si>
  <si>
    <t>秦志军</t>
  </si>
  <si>
    <t>贵州省兴义市鲁屯镇平坝村三组13号</t>
  </si>
  <si>
    <t>522321199107234310</t>
  </si>
  <si>
    <t>黄汉文</t>
  </si>
  <si>
    <t>云南省富源县黄泥河镇牛额村委会平子地村27号</t>
  </si>
  <si>
    <t>参加黑社会性质组织、抢劫、敲诈勒索、故意伤害、寻衅滋事、赌博、故意毁坏财物</t>
  </si>
  <si>
    <t>532225198601231518</t>
  </si>
  <si>
    <t>2006年6月被告人黄汉文参加了以王齐平为首的黑社会性质组织；2006年7月的一天晚上被告人伙同李成生、黄波、刘小平在威余镇对曾成周殴打并抢劫400元，2007年3月在王齐平指使下对向窦友良等人索要3万元并抢走当日抽头2万余元；2007年12月某日黄汉文伙同他人蒋侯闯打成轻伤；2011年6月22日被告人在牛额村坪子地黄成家喝酒时与谢国明发生口角将被害人杀成轻伤，2006年8月的一天，因高永因在住宿时音响大声，王齐平不满而指使黄汉文等人殴打；2006年12月至2007年5月黄汉文分别敲诈勒索卢东8万元，以安全为由向邱容群索取2000元。</t>
  </si>
  <si>
    <t>潘吉中</t>
  </si>
  <si>
    <t>贵州省遵义县三合镇堰河村红星组</t>
  </si>
  <si>
    <t>03_04_02</t>
  </si>
  <si>
    <t>522121197511170814</t>
  </si>
  <si>
    <t>胡成良</t>
  </si>
  <si>
    <t>贵州省六盘水市六枝特区平寨镇那平路63号附9号</t>
  </si>
  <si>
    <t>贪污、受贿</t>
  </si>
  <si>
    <t>520203195807102054</t>
  </si>
  <si>
    <t>1996年至2007年期间，被告人胡成良在建设光照水电站时，利用职务便利伙同高天明、戴胜伦等人贪污，胡成良参与贪污27.49万元，个人实得208万元。其中胡成良受贿1万元。</t>
  </si>
  <si>
    <t>沈成贵</t>
  </si>
  <si>
    <t>贵州省六盘水市六枝特区中寨乡长寨村巴纳英组</t>
  </si>
  <si>
    <t>02_08_22</t>
  </si>
  <si>
    <t>520203196504103214</t>
  </si>
  <si>
    <t>高天明</t>
  </si>
  <si>
    <t>贵州省六盘水市六枝特区平寨镇东风路散居29号</t>
  </si>
  <si>
    <t>03_01_25</t>
  </si>
  <si>
    <t>520111197003010094</t>
  </si>
  <si>
    <t>2005年该犯在对光照电站库区范围内实物指标进行登记时，将不在库区淹没范围内王尚德的小水电站作为新增实物指标上报，骗取被偿款18万元，取出10万元后，高天明、戴胜伦各分得2.5万元，沈成贵分得4万元，1万元分给胡成良。2005年4月，该犯与戴胜伦指使吕阳平在中寨村复核光照电站库区新增个人实物指标时，虚列出吕阳林这个名字领取实物指标，得到补偿款7.34282万元。该犯分得2.73645万元。</t>
  </si>
  <si>
    <t>杜平</t>
  </si>
  <si>
    <t>贵州省安顺市西秀区七眼桥镇散居286号</t>
  </si>
  <si>
    <t>522501197602167334</t>
  </si>
  <si>
    <t>2011年起杜平伙同他人多次盗窃他人财物，涉案金额价值近7万元。</t>
  </si>
  <si>
    <t>佘应发</t>
  </si>
  <si>
    <t>贵州省沿河县官舟镇农庄村新林组</t>
  </si>
  <si>
    <t>522228197212282437</t>
  </si>
  <si>
    <t>2011年8月30日，被告人佘应发在云南大树营跟一个不知名的新疆人购买了20克海洛因，8月31日凌晨，返回沿河县途径盘县胜境关收费站时被民警查获，现场收缴毒品海洛因一块，经称重量为69.8克。</t>
  </si>
  <si>
    <t>陈忠祥</t>
  </si>
  <si>
    <t>07_00_24</t>
  </si>
  <si>
    <t>520201197412125510</t>
  </si>
  <si>
    <t>韩兴</t>
  </si>
  <si>
    <t>贵州省毕节市七星关区岔河镇岔河村3组</t>
  </si>
  <si>
    <t>08_07_09</t>
  </si>
  <si>
    <t>522401198104101739</t>
  </si>
  <si>
    <t>2012年9月6日韩兴携带2万元钱伙同张以军到广州购买毒品，购得毒品后9月7日返回毕节，9月13日时许被干警在检查旅社时查获冰毒两包，总重100克甲基苯胺。</t>
  </si>
  <si>
    <t>方银忠</t>
  </si>
  <si>
    <t>贵州省赫章县妈姑镇劳动路118-6-2号</t>
  </si>
  <si>
    <t>07_03_01</t>
  </si>
  <si>
    <t>522428196708250419</t>
  </si>
  <si>
    <t>2011年5月6日，该犯伙同柴怀富等人在梅花山收费站向一云南女子购买毒品193.4克，当日下午带到六盘水白鹤公园贩卖给罗某时被民警抓获，缴获毒品海洛因193.4克。</t>
  </si>
  <si>
    <t>柴杯富</t>
  </si>
  <si>
    <t>贵州省水城县发耳乡江西村水井组</t>
  </si>
  <si>
    <t>520221196604012451</t>
  </si>
  <si>
    <t>2011年5月6日该犯伙同方银忠、田奎奎在六盘水市白鹤公园贩卖毒品给罗某时，被民警抓获，缴获毒品海洛因193.4克。</t>
  </si>
  <si>
    <t>合同诈骗、信用卡诈骗</t>
  </si>
  <si>
    <t>520202198308263053</t>
  </si>
  <si>
    <t>被告人李伟明知自己没有实际履行能力，与他人达成口头协议及伪造公司印章与他人签订合同，伪造国家机关证件，骗取对方财物，数额巨大构成合同诈骗。李伟出具虚假收入证明，在农业银行骗领信用卡，恶意透支360800元，其行为构成信用卡诈骗。</t>
  </si>
  <si>
    <t>李建锋</t>
  </si>
  <si>
    <t>经理</t>
  </si>
  <si>
    <t>贵州省六盘水市钟山区德馨园16号楼5单元610室</t>
  </si>
  <si>
    <t>52020119660526361X</t>
  </si>
  <si>
    <t>该犯利用其担任贵州中岭矿业有限责任公司、贵州格目底矿业有限公司总经理、董事长等职务的便利，非法收受他人现金人民币560000元，为他人谋取利益。</t>
  </si>
  <si>
    <t>唐太勇</t>
  </si>
  <si>
    <t>四川省岳池县白庙镇新店子村7组13号</t>
  </si>
  <si>
    <t>抢劫、抢夺、盗窃</t>
  </si>
  <si>
    <t>51162119920605153X</t>
  </si>
  <si>
    <t>2011年10月至2012年4月，该犯伙同赵进华、王立立等人分别在花溪城区、贵州大学、农学院、花溪公园、南明区等地以抢劫、抢夺、盗窃等手段抢劫他人财物8次，涉案金额15000余元；抢夺他人财物共计3251元；盗窃他人财物共计5314元。</t>
  </si>
  <si>
    <t>熊永忠</t>
  </si>
  <si>
    <t>贵州省瓮安县珠藏镇金钟山村沙沟组</t>
  </si>
  <si>
    <t>08_00_12</t>
  </si>
  <si>
    <t>522725197003087115</t>
  </si>
  <si>
    <t>黄典泉</t>
  </si>
  <si>
    <t>贵州省贵阳市云岩区白云大道189号3单元3号</t>
  </si>
  <si>
    <t>520103196305025617</t>
  </si>
  <si>
    <t>2012年5月8日，黄典泉在贵阳市南明区观水路247号楼下以200元出售0.3克海洛因给杨唐其，被公安抓获、并在其家中搜出0.7克海洛因和美沙酮1060克。</t>
  </si>
  <si>
    <t>朱汉军</t>
  </si>
  <si>
    <t>湖北省监利县容城镇新市村一组</t>
  </si>
  <si>
    <t>07_00_29</t>
  </si>
  <si>
    <t>42242519771201009X</t>
  </si>
  <si>
    <t>2000年3月，朱汉军伙同张飞，陈亚军相约来贵阳打工，3月14日打电话为由进入三人租住房东贺永芬富源北路44号的2楼房间，将其捆并用被子将其头部裹住，抢走现金、黄金等，贺永芬死亡。</t>
  </si>
  <si>
    <t>张正昌</t>
  </si>
  <si>
    <t>贵州省水城县陡菁乡冷坝村粮川组</t>
  </si>
  <si>
    <t>520221196011190017</t>
  </si>
  <si>
    <t>被告人甘祖林、汪林、张厚权、张正昌等6人以非法占有为目的，秘密窃取铁路运输物资，张正昌参与盗窃一次，价值301848元，在该案中张正昌起次要作用，系从犯。盗窃数额巨大，构成盗窃罪。</t>
  </si>
  <si>
    <t>肖仕龙</t>
  </si>
  <si>
    <t>贵州省沿河县沙子镇新沙村水池组</t>
  </si>
  <si>
    <t>福泉监狱</t>
  </si>
  <si>
    <t>52222819780525081x</t>
  </si>
  <si>
    <t>被告人肖仕龙、朱代忠等六人共同故意伤害他人，并致被害人死亡。其行为构成故意伤害罪。</t>
  </si>
  <si>
    <t>07_09_02</t>
  </si>
  <si>
    <t>杨长江</t>
  </si>
  <si>
    <t>贵州省玉屏县平溪镇舞阳村凉水井组</t>
  </si>
  <si>
    <t>聚众扰乱社会秩序、故意杀人、敲诈勒索、非法储存爆炸物</t>
  </si>
  <si>
    <t>05_07_20</t>
  </si>
  <si>
    <t>522223197510040039</t>
  </si>
  <si>
    <t>2006年至2010年8月期间，罪犯杨长江组织、教唆、纠集多人采取堵路的方式多次阻扰企业生产经营，多次故意驾车冲撞、持刀杀人（未遂），采取威胁方法勒索他人2800元。</t>
  </si>
  <si>
    <t>吕庆</t>
  </si>
  <si>
    <t>湖北省武汉市洪山区桂子山西村5－6号</t>
  </si>
  <si>
    <t>08_03_27</t>
  </si>
  <si>
    <t>太平监狱</t>
  </si>
  <si>
    <t>420106195209304895</t>
  </si>
  <si>
    <t>2012年7月26日，吕庆邀约邓芬、肖莲莲从武汉出发前往云南，途经昆明、景洪、打洛到缅甸小勐腊，途中吕庆要邓芬、肖莲莲二人携带毒品回武汉，承诺给二人好处。2012年8月1日15时10分，黔西南州联合查缉组在沪昆高速镇胜段普安茶场服务区开展公开查缉行动时，从邓芬携带的挎包内查获2坨毒品，净重93.5克。</t>
  </si>
  <si>
    <t>肖泽荣</t>
  </si>
  <si>
    <t>相当小学毕业</t>
  </si>
  <si>
    <t>贵州省兴仁县城关镇解放东路525号</t>
  </si>
  <si>
    <t>故意伤害、聚众扰乱社会秩序</t>
  </si>
  <si>
    <t>522322197810160031</t>
  </si>
  <si>
    <t>陈顺兵</t>
  </si>
  <si>
    <t>贵州省织金县官寨乡萝卜村碉边组</t>
  </si>
  <si>
    <t>5294@</t>
  </si>
  <si>
    <t>522425197410195715</t>
  </si>
  <si>
    <t>付正权</t>
  </si>
  <si>
    <t>贵州省安顺市西秀区炮台街空挂户3号7栋2单元附1号</t>
  </si>
  <si>
    <t>02_08_28</t>
  </si>
  <si>
    <t>522501196608271218</t>
  </si>
  <si>
    <t>黄建坤</t>
  </si>
  <si>
    <t>520202199312284038</t>
  </si>
  <si>
    <t>万立发</t>
  </si>
  <si>
    <t>贵州省兴仁县巴铃镇大荒坪村三丘田组23号</t>
  </si>
  <si>
    <t>522322199001100417</t>
  </si>
  <si>
    <t>王跃兴</t>
  </si>
  <si>
    <t>贵州省兴仁县巴铃镇公德村公德二组26号</t>
  </si>
  <si>
    <t>522322198708130455</t>
  </si>
  <si>
    <t>苗苗</t>
  </si>
  <si>
    <t>贵州省六盘水市钟山区大河镇红旗新村文明东院391号</t>
  </si>
  <si>
    <t>03_02_10</t>
  </si>
  <si>
    <t>52020119820710361x</t>
  </si>
  <si>
    <t>张明华</t>
  </si>
  <si>
    <t>07_05_07</t>
  </si>
  <si>
    <t>522426197510056217</t>
  </si>
  <si>
    <t>潘定国</t>
  </si>
  <si>
    <t>贵州省关岭县断桥镇普岔村新寨组11号附1号</t>
  </si>
  <si>
    <t>05_07_03</t>
  </si>
  <si>
    <t>522528196908102811</t>
  </si>
  <si>
    <t>1994年9月16日下午14时许，潘定国在关岭县断桥镇舟磨村因与吴付秀感情纠纷，与吴付秀的母亲杨秀英发生拉扯，拉扯过程中将杨秀英杀伤后不治身亡。</t>
  </si>
  <si>
    <t>聂德伟</t>
  </si>
  <si>
    <t>贵州省兴仁县城南街道办事处牛角田村麻园组14号</t>
  </si>
  <si>
    <t>522322199410100039</t>
  </si>
  <si>
    <t>一、2012年1月18日晚，黄秋霞与罗广龙因口角发生矛盾，王斌因时黄秋霞亲家，王斌和罗广龙双方都约了人来讲理，罗广龙邀约了王茂强、徐友江、徐友军、郑炜、蔡云飞、王茂毕、杨辉友、毛明旺、谷松、聂德伟、潘忠贵、陆九家、曾孔龙、曾孔祥、岑春华等人，王斌约了周泽贵、陈兴豪等人，一见面黄秋霞与罗广龙发生抓打，罗广龙约的人将王斌打伤致死，黄秋霞重伤。二、2012年1月罗广龙在兴仁县百德镇信用社期间，非法挪用单位资金61000元。三、2011年11月9日23时许，沈国江、王茂墙、徐友江在兴仁县振兴大道“春花”酒馆喝酒与人发生口角，将被害人金珂、林世界杀成轻伤。四、2011年11月19日晚，罗广龙与蔡城、刘欢等人在兴仁县东湖街道办事处一酒吧内喝酒，罗广龙与蔡城等人发生矛盾，后邀约了四五个人来将刘欢打成轻伤。</t>
  </si>
  <si>
    <t>唐仁金</t>
  </si>
  <si>
    <t>贵州省兴仁县鲁础营回族乡鲁础营村三家寨组</t>
  </si>
  <si>
    <t>522322198710021813</t>
  </si>
  <si>
    <t>2012年12月7日凌晨1时，唐仁金与被害人陈宪因感情纠纷发生矛盾，在兴义市桔山办事处富兴西路中国农业银行黔西南州分行门口，唐仁金、张天亮将陈宪杀成重伤。</t>
  </si>
  <si>
    <t>陈飞</t>
  </si>
  <si>
    <t>贵州省兴义市万屯镇盘新村马道坡组</t>
  </si>
  <si>
    <t>522321199506063715</t>
  </si>
  <si>
    <t>一、抢劫罪：2013年1月，徐相发、陈飞、颜家春、宋余飞、汪坤在兴义市城区坪东广场、永乐路中段、北门菜场、穿云洞北京路立交桥等地实施抢劫5次，数额达4400余元。二、盗窃罪：2012年12月至2013年1月，徐相发、陈飞、宋余飞、李树富、伙同颜家春、徐郭静汪坤、雷行家、等人在兴义市城区实施盗窃19次，数额达76000余元。</t>
  </si>
  <si>
    <t>徐相发</t>
  </si>
  <si>
    <t>贵州省兴义市则戎乡硐山村洋石洞组</t>
  </si>
  <si>
    <t>03_09_24</t>
  </si>
  <si>
    <t>522321199508021930</t>
  </si>
  <si>
    <t>蔡荣红</t>
  </si>
  <si>
    <t>贵州省普安县楼下镇泥堡村六组</t>
  </si>
  <si>
    <t>522323199502196214</t>
  </si>
  <si>
    <t>姚春</t>
  </si>
  <si>
    <t>安徽省宿松县破凉镇五谷村新屋一组32号</t>
  </si>
  <si>
    <t>340826198412184478</t>
  </si>
  <si>
    <t>01_06_16</t>
  </si>
  <si>
    <t>杨飞</t>
  </si>
  <si>
    <t>贵州省望谟县坎边乡拉院村三组</t>
  </si>
  <si>
    <t>522326198609021815</t>
  </si>
  <si>
    <t>贵州省瓮安县</t>
  </si>
  <si>
    <t>贵州省天柱县</t>
  </si>
  <si>
    <t>贵州省绥阳县</t>
  </si>
  <si>
    <t>贵州省湄潭县</t>
  </si>
  <si>
    <t>贵州省贵阳市</t>
  </si>
  <si>
    <t>贵州省黔西县</t>
  </si>
  <si>
    <t>贵州省贵定县</t>
  </si>
  <si>
    <t>贵州省贵阳市云岩区</t>
  </si>
  <si>
    <t>贵州省遵义县</t>
  </si>
  <si>
    <t>贵州省遵义市红花岗区</t>
  </si>
  <si>
    <t>贵州省务川县</t>
  </si>
  <si>
    <t>贵州省威宁县</t>
  </si>
  <si>
    <t>贵州省遵义市播州区</t>
  </si>
  <si>
    <t>贵州省习水县</t>
  </si>
  <si>
    <t>贵州省织金县</t>
  </si>
  <si>
    <t>贵州省清镇市</t>
  </si>
  <si>
    <t>贵州省安顺市西秀区</t>
  </si>
  <si>
    <t>福建省安溪县</t>
  </si>
  <si>
    <t>福建省长乐市</t>
  </si>
  <si>
    <t>贵州省兴仁县</t>
  </si>
  <si>
    <t>贵州省大方县</t>
  </si>
  <si>
    <t>广西扶绥县</t>
  </si>
  <si>
    <t>重庆市</t>
  </si>
  <si>
    <t>贵州省纳雍县</t>
  </si>
  <si>
    <t>贵州省都匀市</t>
  </si>
  <si>
    <t>贵州省毕节市</t>
  </si>
  <si>
    <t>贵州省贵阳市乌当区</t>
  </si>
  <si>
    <t>云南省晋宁县</t>
  </si>
  <si>
    <t>贵州省长顺县</t>
  </si>
  <si>
    <t>贵州省兴义市</t>
  </si>
  <si>
    <t>贵州省赫章县</t>
  </si>
  <si>
    <t>云南省西双版纳州</t>
  </si>
  <si>
    <t>四川省成都市</t>
  </si>
  <si>
    <t>四川省宜宾市</t>
  </si>
  <si>
    <t>贵州省六盘水市钟山区</t>
  </si>
  <si>
    <t>贵州省三穗县</t>
  </si>
  <si>
    <t>贵州省贵阳市花溪区</t>
  </si>
  <si>
    <t>云南省昭通市</t>
  </si>
  <si>
    <t>贵州省金沙县</t>
  </si>
  <si>
    <t>贵州省麻江县</t>
  </si>
  <si>
    <t>贵州省贵阳市南明区</t>
  </si>
  <si>
    <t>四川省岳池县</t>
  </si>
  <si>
    <t>江苏省海安县</t>
  </si>
  <si>
    <t>贵州省黄平县</t>
  </si>
  <si>
    <t>陕西省岚皋县</t>
  </si>
  <si>
    <t>贵州省平塘县</t>
  </si>
  <si>
    <t>贵州省贵阳市白云区</t>
  </si>
  <si>
    <t>贵州省铜仁市</t>
  </si>
  <si>
    <t>四川省秀山县</t>
  </si>
  <si>
    <t>四川省</t>
  </si>
  <si>
    <t>云南省富源县</t>
  </si>
  <si>
    <t>贵州省三都县</t>
  </si>
  <si>
    <t>广东省东莞市</t>
  </si>
  <si>
    <t>云南省巧家县</t>
  </si>
  <si>
    <t>辽宁省辽阳市</t>
  </si>
  <si>
    <t>云南省镇雄县</t>
  </si>
  <si>
    <t>贵州省惠水县</t>
  </si>
  <si>
    <t>四川省南充市</t>
  </si>
  <si>
    <t>重庆市合川市</t>
  </si>
  <si>
    <t>湖南省桂阳县</t>
  </si>
  <si>
    <t>云南省寻甸县</t>
  </si>
  <si>
    <t>四川省铜梁县</t>
  </si>
  <si>
    <t>贵州省修文县</t>
  </si>
  <si>
    <t>广西上思县</t>
  </si>
  <si>
    <t>四川省巴中市</t>
  </si>
  <si>
    <t>贵州省息烽县</t>
  </si>
  <si>
    <t>云南省巍山县</t>
  </si>
  <si>
    <t>辽宁省黑山县</t>
  </si>
  <si>
    <t>湖北省荆门市东宝区</t>
  </si>
  <si>
    <t>湖南省邵东县</t>
  </si>
  <si>
    <t>云南省瑞丽市</t>
  </si>
  <si>
    <t>四川省蓬溪县</t>
  </si>
  <si>
    <t>云南省施甸县</t>
  </si>
  <si>
    <t>四川省绵阳市</t>
  </si>
  <si>
    <t>重庆市大足区</t>
  </si>
  <si>
    <t>四川省大竹县</t>
  </si>
  <si>
    <t>四川省大英县</t>
  </si>
  <si>
    <t>贵州省贞丰县</t>
  </si>
  <si>
    <t>四川省壁山县</t>
  </si>
  <si>
    <t>甘肃省靖远县</t>
  </si>
  <si>
    <t>甘肃省武山县</t>
  </si>
  <si>
    <t>湖北省仙桃市</t>
  </si>
  <si>
    <t>河南省沈丘县</t>
  </si>
  <si>
    <t>重庆市璧山区</t>
  </si>
  <si>
    <t>湖南省桃源县</t>
  </si>
  <si>
    <t>四川省邻水县</t>
  </si>
  <si>
    <t>重庆市沙坪坝区</t>
  </si>
  <si>
    <t>湖南省常德市鼎城区</t>
  </si>
  <si>
    <t>四川省隆昌县</t>
  </si>
  <si>
    <t>河南省信阳市</t>
  </si>
  <si>
    <t>福建省福清市</t>
  </si>
  <si>
    <t>湖北省公安县</t>
  </si>
  <si>
    <t>安徽省舒城县</t>
  </si>
  <si>
    <t>贵州省余庆县</t>
  </si>
  <si>
    <t>辽宁省丹东市</t>
  </si>
  <si>
    <t>福建省仙游县</t>
  </si>
  <si>
    <t>福建省闽清县</t>
  </si>
  <si>
    <t>四川省资中县</t>
  </si>
  <si>
    <t>陕西省大荔县</t>
  </si>
  <si>
    <t>湖北省应城市</t>
  </si>
  <si>
    <t>湖南省隆回县</t>
  </si>
  <si>
    <t>云南省盐津县</t>
  </si>
  <si>
    <t>重庆市南岸区</t>
  </si>
  <si>
    <t>重庆市垫江县</t>
  </si>
  <si>
    <t>重庆市铜梁区</t>
  </si>
  <si>
    <t>湖北省石首市</t>
  </si>
  <si>
    <t>四川省合江县</t>
  </si>
  <si>
    <t>重庆市江津区</t>
  </si>
  <si>
    <t>湖南省邵阳县</t>
  </si>
  <si>
    <t>重庆市合川区</t>
  </si>
  <si>
    <t>四川省荣县</t>
  </si>
  <si>
    <t>云南省鲁甸县</t>
  </si>
  <si>
    <t>河南省许昌县</t>
  </si>
  <si>
    <t>云南省盈江县</t>
  </si>
  <si>
    <t>重庆市武隆县</t>
  </si>
  <si>
    <t>浙江省天台县</t>
  </si>
  <si>
    <t>重庆市綦江区</t>
  </si>
  <si>
    <t>湖北省安陆市</t>
  </si>
  <si>
    <t>甘肃省镇原县</t>
  </si>
  <si>
    <t>湖北省潜江市</t>
  </si>
  <si>
    <t>四川省永川县</t>
  </si>
  <si>
    <t>云南省昆明市</t>
  </si>
  <si>
    <t>湖北省监利县</t>
  </si>
  <si>
    <t>辽宁省法库县</t>
  </si>
  <si>
    <t>云南省嵩明县</t>
  </si>
  <si>
    <t>湖南省茶陵县</t>
  </si>
  <si>
    <t>四川省古蔺县</t>
  </si>
  <si>
    <t>江西省进贤县</t>
  </si>
  <si>
    <t>重庆市长寿区</t>
  </si>
  <si>
    <t>湖南省邵阳市</t>
  </si>
  <si>
    <t>湖南省祁东县</t>
  </si>
  <si>
    <t>湖南省嘉禾县</t>
  </si>
  <si>
    <t>湖南省蓝山县</t>
  </si>
  <si>
    <t>湖南省祁阳县</t>
  </si>
  <si>
    <t>山西省河津市</t>
  </si>
  <si>
    <t>陕西省丹凤县</t>
  </si>
  <si>
    <t>湖南省汉寿县</t>
  </si>
  <si>
    <t>四川省安岳县</t>
  </si>
  <si>
    <t>安徽省阜阳市</t>
  </si>
  <si>
    <t>湖北省武汉市</t>
  </si>
  <si>
    <t>云南省马龙县</t>
  </si>
  <si>
    <t>江苏省江都县</t>
  </si>
  <si>
    <t>云南省沾益县</t>
  </si>
  <si>
    <t>湖北省浠水县</t>
  </si>
  <si>
    <t>云南省元江县</t>
  </si>
  <si>
    <t>四川省威远县</t>
  </si>
  <si>
    <t>云南省石屏县</t>
  </si>
  <si>
    <t>四川省西昌市</t>
  </si>
  <si>
    <t>云南省马关县</t>
  </si>
  <si>
    <t>湖北省沙洋县</t>
  </si>
  <si>
    <t>四川省长宁县</t>
  </si>
  <si>
    <t>云南省罗平县</t>
  </si>
  <si>
    <t>陕西省宁强县</t>
  </si>
  <si>
    <t>贵州省松桃县</t>
  </si>
  <si>
    <t>河南省汝州市</t>
  </si>
  <si>
    <t>贵州省开阳县</t>
  </si>
  <si>
    <t>湖北省宜昌市夷陵区</t>
  </si>
  <si>
    <t>安徽省庐江县</t>
  </si>
  <si>
    <t>四川省合川县</t>
  </si>
  <si>
    <t>吉林省长春市</t>
  </si>
  <si>
    <t>重庆市万州区</t>
  </si>
  <si>
    <t>湖南省常德市</t>
  </si>
  <si>
    <t>四川省筠连县</t>
  </si>
  <si>
    <t>湖南省醴陵市</t>
  </si>
  <si>
    <t>湖南省双峰县</t>
  </si>
  <si>
    <t>四川省泸县</t>
  </si>
  <si>
    <t>山东省枣庄市</t>
  </si>
  <si>
    <t>山西省静乐县</t>
  </si>
  <si>
    <t>云南省河口县</t>
  </si>
  <si>
    <t>四川省三台县</t>
  </si>
  <si>
    <t>湖南省道县</t>
  </si>
  <si>
    <t>云南省德宏州</t>
  </si>
  <si>
    <t>河北省安国市</t>
  </si>
  <si>
    <t>广东省广州市花都区</t>
  </si>
  <si>
    <t>云南省曲靖市麒麟区</t>
  </si>
  <si>
    <t>湖南省绥宁县</t>
  </si>
  <si>
    <t>四川省内江市</t>
  </si>
  <si>
    <t>贵州省遵义市</t>
  </si>
  <si>
    <t>广西钦州市</t>
  </si>
  <si>
    <t>湖南省澧县</t>
  </si>
  <si>
    <t>重庆市石柱县</t>
  </si>
  <si>
    <t>湖南省华容县</t>
  </si>
  <si>
    <t>湖南省新化县</t>
  </si>
  <si>
    <t>湖南省汨罗市</t>
  </si>
  <si>
    <t>湖南省岳阳市</t>
  </si>
  <si>
    <t>云南省昆明市西山区</t>
  </si>
  <si>
    <t>新疆伊宁市</t>
  </si>
  <si>
    <t>云南省宣威市</t>
  </si>
  <si>
    <t>贵州省荔波县</t>
  </si>
  <si>
    <t>四川省眉山市彭山区</t>
  </si>
  <si>
    <t>四川省渠县</t>
  </si>
  <si>
    <t>湖南省沅江市</t>
  </si>
  <si>
    <t>湖南省衡阳市</t>
  </si>
  <si>
    <t>四川省江安县</t>
  </si>
  <si>
    <t>云南省南华县</t>
  </si>
  <si>
    <t>广西宾阳县</t>
  </si>
  <si>
    <t>湖北省汉川市</t>
  </si>
  <si>
    <t>云南省大理州</t>
  </si>
  <si>
    <t>宁夏同心县</t>
  </si>
  <si>
    <t>宁夏吴忠市</t>
  </si>
  <si>
    <t>河南省襄城县</t>
  </si>
  <si>
    <t>广西灵山县</t>
  </si>
  <si>
    <t>河北省辛集市</t>
  </si>
  <si>
    <t>陕西省镇安县</t>
  </si>
  <si>
    <t>云南省红河县</t>
  </si>
  <si>
    <t>四川省青神县</t>
  </si>
  <si>
    <t>湖南省宜章县</t>
  </si>
  <si>
    <t>云南省泸西县</t>
  </si>
  <si>
    <t>云南省会泽县</t>
  </si>
  <si>
    <t>山西省繁峙县</t>
  </si>
  <si>
    <t>云南省呈贡区</t>
  </si>
  <si>
    <t>云南省陆良县</t>
  </si>
  <si>
    <t>湖北省江陵县</t>
  </si>
  <si>
    <t>福建省三明市</t>
  </si>
  <si>
    <t>福建省南安市</t>
  </si>
  <si>
    <t>云南省蒙自县</t>
  </si>
  <si>
    <t>湖南省新邵县</t>
  </si>
  <si>
    <t>湖南省湘潭市</t>
  </si>
  <si>
    <t>云南省绿春县</t>
  </si>
  <si>
    <t>河南省新蔡县</t>
  </si>
  <si>
    <t>湖南省邵阳市大祥区</t>
  </si>
  <si>
    <t>江西省吉安市吉州区</t>
  </si>
  <si>
    <t>云南省曲靖市</t>
  </si>
  <si>
    <t>河南省孟津县</t>
  </si>
  <si>
    <t>湖北省荆州市</t>
  </si>
  <si>
    <t>山东省枣庄市峄城区</t>
  </si>
  <si>
    <t>贵州省江口县</t>
  </si>
  <si>
    <t>河北省康保县</t>
  </si>
  <si>
    <t>广西贵港市港北区</t>
  </si>
  <si>
    <t>湖南省吉首市</t>
  </si>
  <si>
    <t>陕西省安康市</t>
  </si>
  <si>
    <t>贵州省岑巩县</t>
  </si>
  <si>
    <t>山东省威海市环翠区</t>
  </si>
  <si>
    <t>贵州省仁怀市</t>
  </si>
  <si>
    <t>贵州省福泉市</t>
  </si>
  <si>
    <t>云南省宜良县</t>
  </si>
  <si>
    <t>云南省南涧县</t>
  </si>
  <si>
    <t>云南省</t>
  </si>
  <si>
    <t>云南省昆明市东川区</t>
  </si>
  <si>
    <t>云南省孟连县</t>
  </si>
  <si>
    <t>贵州省安顺市开发区</t>
  </si>
  <si>
    <t>河南省扶沟县</t>
  </si>
  <si>
    <t>云南省大理市</t>
  </si>
  <si>
    <t>云南省昭通市昭阳区</t>
  </si>
  <si>
    <t>贵州省毕节市七星关区</t>
  </si>
  <si>
    <t>云南省弥勒市</t>
  </si>
  <si>
    <t>河北省宣化县</t>
  </si>
  <si>
    <t>贵州省望谟县</t>
  </si>
  <si>
    <t>安徽省定远县</t>
  </si>
  <si>
    <t>河南省</t>
  </si>
  <si>
    <t>贵州省册亨县</t>
  </si>
  <si>
    <t>贵州省毕节地区</t>
  </si>
  <si>
    <t>贵州省沿河县</t>
  </si>
  <si>
    <t>贵州省玉屏县</t>
  </si>
  <si>
    <t>安徽省宿松县</t>
  </si>
  <si>
    <t>籍贯/国籍</t>
  </si>
  <si>
    <t>精神异常</t>
    <phoneticPr fontId="44" type="noConversion"/>
  </si>
  <si>
    <t>长期身患疾病</t>
    <phoneticPr fontId="44" type="noConversion"/>
  </si>
  <si>
    <r>
      <t>201</t>
    </r>
    <r>
      <rPr>
        <b/>
        <sz val="22"/>
        <rFont val="宋体"/>
        <family val="3"/>
        <charset val="134"/>
        <scheme val="minor"/>
      </rPr>
      <t>8</t>
    </r>
    <r>
      <rPr>
        <b/>
        <sz val="22"/>
        <rFont val="宋体"/>
        <family val="3"/>
        <charset val="134"/>
        <scheme val="minor"/>
      </rPr>
      <t>年罪犯违规案（事）件信息统计表</t>
    </r>
    <phoneticPr fontId="44" type="noConversion"/>
  </si>
  <si>
    <t>男</t>
    <phoneticPr fontId="44" type="noConversion"/>
  </si>
  <si>
    <t>无</t>
    <phoneticPr fontId="44" type="noConversion"/>
  </si>
  <si>
    <t>直接劳动</t>
    <phoneticPr fontId="44" type="noConversion"/>
  </si>
  <si>
    <t>罪犯花名册（2018.9.28）</t>
    <phoneticPr fontId="54" type="noConversion"/>
  </si>
  <si>
    <t>真实姓名</t>
  </si>
  <si>
    <t>年龄</t>
    <phoneticPr fontId="54" type="noConversion"/>
  </si>
  <si>
    <t>捕前文化程度</t>
  </si>
  <si>
    <t>剩余刑期（日）</t>
    <phoneticPr fontId="54" type="noConversion"/>
  </si>
  <si>
    <t>剩余刑期（月）</t>
    <phoneticPr fontId="54" type="noConversion"/>
  </si>
  <si>
    <t>剩余刑期（年）</t>
    <phoneticPr fontId="54" type="noConversion"/>
  </si>
  <si>
    <t>当日日期</t>
    <phoneticPr fontId="54" type="noConversion"/>
  </si>
  <si>
    <t>已服刑（日）</t>
    <phoneticPr fontId="54" type="noConversion"/>
  </si>
  <si>
    <t>已服刑（月）</t>
    <phoneticPr fontId="54" type="noConversion"/>
  </si>
  <si>
    <t>已服刑（年）</t>
    <phoneticPr fontId="54" type="noConversion"/>
  </si>
  <si>
    <t>已服刑期</t>
  </si>
  <si>
    <t>三类罪犯</t>
  </si>
  <si>
    <t>在押现状</t>
  </si>
  <si>
    <t>加刑次数</t>
  </si>
  <si>
    <t>工种</t>
  </si>
  <si>
    <t>监舍号</t>
  </si>
  <si>
    <t>床位号</t>
  </si>
  <si>
    <t>03_02_02</t>
  </si>
  <si>
    <t>18_02_20</t>
  </si>
  <si>
    <t>保外就医</t>
  </si>
  <si>
    <t>20年</t>
  </si>
  <si>
    <t>08_00_26</t>
  </si>
  <si>
    <t>10_02_04</t>
  </si>
  <si>
    <t>在押</t>
  </si>
  <si>
    <t>杨昌国</t>
    <phoneticPr fontId="54" type="noConversion"/>
  </si>
  <si>
    <t>03_01_01</t>
  </si>
  <si>
    <t>14_02_14</t>
  </si>
  <si>
    <t>耳机生产</t>
  </si>
  <si>
    <t>夏昌吕</t>
    <phoneticPr fontId="54" type="noConversion"/>
  </si>
  <si>
    <t>08_06_22</t>
  </si>
  <si>
    <t>08_10_23</t>
  </si>
  <si>
    <t>16年</t>
  </si>
  <si>
    <t>04_10_26</t>
  </si>
  <si>
    <t>09_10_05</t>
  </si>
  <si>
    <t>色环电感</t>
  </si>
  <si>
    <t>09_01_15</t>
  </si>
  <si>
    <t>组装</t>
  </si>
  <si>
    <t>19年6个月</t>
  </si>
  <si>
    <t>09_00_11</t>
  </si>
  <si>
    <t>09_09_19</t>
  </si>
  <si>
    <t>18_10_06</t>
  </si>
  <si>
    <t>06_00_11</t>
  </si>
  <si>
    <t>搬运</t>
  </si>
  <si>
    <t>06_07_10</t>
  </si>
  <si>
    <t>02_10_23</t>
  </si>
  <si>
    <t>2012.-2013年期间马朝林、蒋安定、熊正红、龙向阳、蒋安福、芶华、罗桂林等人向缅甸人朗晃、朗信购买毒品海洛因后通过物流运输到贵阳市进行销售。</t>
  </si>
  <si>
    <t>03_08_27</t>
  </si>
  <si>
    <t>15_00_23</t>
  </si>
  <si>
    <t>2003年2月----2003年8月期间，李毫、刘兴龙、李扬、李坤等将妇女带到广西防城港市进行卖淫活动。</t>
  </si>
  <si>
    <t>直接劳动岗位</t>
  </si>
  <si>
    <t>00_04_27</t>
  </si>
  <si>
    <t>19_01_28</t>
  </si>
  <si>
    <t>1999年7月29日晚，被告人王建飞、毛俊、田磊、曾毅等人在遵义市红花岗剧院门前吃小吃，被告人王建飞碰到其亲戚席伟及女友、同学龚浪，王提出要席伟、龚浪为其介绍女朋友。7月30日凌晨2时许，龚浪、席伟打传呼邀约女青年任x到粮油大厦门前，介绍与王建飞认识。被告人王建飞要毛俊找个地方玩，毛俊即借一辆出租摩托车将王、任二人带到财校附近地质队前下车。随后，被告人毛俊又返回粮贸大厦邀约被告人田磊、刘近君、曾毅三人到财校门口，看见王、任二入朝山上小路走，毛俊、田磊、刘近君、曾毅即尾随于后，并预谋对任进行轮奸。王建飞得知众被告人轮奸任的意图后，持赞同态度，并首先对任实施强奸。趁王建飞强奸任时，田磊、刘近君叫毛俊将任的裤子抱来搜得熊猫牌数字传呼机一个，现金1 0元。随后，毛俊、田磊、刘近君、曾毅依次对任实施轮奸。当毛俊强奸任时，田磊、刘近君、曾毅预谋轮奸任后将任杀害灭口，并分工由刘近君带路寻找杀人，埋尸地点，毛俊、王建飞得知后不持异议。五被告人对任实施强奸后，由刘近君带路，哄骗任到杀人地点，由曾陪任吹牛，田磊、刘近君、王建飞、毛俊挖坑。挖坑完毕后，首先由刘近君卡住任的脖子，将任按倒，曾毅、王建飞按手，田磊卡脖子、毛俊按脚并相互替换卡脖子，致任昏迷。接着曾毅又解下皮带勒住任的颈部，与刘近君、王建飞用力相互勒，田磊用肘部乱打。刘近君摸任的脉博后说："没有死"，田磊先捡石头朝任的胸、颈、头部乱砸，接着其余四被告入也持石头乱砸，致任当场死亡。尔后，五被告人将任的尸体抬到事先挖好后坑内，毛俊取下任的项链一根，王建飞取下任的耳环一对，曾毅接过刘近君携带的刀片，将任面部划了十五刀毁容。五被告人用手刨土掩埋户体后，即逃离现场。</t>
  </si>
  <si>
    <t>08_08_13</t>
  </si>
  <si>
    <t>09_00_18</t>
  </si>
  <si>
    <t>1、2007年6月10日23时许，胡昌伟雇请家住绥阳县的汪洋（另案处理）、陈红波（未满16周岁）二人，在务川县都濡镇环城西路李小刚家门前的公路上将李小刚砍伤后逃离现场。经法医鉴定，李小刚之损伤程度属轻伤。2008年6月14日23时许，胡昌伟与张兵在务川县都濡镇中大街阿夏发廊内对叶国强进行殴打致伤，经法医鉴定，叶国强之损伤程度属轻伤。2、2008年4月至11月期间，胡昌伟多次伙同他人贩卖海洛因。3、2008年1月至2009年5月期间，胡昌伟在务川县都濡镇环城北路开设“世外桃园”发廊，组织多名妇女在发廊内从事卖淫活动。4、2008年3月份左右，胡昌伟在遵义市一个藏族人手中以500元的价格非法购买手枪一支，子弹十七发，并且多次在公共场所使用该枪，经鉴定，该转轮手枪构成枪支要件，以火药为动力发射弹丸，具备杀伤力。5、2009年7月份，胡昌伟见务川县人肖帮伙同他人在凤冈土溪镇大屋村东乡组小地名木瓜丫杨茂怀家住房处开设赌场，胡昌伟为了加入赌场从中获取非法利润，并召集刘凯和申伟伟等二十多人手持砍刀等工具冲击该赌场。肖帮等人在胡昌伟的威胁下，承诺每天给胡昌伟等人800元。直至该赌场停业，肖帮共支付胡昌伟等人4000余元。</t>
  </si>
  <si>
    <t>17年</t>
  </si>
  <si>
    <t>05_07_11</t>
  </si>
  <si>
    <t>09_05_19</t>
  </si>
  <si>
    <t>成品线</t>
  </si>
  <si>
    <t>10_00_13</t>
  </si>
  <si>
    <t>08_08_17</t>
  </si>
  <si>
    <t>2008年以来，被告人张林以帮忙扯皮、认亲戚及帮忙做事给予好处费、给零花钱等方式纠集被告人邓世宽、肖玉江、柯雪梅、杨明生等人，逐步形成了以被告人张林为首，被告人邓世宽、肖玉江为积极参加者，被告人柯雪梅、杨明生为其他参加者的黑社会性质组织。在实施违法犯罪活动中，该组织逐渐形成了组织成员听从张林的指挥、安排，随叫随到；外出做"业务"找钱时，尽量多喊人，壮胆助威；准备砍刀、匕首等工具，集中统一保管；组织成员外出做"业务"找钱，用张林购置的面包车接送；通过组织实施违法犯罪活动所得的"好处"，由张林进行分配；日常生活开支由张林负责等规矩。该组织通过替人摆平事端收取费用、替人催债收账、实施组织卖淫、敲诈勒索、寻衅滋事等违法犯罪活动获取了数万元的经济利益。该组织以暴力、威胁或者其他手段，多次有组织地实施违法犯罪活动，为非作恶，欺压、残害群众，严重扰乱了遵义县泮水镇、金沙县城关镇、仁怀市中枢镇等地的社会治安。</t>
  </si>
  <si>
    <t>07_04_18</t>
  </si>
  <si>
    <t>19年</t>
  </si>
  <si>
    <t>10_04_01</t>
  </si>
  <si>
    <t>07_04_28</t>
  </si>
  <si>
    <t>15年</t>
  </si>
  <si>
    <t>08_00_17</t>
  </si>
  <si>
    <t>2011年5月以来，被告人罗君桥、张明鑫、付正林、张宗、罗前刚、毛龙、阳铁、高凤钦、贾云舟等人因厌倦学习，为逃避学校和家庭、社会的管教，经常在酒吧、网吧、南白镇商贸城等地纠集在一起，利用同学、朋友关系，逐步形成以被告人罗君桥、张明鑫、张宗等为首，以被告人付正林、罗前刚、高凤钦、贾云舟、毛龙等人为成员的恶势力犯罪团伙，该团伙多次实施抢劫、寻衅滋事、聚众斗殴等违法犯罪活动。他们统一吃住，以南白镇公园溜冰场、罗君桥家为据点，经常聚集在一起玩耍、商量违法事宜；通过违法犯罪得到的钱财统一开支，并准备了大量的砍刀等凶器用于作案，并多次用抢劫得来的钱购买冰毒和小红米吸食。该恶势力犯罪团伙多次在遵义县南白镇公园、象山公园、贵遵高速公路、南白镇网吧、游戏机室等地作案，致使多人受伤，财物受损，严重影响了遵义县南白镇人民群众的生活秩序，社会反响强烈，造成了恶劣的社会影响，具有严重的社会危害性。</t>
  </si>
  <si>
    <t>邓勇</t>
  </si>
  <si>
    <t>15_01_08</t>
  </si>
  <si>
    <t>13年11个月</t>
  </si>
  <si>
    <t>2年</t>
  </si>
  <si>
    <t>成品组</t>
  </si>
  <si>
    <t>21_01_28</t>
  </si>
  <si>
    <t>1年</t>
  </si>
  <si>
    <t>七号监舍</t>
  </si>
  <si>
    <t>02_08_20</t>
  </si>
  <si>
    <t>10_01_11</t>
  </si>
  <si>
    <t>1999年至2002年，该犯作为黑社会性质组织“玉山帮”的组织、领导者，在瓮安县多次聚众斗殴、并开设赌场从中渔利。</t>
  </si>
  <si>
    <t>组长</t>
  </si>
  <si>
    <t>9年</t>
  </si>
  <si>
    <t>11_05_17</t>
  </si>
  <si>
    <t>21_04_22</t>
  </si>
  <si>
    <t>04_08_11</t>
  </si>
  <si>
    <t>10_11_16</t>
  </si>
  <si>
    <t>09_03_28</t>
  </si>
  <si>
    <t>直接劳动</t>
  </si>
  <si>
    <t>08_06_01</t>
  </si>
  <si>
    <t>质检员</t>
  </si>
  <si>
    <t>02_09_28</t>
  </si>
  <si>
    <t>27_08_24</t>
  </si>
  <si>
    <t>职务犯罪</t>
  </si>
  <si>
    <t>减至:20年</t>
  </si>
  <si>
    <t>10_03_20</t>
  </si>
  <si>
    <t>01_10_19</t>
  </si>
  <si>
    <t>09_10_12</t>
  </si>
  <si>
    <t>11_11_26</t>
  </si>
  <si>
    <t>08_07_25</t>
  </si>
  <si>
    <t>12年</t>
  </si>
  <si>
    <t>00_00_25</t>
  </si>
  <si>
    <t>12年6个月</t>
  </si>
  <si>
    <t>02_00_14</t>
  </si>
  <si>
    <t>08_02_16</t>
  </si>
  <si>
    <t>07_09_18</t>
  </si>
  <si>
    <t>08_08_12</t>
  </si>
  <si>
    <t>三楼一监舍</t>
  </si>
  <si>
    <t>13年5个月</t>
  </si>
  <si>
    <t>08_03_16</t>
  </si>
  <si>
    <t>理线</t>
  </si>
  <si>
    <t>10_00_14</t>
  </si>
  <si>
    <t>11_09_23</t>
  </si>
  <si>
    <t>08_11_28</t>
  </si>
  <si>
    <t>00_02_01</t>
  </si>
  <si>
    <t>11_09_28</t>
  </si>
  <si>
    <t>3年</t>
  </si>
  <si>
    <t>三楼六监舍</t>
  </si>
  <si>
    <t>03_04_04</t>
  </si>
  <si>
    <t>12_04_24</t>
  </si>
  <si>
    <t>13_10_06</t>
  </si>
  <si>
    <t>2004年9月27日，陈中富、杨明富伙同陈建国等人窜至长顺县烟草公司卷烟批发门市部，于次日凌晨撬门入库将价值176563.70元的香烟盗走。</t>
  </si>
  <si>
    <t>10_03_16</t>
  </si>
  <si>
    <t>09_03_14</t>
  </si>
  <si>
    <t>测试</t>
  </si>
  <si>
    <t>右3</t>
  </si>
  <si>
    <t>13年</t>
  </si>
  <si>
    <t>01_05_07</t>
  </si>
  <si>
    <t>08_05_22</t>
  </si>
  <si>
    <t>2010年3月，陈永胜在玉屏县大龙镇粮食转运站做门卫期间，先后四次在其住的门卫室内对春某进行奸淫，在其奸淫过程中使用手机拍摄被保存在手机中。</t>
  </si>
  <si>
    <t>14_02_23</t>
  </si>
  <si>
    <t>09_03_01</t>
  </si>
  <si>
    <t>2009年6月，陈家龙受周小平之托，为其推销海洛因。27日下午，齐军、陈东国与周小平、陈家龙在两所屯至六枝新修公路上交易时被抓获，收缴海洛因485.5克。 陈俭刚 二00六年六月十日晚，陈俭刚潜入永靖镇管田村安里寨组邵文凤家，用匕首威胁邵文凤与之发生性关系。</t>
  </si>
  <si>
    <t>08_04_22</t>
  </si>
  <si>
    <t>2010年5月初，柯小宽、丁军、刘树林三人窜至西秀区天马小区门口，强行将张宽拉上汽车，押至水城县，并用铁链将张的脚锁住，后丁军用 手机向张宽的父亲张忠文索要赎金50万元并威胁其不准报警，同日17时许，公安机关将柯小宽、丁军、刘树林三人抓获</t>
  </si>
  <si>
    <t>04-40</t>
  </si>
  <si>
    <t>11_07_25</t>
  </si>
  <si>
    <t>分T2</t>
  </si>
  <si>
    <t>00_09_10</t>
  </si>
  <si>
    <t>12_02_20</t>
  </si>
  <si>
    <t>04_01_09</t>
  </si>
  <si>
    <t>10_03_01</t>
  </si>
  <si>
    <t>剪线</t>
  </si>
  <si>
    <t>左2</t>
  </si>
  <si>
    <t>08_10_16</t>
  </si>
  <si>
    <t>07_02_05</t>
  </si>
  <si>
    <t>切拨脚</t>
  </si>
  <si>
    <t>11_09_25</t>
  </si>
  <si>
    <t>10_03_14</t>
  </si>
  <si>
    <t>预焊</t>
  </si>
  <si>
    <t>01_01_17</t>
  </si>
  <si>
    <t>09_02_14</t>
  </si>
  <si>
    <t>左3</t>
  </si>
  <si>
    <t>08_02_08</t>
  </si>
  <si>
    <t>线包耐压</t>
  </si>
  <si>
    <t>08_11_03</t>
  </si>
  <si>
    <t>目检</t>
  </si>
  <si>
    <t>01_11_07</t>
  </si>
  <si>
    <t>08_00_24</t>
  </si>
  <si>
    <t>隔离6监舍</t>
  </si>
  <si>
    <t>03_08_13</t>
  </si>
  <si>
    <t>12_07_13</t>
  </si>
  <si>
    <t>08_02_18</t>
  </si>
  <si>
    <t>12_04_14</t>
  </si>
  <si>
    <t>08_01_14</t>
  </si>
  <si>
    <t>10_10_02</t>
  </si>
  <si>
    <t>03_01_02</t>
  </si>
  <si>
    <t>02_07_02</t>
  </si>
  <si>
    <t>09_11_28</t>
  </si>
  <si>
    <t>12_01_24</t>
  </si>
  <si>
    <t>08_04_26</t>
  </si>
  <si>
    <t>2008年至2009年6月期间，谢琳、刘二虎、谢江龙等人先后在“四颗坟”对郭某、王某某实施轮奸，并强行将李某拉上面包车实施抢劫，后又 对李某实施强奸。</t>
  </si>
  <si>
    <t>左1</t>
  </si>
  <si>
    <t>08_08_04</t>
  </si>
  <si>
    <t>13_05_22</t>
  </si>
  <si>
    <t>09_07_10</t>
  </si>
  <si>
    <t>01_02_22</t>
  </si>
  <si>
    <t>08_07_08</t>
  </si>
  <si>
    <t>00_08_11</t>
  </si>
  <si>
    <t>四监室</t>
  </si>
  <si>
    <t>点胶</t>
  </si>
  <si>
    <t>右4</t>
  </si>
  <si>
    <t>09_03_25</t>
  </si>
  <si>
    <t>剪金线</t>
  </si>
  <si>
    <t>10_06_22</t>
  </si>
  <si>
    <t>08_10_26</t>
  </si>
  <si>
    <t>18年</t>
  </si>
  <si>
    <t>05_07_02</t>
  </si>
  <si>
    <t>成品检测</t>
  </si>
  <si>
    <t>04_06_10</t>
  </si>
  <si>
    <t>11_00_21</t>
  </si>
  <si>
    <t>08_11_07</t>
  </si>
  <si>
    <t>2009年10月19日，曹永红、陈龙群与李光明、彭付军在普化公路青山路段进行毒品交易时被抓获，收缴海洛因393.4克。 曹祖华2000年11月至12月的一天晚上，曹祖华等人持火药枪、马刀窜至修文县马家桥水泥厂附近，蒙面入室抢走村民都元会家人民币120元和香烟等 财物。 2000年2月，曹祖华在其家中私自非法制造枪支九支，其中四支火药枪已流入社会。 2000年8月至2001年5月，曹祖华等人相互邀约或分别伙同陶兴华等人先后窜入修文县六桶乡六桶村等地，盗窃牛、马，其中，曹祖华参与盗窃4次，盗窃价值6600元。</t>
  </si>
  <si>
    <t>07_00_01</t>
  </si>
  <si>
    <t>09_03_29</t>
  </si>
  <si>
    <t>2009年5月30日，刘登明、潘小明、陈欢在安顺市运输路大关口加油站处持刀对李某、张某某夫妇进行抢劫，抢得现金7元及手机两部，并将张某某强行拉到贵阳市并向张父索要赎金15万元，在等待赎金的过程中刘登明两次对张某某实施强奸。 2009年5月28日，刘登明、潘小明、陈欢、张宇、刘江湖在清镇市水泥厂外持刀将胥传东摩托车抢走。 2009年5月22日，刘登明、潘小明贵阳市三桥立交桥处持刀将王中原的摩托车抢走。</t>
  </si>
  <si>
    <t>09_10_08</t>
  </si>
  <si>
    <t>隔离1监舍</t>
  </si>
  <si>
    <t>08_08_20</t>
  </si>
  <si>
    <t>14年</t>
  </si>
  <si>
    <t>01_00_10</t>
  </si>
  <si>
    <t>09_06_20</t>
  </si>
  <si>
    <t>12_03_24</t>
  </si>
  <si>
    <t>11_06_24</t>
  </si>
  <si>
    <t>10_03_29</t>
  </si>
  <si>
    <t>11年</t>
  </si>
  <si>
    <t>00_00_19</t>
  </si>
  <si>
    <t>08_08_11</t>
  </si>
  <si>
    <t>14_08_08</t>
  </si>
  <si>
    <t>09_04_17</t>
  </si>
  <si>
    <t>包夹</t>
  </si>
  <si>
    <t>一楼六监舍</t>
  </si>
  <si>
    <t>彭均</t>
  </si>
  <si>
    <t>03_02_16</t>
  </si>
  <si>
    <t>2009年6月7日，韩勇、彭勇在贵阳市头桥劳动市场将汪锡英骗至黔灵公园内，持刀威胁并殴打汪锡英，将其身上的现金搜走，后将汪锡英带到一僻静处将其轮奸，后带至陈祥华、漆志碧在贵阳市云岩区黑马市场附近的发廊卖淫。</t>
  </si>
  <si>
    <t>一楼四监舍</t>
  </si>
  <si>
    <t>08_01_28</t>
  </si>
  <si>
    <t>左4</t>
  </si>
  <si>
    <t>07_00_28</t>
  </si>
  <si>
    <t>09_01_02</t>
  </si>
  <si>
    <t>2009年8月，田维贵在水城县盐井乡木房村木房组入室盗窃张继群家价值2410元的物品。 2009年10月14日，田维贵在本村村民王龙明家与王龙明发生争吵，王龙明高声辱骂田维贵，田维贵将王龙明杀死后逃离现场。</t>
  </si>
  <si>
    <t>返修</t>
  </si>
  <si>
    <t>2010年7月14日，平绍林邀约王家坤共同出资3万余元，朱勇邀约李朝光同行帮助开车，从刘菊香处购得毒品经去时过平坝县交警三中队旁被抓 获，收缴海洛因82克</t>
  </si>
  <si>
    <t>成品耐压</t>
  </si>
  <si>
    <t>割线</t>
  </si>
  <si>
    <t>08_03_10</t>
  </si>
  <si>
    <t>13年6个月</t>
  </si>
  <si>
    <t>02_08_05</t>
  </si>
  <si>
    <t>08_06_26</t>
  </si>
  <si>
    <t>14_10_17</t>
  </si>
  <si>
    <t>10_06_09</t>
  </si>
  <si>
    <t>15_03_12</t>
  </si>
  <si>
    <t>08_11_19</t>
  </si>
  <si>
    <t>00_02_06</t>
  </si>
  <si>
    <t>2008年8月17日14时许，王方义、蒙龙、张磊等10多人一同窜至六盘水市钟山区老区府路附近，将疑盗窃蒙龙朋友叶某9400元钱的四川人刘盛华和涂经胜抓住，用车将二人拉到人民路客车站旁的一巷子内对二人进行殴打，直到刘盛华同意退还叶某9400元钱时才住手。 2006年12月份的一天，蒙龙和杨松在荷城花园新华门对面龙勇的烟酒店买了一包烟打开后说是假的，售货员说更换，蒙龙和杨松不同意，继而和龙勇发生争吵，蒙龙打电话叫王方义带人迫使龙勇付给蒙龙2000元钱才了结此事。</t>
  </si>
  <si>
    <t>包夹犯</t>
  </si>
  <si>
    <t>03_06_24</t>
  </si>
  <si>
    <t>08_05_07</t>
  </si>
  <si>
    <t>04_00_03</t>
  </si>
  <si>
    <t>08_05_27</t>
  </si>
  <si>
    <t>01_02_15</t>
  </si>
  <si>
    <t>09_06_15</t>
  </si>
  <si>
    <t>02_09_03</t>
  </si>
  <si>
    <t>09_02_27</t>
  </si>
  <si>
    <t>01_02_17</t>
  </si>
  <si>
    <t>10_06_13</t>
  </si>
  <si>
    <t>2008年6月，何江联系宋杰等人将张荣彬带到马坝村跳花场，杨兴康用刀将张荣彬的背部、胸部等处杀了数刀，付骏峰又杀了张荣彬腹部五刀 ，佟军杀了张荣彬身上三刀，后对张进行搜身，未搜得财物，几人将张荣彬扔进地洞里。后几人返回何江等人停留的地方，宋杰以张荣彬与公 安人员有联系为由，告知何江损失了18万元的货，叫何江赔偿，并打电话给何江的父亲何利贵，让何利贵准备36000元钱到水钢八冶交钱。14 日凌晨，宋杰、杨兴康下山准备去取赎金，途中怀疑何利贵已报警，宋杰叫杨兴康回去把何江杀了，自己在砖厂等候。杨兴康回到山上后叫上 付骏峰、佟军、罗刚等人，将何江杀死，用树枝和草掩盖何江时，见何江在动，杨兴康又用石头朝何江身上砸了一下，罗刚马砸了一下后逃离 现场与宋杰会合后到付骏峰家交衣裤洗净。</t>
  </si>
  <si>
    <t>02_10_21</t>
  </si>
  <si>
    <t>一楼七监舍</t>
  </si>
  <si>
    <t>14_06_08</t>
  </si>
  <si>
    <t>09_00_26</t>
  </si>
  <si>
    <t>七</t>
  </si>
  <si>
    <t>09_00_19</t>
  </si>
  <si>
    <t>一监室</t>
  </si>
  <si>
    <t>08_10_05</t>
  </si>
  <si>
    <t>2009年3月30日，马维品在本村村民张毕轩家与余大贤因赌酒发生争吵，马维品持刀将余大贤左胸两刀，右髋关节前侧一刀，右前臂下段背内侧一刀，后余大贤因失血性休克而死亡。</t>
  </si>
  <si>
    <t>08_03_05</t>
  </si>
  <si>
    <t>01_04_25</t>
  </si>
  <si>
    <t>09_03_06</t>
  </si>
  <si>
    <t>02_06_01</t>
  </si>
  <si>
    <t>00_11_20</t>
  </si>
  <si>
    <t>06_05_10</t>
  </si>
  <si>
    <t>保外就医(脱管)</t>
  </si>
  <si>
    <t>09_00_10</t>
  </si>
  <si>
    <t>16_09_11</t>
  </si>
  <si>
    <t>09_01_07</t>
  </si>
  <si>
    <t>02_09_17</t>
  </si>
  <si>
    <t>08_06_13</t>
  </si>
  <si>
    <t>00_10_22</t>
  </si>
  <si>
    <t>焊锡</t>
  </si>
  <si>
    <t>07_06_14</t>
  </si>
  <si>
    <t>2008年至2009年6月期间，谢琳、刘二虎、谢江龙等人先后在"四颗坟"对郭某、王某某实施轮奸，并强行将李某拉上面包车实施抢劫，后又对李某实施强奸。</t>
  </si>
  <si>
    <t>绕线</t>
  </si>
  <si>
    <t>03_00_26</t>
  </si>
  <si>
    <t>10_06_04</t>
  </si>
  <si>
    <t>2007年2月21日21时许，赵方平、尚金伦在马场镇街上喝酒后骑摩托车回家，途经马场镇洗马河时，看见马场镇三岔村女青年陆某在洗马河塘尾巴处上官村高克进家的一块空地内被陈富林、汪朝学、叶正武等人强奸，二人利用陆某害怕再被人强奸的心理，将陆带至上官村砂子坡白坟边刘满昌家一草地上先后对陆某实施奸淫。 2008年2月13日至3月14日期间，赵方平伙同他人窜至福州市仓山区、闽侯县等地共四次盗窃电动车七辆，共计价值12797.5元。</t>
  </si>
  <si>
    <t>04_05_00</t>
  </si>
  <si>
    <t>07_06_19</t>
  </si>
  <si>
    <t>09_03_12</t>
  </si>
  <si>
    <t>01_01_08</t>
  </si>
  <si>
    <t>09_10_23</t>
  </si>
  <si>
    <t>2008年10月27日中午12时许，赵吉康因家庭琐事与其子赵明在家中产生矛盾，赵明乱骂赵吉康并手持一把锄头上楼欲打赵吉康，赵吉康随即从楼上拿起一把铡槽打赵明的头部将其打倒在地，致赵明当场死亡。</t>
  </si>
  <si>
    <t>贵州省盘州市保田镇鹅毛寨村十组</t>
  </si>
  <si>
    <t>贵州省盘州市</t>
  </si>
  <si>
    <t>12_02_26</t>
  </si>
  <si>
    <t>2006年1月中旬，赵娟怀疑李明丽偷了她的1600余元人民币，遂产生报复杀人并抢劫李明丽念头，于是1月24日，邀约赵渊龙及杨开文到大山镇，25日凌晨1时，赵娟等携带作案工具到大山镇烟叶站李明丽的宿舍，赵渊龙持刀朝李明丽的颈部杀了数刀，致李明丽当场死亡，抢走李明丽公款122705元。</t>
  </si>
  <si>
    <t>包装</t>
  </si>
  <si>
    <t>15_01_22</t>
  </si>
  <si>
    <t>08_10_15</t>
  </si>
  <si>
    <t>熊念祥因家庭琐事与其弟熊熊大火念发素有矛盾，加之熊念祥与其弟媳左兴艳长期保持不正当两性关系，2009年11月8日晚，熊念祥将其弟熊念发骗至本村麻窝丫口玉米地里，熊念祥、袁明绘用绳子勒住熊念发劲部，左兴艳按住熊念发双手，将熊念发勒死，三人连夜将熊念发抛于一岩洞内。</t>
  </si>
  <si>
    <t>12_05_21</t>
  </si>
  <si>
    <t>08_08_09</t>
  </si>
  <si>
    <t>2010年1月15日，张洪福、朱怀俊以验毒品为由将顾尚志带到贵阳市一宾馆，张洪福指使朱洪松抢劫顾尚志，并将顾的左腿杀伤，抢走人民币400元及及金戒指一个，在对张力辉进行抢劫时被抓获。</t>
  </si>
  <si>
    <t>14_07_21</t>
  </si>
  <si>
    <t>08_10_25</t>
  </si>
  <si>
    <t>14_07_07</t>
  </si>
  <si>
    <t>09_08_29</t>
  </si>
  <si>
    <t>2008年12月29日，姚庆元从广东省携带毒品来毕节市准备出售，住在洪山路天工宾馆，当日17时许，接群众举报，当场抓获姚庆元，并收缴K 粉两包，摇头丸一包，称量1249克。经姚庆元交待，在毕节市桂花路将欧荣贵抓获。</t>
  </si>
  <si>
    <t>00_01_17</t>
  </si>
  <si>
    <t>01_05_28</t>
  </si>
  <si>
    <t>09_11_01</t>
  </si>
  <si>
    <t>01_06_23</t>
  </si>
  <si>
    <t>10_10_24</t>
  </si>
  <si>
    <t>2007年11月3日汪兴元与王海波商定以每克530元的价格交易120克海洛因，由汪兴元送至普定县。 2007年11月5日，王海波携带毒品在安顺南站准备乘车到贵阳时被公安机关抓获。当场从秦林身上搜出海洛因118克。 2007年11月6日，由王海波联系汪兴元再次购买海洛因，将织金县一名叫老赵的人商定购买毒品海洛因。11月6日，汪兴元与王滔滔和老赵一起驾车至普定情缘大酒店进行交易，汪兴元和王滔滔从房内出来，让老赵在房内等，在停放在酒店停车上被抓获，，从汪兴元携带的小包内查获321克海洛因。</t>
  </si>
  <si>
    <t>10_02_21</t>
  </si>
  <si>
    <t>09_05_03</t>
  </si>
  <si>
    <t>13_08_20</t>
  </si>
  <si>
    <t>09_06_22</t>
  </si>
  <si>
    <t>车间清洁员</t>
  </si>
  <si>
    <t>11_10_22</t>
  </si>
  <si>
    <t>2009年10月23日，张荣万因安装下水管一事与马顺永发生争吵，遂返回家中取得一把水果刀，当行至镇宁城关镇民新路秦仕文家住房南侧的街道时，与马顺永相遇，二人又发生争吵并相互抓扯，张荣万拔出水果刀朝马顺永左胸刺了一刀，马顺永后经抢救无效死亡。</t>
  </si>
  <si>
    <t>14年6个月</t>
  </si>
  <si>
    <t>02_00_20</t>
  </si>
  <si>
    <t>09_04_10</t>
  </si>
  <si>
    <t>08_08_07</t>
  </si>
  <si>
    <t>00_03_10</t>
  </si>
  <si>
    <t>09_05_21</t>
  </si>
  <si>
    <t>2007年至2009年期间，孙勇、张祥飞先后窜至兴仁县四联乡等地采用撬门入室的手段进行盗窃，其中，孙勇参与盗窃14次，盗窃金额109751元；张祥飞参与盗窃12次，盗窃价值91941元。</t>
  </si>
  <si>
    <t>后勤</t>
  </si>
  <si>
    <t>10_04_09</t>
  </si>
  <si>
    <t>03_09_21</t>
  </si>
  <si>
    <t>01_04_18</t>
  </si>
  <si>
    <t>09_04_13</t>
  </si>
  <si>
    <t>00_05_21</t>
  </si>
  <si>
    <t>01_11_19</t>
  </si>
  <si>
    <t>09_02_12</t>
  </si>
  <si>
    <t>01_05_12</t>
  </si>
  <si>
    <t>10_05_17</t>
  </si>
  <si>
    <t>2008年2月6日13时许，张伟、李斌伙同小龙龙等人在钟山区老鹰山镇一网吧内对赵永强实施抢劫，抢得现金20余元及手机一部（价值638元）。 2008年4月1日21时许，张伟伙同赵泽富、黄勇、施忠喜窜至六盘水火车站尾随夏飞、李津梁二人，将二人挟持到钟山区清园路后面山上，对李津梁进行殴打，抢走李的手机一部（价值757元）及玉佩一块，将李放走，并挟持夏飞到水城双水开发区、滥坝等地，威胁李拿2000元钱来才放人。2008年4月2日16时许，张伟等人带着夏飞到滥坝沙厂李亚家，听说警察来了将夏飞放走。</t>
  </si>
  <si>
    <t>右1</t>
  </si>
  <si>
    <t>2010年7月14日，平绍林邀约王家坤共同出资3万余元，朱勇邀约李朝光同行帮助开车，从刘菊香处购得毒品经去时过平坝县交警三中队旁被抓获，收缴海洛因82克。</t>
  </si>
  <si>
    <t>穿T2</t>
  </si>
  <si>
    <t>01_08_19</t>
  </si>
  <si>
    <t>08_04_12</t>
  </si>
  <si>
    <t>03_05_21</t>
  </si>
  <si>
    <t>08_02_07</t>
  </si>
  <si>
    <t>灌胶</t>
  </si>
  <si>
    <t>15_09_11</t>
  </si>
  <si>
    <t>09_10_28</t>
  </si>
  <si>
    <t>2008年10月23日晚，张幺王、赵庆义等人乘车去大河打工，当车行至大河镇渡口村时，徐永卫等人也上车回家，在下车明胡兴有与徐永卫发生争吵，张幺王持刀杀了徐永卫的腰部一刀，徐永卫因抢救无效死亡同。 2008年2月6日，张幺王窜至汪家寨镇富育路208号郭燕子家附近，在郭燕子家室内乱翻，郭燕子回来进入家中，张幺王将郭燕子按倒在地，用匕首架在郭的脖子上，从郭的身上搜走价值1632元的手机一部后逃离现场。</t>
  </si>
  <si>
    <t>T2绞线</t>
  </si>
  <si>
    <t>15_08_08</t>
  </si>
  <si>
    <t>09_04_05</t>
  </si>
  <si>
    <t>08_10_13</t>
  </si>
  <si>
    <t>2009年11月13日凌晨，张西亮伙同杨涛驾驶摩托车在镇宁县马厂乡街上将吴洪青强行拉到马厂乡张官堡村黄土岗的路边，行后对吴洪青实施强奸，后杨涛、张西亮二人又先后两次对吴洪青实施轮奸。</t>
  </si>
  <si>
    <t>08_05_00</t>
  </si>
  <si>
    <t>2010年2月7日至4月至16日期间，杨入铭伙同任永涛等人窜至湖南省衡阳市岳屏镇等地盗窃保险柜，共盗得现金23万余元及价值6.4273万元的电脑等物。</t>
  </si>
  <si>
    <t>三楼五监舍</t>
  </si>
  <si>
    <t>贵州省盘州市玛依镇小寨村7组</t>
  </si>
  <si>
    <t>08_10_09</t>
  </si>
  <si>
    <t>二监室</t>
  </si>
  <si>
    <t>23_09_20</t>
  </si>
  <si>
    <t>08_10_27</t>
  </si>
  <si>
    <t>2009年10月24日，该犯因在电话中和支崇磊发生口角，后便邀约他人去找支崇磊的麻烦，后因将被害人罗某某误认为是支崇磊，将其伤后逃离后，罗某某因伤重死亡。 2004年5月至2004年6月期间，多次伙同他人，持械抢劫路人财物。</t>
  </si>
  <si>
    <t>11_11_24</t>
  </si>
  <si>
    <t>08_10_00</t>
  </si>
  <si>
    <t>12_00_23</t>
  </si>
  <si>
    <t>08_10_02</t>
  </si>
  <si>
    <t>2009年2月至11月期间，张亮松、吴德松、周军多次共同盗窃他人财物，其中，张亮松参与盗窃17起，盗窃价值321600元。</t>
  </si>
  <si>
    <t>03_08_22</t>
  </si>
  <si>
    <t>03_00_28</t>
  </si>
  <si>
    <t>08_11_02</t>
  </si>
  <si>
    <t>半成品目检</t>
  </si>
  <si>
    <t>03_00_02</t>
  </si>
  <si>
    <t>在逃</t>
  </si>
  <si>
    <t>一九九四年十二月十二日上午七时许，杨再山邀约杨秀长、杨秀红、杨井明、周祖明、代自豪等六人在秀山县梅江乡岔路口处搭乘沿河开往铜仁的客车。当车行至松桃县黄板乡天星坡路段时，杨再山拿出一把匕首，代自豪拿出一把跳刀，杨井明拿出一支短火药枪，对乘客实施抢劫。杨再山手持匕首对乘客逐一搜身，一乘客不愿给钱，被杨秀长打一耳光。抢得人民币380元，杨再山分给杨秀长、杨秀红各43元。</t>
  </si>
  <si>
    <t>02_10_24</t>
  </si>
  <si>
    <t>2010年8月1日，张仁其路过凯里市地质队家属区工会楼门前，对何贵前进行谩骂，双方发生争吵、拉扯，张仁其挥拳打在何贵前的左脸，何贵前当场昏倒，经抢救无效死亡。</t>
  </si>
  <si>
    <t>02_07_17</t>
  </si>
  <si>
    <t>08_04_13</t>
  </si>
  <si>
    <t>09_01_10</t>
  </si>
  <si>
    <t>10_04_18</t>
  </si>
  <si>
    <t>2008年3月，陈文茂与班国学共谋贩卖毒品。4月9日，陈俊明、陈文茂、班国学、易光荣等人出资购买和运输毒品，易光荣单独出资购买海洛 因一块350.25克。</t>
  </si>
  <si>
    <t>2009年11月15日，卢春带杨正琴到其家中与王泽平见面，杨提出向王泽平购买海洛因300元，并先向王泽平付5万元。同年11月22日，当王泽平乘坐昆明至毕节的大巴车到钟山区凤凰小学门口下车时被抓获，收缴海洛因365.9克。</t>
  </si>
  <si>
    <t>2008年3月，陈文茂与班国学共谋贩卖毒品。4月9日，陈俊明、陈文茂、班国学、易光荣等人出资购买和运输毒品，易光荣单独出资购买海洛因一块350.25克。</t>
  </si>
  <si>
    <t>01_06_11</t>
  </si>
  <si>
    <t>15_06_17</t>
  </si>
  <si>
    <t>贵州省盘州市旧营乡海马珠村一组</t>
  </si>
  <si>
    <t>00_04_14</t>
  </si>
  <si>
    <t>01_05_10</t>
  </si>
  <si>
    <t>08_06_19</t>
  </si>
  <si>
    <t>贵州省盘州市马依镇补嘎村十组</t>
  </si>
  <si>
    <t>13_09_12</t>
  </si>
  <si>
    <t>01_02_18</t>
  </si>
  <si>
    <t>12_09_23</t>
  </si>
  <si>
    <t>09_00_24</t>
  </si>
  <si>
    <t>2009年4月14日，该犯因朋友与被害人发生口角，后进行厮打，其朋友打电话给该犯，后该犯持水果刀，其余人持木棒，石头等将被害人打死。</t>
  </si>
  <si>
    <t>09_00_01</t>
  </si>
  <si>
    <t>2004年6月22日18时许，杨军酒后在钟山区汪家寨新华村摩奢期丫口处，持刀将穆大金左大腿一刀后，又持刀将李宪耀臀部、大腿杀伤，后李宪耀死亡。 2009年9月27日16时30分左右，杨军伙同王润祥等人在威宁县猴场镇藤桥村东威焦化厂乡村路与212省道交叉口处，持刀威胁刘仕贵，并将刘杀伤，其余人对刘仕贵拳打脚踢。后杨军等人又在威宁县猴场镇藤桥村水大铁路支线道口值班室旁边威胁李成开，并对李进行殴打。</t>
  </si>
  <si>
    <t>03_09_13</t>
  </si>
  <si>
    <t>08_03_17</t>
  </si>
  <si>
    <t>刮锡</t>
  </si>
  <si>
    <t>08_04_08</t>
  </si>
  <si>
    <t>11_10_24</t>
  </si>
  <si>
    <t>02_02_00(无期)</t>
  </si>
  <si>
    <t>08_11_13</t>
  </si>
  <si>
    <t>清洗</t>
  </si>
  <si>
    <t>16_07_01</t>
  </si>
  <si>
    <t>09_01_18</t>
  </si>
  <si>
    <t>14_05_19</t>
  </si>
  <si>
    <t>贵州省盘州市乐民镇岔河村二组</t>
  </si>
  <si>
    <t>分T1</t>
  </si>
  <si>
    <t>07_04_26</t>
  </si>
  <si>
    <t>09_07_05</t>
  </si>
  <si>
    <t>16_00_16</t>
  </si>
  <si>
    <t>08_09_12</t>
  </si>
  <si>
    <t>2009年12月26日，水城县化乐乡泵井村上树林组胡丰元家嫁女儿办酒，周全明、唐志军吃完喜酒后胡丰元家赌钱，唐志军输钱后抽出随身的匕首朝周全明连杀了两刀，致周全明当场死亡。</t>
  </si>
  <si>
    <t>08_03_23</t>
  </si>
  <si>
    <t>08_00_28</t>
  </si>
  <si>
    <t>2010年7月至9月期间，王国富伙同朱小平、金富春、夏登高等人，在安顺市及周边县城持械多次进行抢劫，其中，王国富参与抢劫8次，抢劫 价值67114元，且抢劫过程中持刀致一人重伤；朱小平参与抢劫9次，抢劫价值74607元，且在抢劫过程中持刀致一人重伤；金富春参与抢劫13次，抢劫价值93293元；夏登高参与抢劫11次，抢劫价值85372元。</t>
  </si>
  <si>
    <t>12_07_23</t>
  </si>
  <si>
    <t>08_07_18</t>
  </si>
  <si>
    <t>2009年10月至2010年4月期间，郝行海先后伙同他人采取撬门入室的方式，入户盗窃他人财物，价值121912余元。</t>
  </si>
  <si>
    <t>14_08_14</t>
  </si>
  <si>
    <t>07_11_08</t>
  </si>
  <si>
    <t>扭T2</t>
  </si>
  <si>
    <t>08_03_11</t>
  </si>
  <si>
    <t>05_03_08</t>
  </si>
  <si>
    <t>01_01_16</t>
  </si>
  <si>
    <t>08_04_15</t>
  </si>
  <si>
    <t>2009年7月20日至24日期间，吴庭有、王学志等人在花溪区孟关乡改毛村祥院桥上等地，持刀抢劫郭步昌等人，王学志参与抢劫四次；参与盗 窃4次，盗窃价值共计6984元；吴庭有参与盗窃7次，共计价值12164元。</t>
  </si>
  <si>
    <t>08_00_10</t>
  </si>
  <si>
    <t>08_03_08</t>
  </si>
  <si>
    <t>15_07_21</t>
  </si>
  <si>
    <t>07_06_03</t>
  </si>
  <si>
    <t>2009年9月5日，陈家福因儿媳被刘香兰骗出去一个星期，陈家福带上其儿子、儿媳到刘香兰家要刘把事情说清楚，双方见面后与刘香兰发生争吵，陈家福拿出杀猪刀朝刘香兰的母亲赵万芬腹部、臀部各杀了一刀，后赵在送往医院的途中死亡，并将刘香兰打成重伤。</t>
  </si>
  <si>
    <t>13_09_23</t>
  </si>
  <si>
    <t>2007年6月24日中午2时许，张荣权在镇宁县沙子乡街上赶集时遇到韦永康，因韦永康之妻子潘正芬欠张荣权伍拾元钱，张荣权向韦永康讨债发生争吵，张荣权趁韦永康不备之机用拳头击打韦永康的头部，将韦永康打倒在地，后韦被送往医院抢救无效死亡。</t>
  </si>
  <si>
    <t>08_02_27</t>
  </si>
  <si>
    <t>2010年3月至4月期间，叶本刚伙同刘连右、刘连发三人窜至镇宁县城关镇等地进行抢劫，其中，该犯参与抢劫5次，抢劫金额13453元，直接杀伤一人重伤，一人轻伤。</t>
  </si>
  <si>
    <t>隔离4监舍</t>
  </si>
  <si>
    <t>17_00_15</t>
  </si>
  <si>
    <t>08_10_22</t>
  </si>
  <si>
    <t>02_06_19</t>
  </si>
  <si>
    <t>08_05_12</t>
  </si>
  <si>
    <t>2010年3月23日，吴维新与任德康相互邀约贩卖毒品吗啡，二人乘吴松的车到妈姑街上吴义静家中进行交易，吴维新以11200元给吴义静购买得100克吗啡，在返回途中被抓获。</t>
  </si>
  <si>
    <t>11年6个月</t>
  </si>
  <si>
    <t>01_07_24</t>
  </si>
  <si>
    <t>八</t>
  </si>
  <si>
    <t>贵州省盘州市大山镇云南寨六组</t>
  </si>
  <si>
    <t>00_10_18</t>
  </si>
  <si>
    <t>07_09_13</t>
  </si>
  <si>
    <t>02_02_02</t>
  </si>
  <si>
    <t>08_02_03</t>
  </si>
  <si>
    <t>2009年6月期间，吴小兵与蒯先吕二人将张某某等二人带到安顺火车站附近，当天晚上吴小兵与张某某住一个房间，并强行与其发生性关系，后又将二人骗至浙江省卖给他人为妻。</t>
  </si>
  <si>
    <t>08_06_05</t>
  </si>
  <si>
    <t>2010年3月23日，吴维新与任德康相互邀约贩卖毒品吗啡，二人乘吴松的车到妈姑街上吴义静家中进行交易，吴维新以11200元给吴义静购买得 100克吗啡，在返回途中被抓获。</t>
  </si>
  <si>
    <t>01_00_07</t>
  </si>
  <si>
    <t>07_10_23</t>
  </si>
  <si>
    <t>2007年4月，该犯伙同他人到昆明购买毒品海洛因100多克，将毒品藏在腊肉里面带至上海，在一出租房睡觉，次日发现毒品不见，被被害人带回贵阳后该犯伙同他人到贵阳反被害人带到车上用尼龙绳透明胶布等将被害人窒息死亡。</t>
  </si>
  <si>
    <t>02_03_23</t>
  </si>
  <si>
    <t>07_09_08</t>
  </si>
  <si>
    <t>护理</t>
  </si>
  <si>
    <t>三楼四监舍</t>
  </si>
  <si>
    <t>2010年4月6日，该犯携带毒品在六盘水市钟山区“四秀公馆”401房间与买主交易时被抓获，当场收缴毒品海洛因55.9克。</t>
  </si>
  <si>
    <t>07_09_28</t>
  </si>
  <si>
    <t>09_01_21</t>
  </si>
  <si>
    <t>特定岗位</t>
  </si>
  <si>
    <t>08_01_07</t>
  </si>
  <si>
    <t>2010年8月18日下午，被告人孙云德见被害人包本军酒后在对坡镇街上拦住一辆农用车不让走，就上前去拉被害人，将被害人拉倒在地，接着该犯就用脚踢包几脚，后又用脚踩被害人腹部一脚下，后被害死亡。</t>
  </si>
  <si>
    <t>01_04_09</t>
  </si>
  <si>
    <t>07_11_22</t>
  </si>
  <si>
    <t>07_09_11</t>
  </si>
  <si>
    <t>09_01_17</t>
  </si>
  <si>
    <t>08_08_02</t>
  </si>
  <si>
    <t>01_09_17</t>
  </si>
  <si>
    <t>07_10_13</t>
  </si>
  <si>
    <t>08_04_28</t>
  </si>
  <si>
    <t>2010年4月20日，被告人唐诗印接到去昆明接收毒品电话后，赶到昆明将毒品隐藏在租用的小车里，当其驾车途经胜境关毒品检查站被民警查获，共计1447.6克。</t>
  </si>
  <si>
    <t>06_11_00</t>
  </si>
  <si>
    <t>09_05_00</t>
  </si>
  <si>
    <t>2010年1月14日至2010年3月16日期间，该犯伙同他人在六盘水站广场汽车租赁公司租了一辆面包车，以拉客的方式多次实施抢劫，并持刀逼向被害人的银行卡密码等，抢得金额巨大。 在此期间，该犯在钟山区阴湖路将一女被害人拉到火葬场旁边将该女强奸。</t>
  </si>
  <si>
    <t>07_01_20</t>
  </si>
  <si>
    <t>10_04_07</t>
  </si>
  <si>
    <t>一九九五年八月十日，卢照全、郭俊保在去平坝县高峰镇青松卷烟厂途中，遇到邻村外出的吴锡友，二人便一起到高峰镇石头寨买猪，中午11时许到马场镇河头普买猪，途中卢照全和郭俊保商量抢劫吴锡友的钱，当行至河头普附近山脚的小松树林时，卢照全和郭俊保将吴锡友杀死，并从吴的身上搜出1000余元现金，并将尸体丢弃在一煤洞内，二人逃离现场。 二00八年五月二十二日，卢照全因男女关系纠纷窜至平坝县城关镇，用从广东省购买的自制手枪威胁张谢家人，后抓获。</t>
  </si>
  <si>
    <t>14_03_24</t>
  </si>
  <si>
    <t>08_06_23</t>
  </si>
  <si>
    <t>14_01_08</t>
  </si>
  <si>
    <t>09_00_13</t>
  </si>
  <si>
    <t>08_08_28</t>
  </si>
  <si>
    <t>2年(无期)</t>
  </si>
  <si>
    <t>03_11_27</t>
  </si>
  <si>
    <t>08_01_04</t>
  </si>
  <si>
    <t>三监室</t>
  </si>
  <si>
    <t>13_03_14</t>
  </si>
  <si>
    <t>07_10_24</t>
  </si>
  <si>
    <t>07_07_19</t>
  </si>
  <si>
    <t>08_01_22</t>
  </si>
  <si>
    <t>02_02_16</t>
  </si>
  <si>
    <t>摆盘</t>
  </si>
  <si>
    <t>06_09_15</t>
  </si>
  <si>
    <t>07_08_15</t>
  </si>
  <si>
    <t>2011年1月11日20许，该犯伙同他人在清镇市大饭店处将被害人曾某强行拉上面包车，实施抢劫，抢走现金50元及手机1部，并向被害人勒索现金30000元，后该犯一伙将被害人进行轮奸。</t>
  </si>
  <si>
    <t>04_08_08</t>
  </si>
  <si>
    <t>07_09_23</t>
  </si>
  <si>
    <t>05_07_10</t>
  </si>
  <si>
    <t>07_05_20</t>
  </si>
  <si>
    <t>2011年4月7日，该犯窜至云南省昆明市以每粒21元人民币的价格跟一个不知名的男子购买冰毒，麻古1200粒，共计出资人民币25200元，2011年4月8日15时许，途径沪昆高速公路镇宁服务区时被抓获。</t>
  </si>
  <si>
    <t>04_04_25</t>
  </si>
  <si>
    <t>08_03_06</t>
  </si>
  <si>
    <t>04_10_19</t>
  </si>
  <si>
    <t>重庆市荣昌区上河路25号幢7单元3-1</t>
  </si>
  <si>
    <t>重庆市荣昌区</t>
  </si>
  <si>
    <t>07_08_09</t>
  </si>
  <si>
    <t>04_05_14</t>
  </si>
  <si>
    <t>08_04_14</t>
  </si>
  <si>
    <t>2010年5月14日，该犯伙同他人商议后在织金县鸡场乡潘胜忠处购买毒品50克，并将购买的毒品加工成100克，于下午18时许，在鸡场乡白泥塘村街上进行交易时被抓获，当场收缴毒品海洛因102克。</t>
  </si>
  <si>
    <t>03_05_24</t>
  </si>
  <si>
    <t>08_08_14</t>
  </si>
  <si>
    <t>10年6个月</t>
  </si>
  <si>
    <t>07_08_00</t>
  </si>
  <si>
    <t>05_04_18</t>
  </si>
  <si>
    <t>07_05_23</t>
  </si>
  <si>
    <t>07_08_05</t>
  </si>
  <si>
    <t>04_00_19</t>
  </si>
  <si>
    <t>04_07_09</t>
  </si>
  <si>
    <t>08_02_21</t>
  </si>
  <si>
    <t>03_05_08</t>
  </si>
  <si>
    <t>14_11_21</t>
  </si>
  <si>
    <t>07_09_12</t>
  </si>
  <si>
    <t>13_01_04</t>
  </si>
  <si>
    <t>T2穿线</t>
  </si>
  <si>
    <t>12_11_04</t>
  </si>
  <si>
    <t>07_09_15</t>
  </si>
  <si>
    <t>09_10_14</t>
  </si>
  <si>
    <t>07_10_17</t>
  </si>
  <si>
    <t>2010年10月4日17时许，文德军、谢桃子、戴顺奇、罗祥胜窜至六盘水市钟山区大河镇周家寨村穆显芬家实施抢劫，文德军将陈方贵杀伤，抢得现金9000元及手机等物。 2010年11月4日22时许，谢桃子、戴顺奇、罗祥胜、赵凯四人驾车行驶至钟山区钟山大道“假日酒店”对面的路边时，强行将贺某拖上车后，往黄土坡方向行驶至钟山区国贸对面川心小区路口时与一辆出租车碰撞，四人怕被发现继续驾车往大垭口白云山庄方向逃窜，四人在白云山庄附近对贺某实施抢劫，抢得现金460元及手机等物，谢桃子趁其他几人取款之机将贺某强奸，后四人发现卡上没钱将贺某打伤，后赵凯、戴顺奇轮流将贺某强奸。 2010年11月5日22时许，谢桃子等四人以同样的手法，在六盘水市钟山区白云山庄和谐谷内一路边对袁某某实施抢劫后四人轮流将袁某某轮奸。</t>
  </si>
  <si>
    <t>13_00_03</t>
  </si>
  <si>
    <t>07_06_07</t>
  </si>
  <si>
    <t>13_11_04</t>
  </si>
  <si>
    <t>07_11_04</t>
  </si>
  <si>
    <t>二</t>
  </si>
  <si>
    <t>17_01_08</t>
  </si>
  <si>
    <t>07_07_14</t>
  </si>
  <si>
    <t>2000年至2005年6月期间，李德成、周真发等人为代表的一批安顺市西秀区双堡镇、东屯乡、杨武乡等地的不法分子先后进入安顺市西秀区、开发区，逐步形成了以老乡为纽带，以李德成、周真发等为领导者，以邱明敏等人为骨干成员，宋杰、赖启荣等为基本成员的“双堡帮”黑社会性质组织，进行违法犯罪活动。 2007年5月24日晚22时许，张朝勇乘坐孙涛驾驶的长安面包车从双堡镇往西秀区城区，与罗小方等人乘坐的五菱面包车于宁谷镇木山堡处发生挂擦，双方为此发生争执，张朝勇用手机通知姜兴平等人前来帮忙处理，姜兴平、赖启荣等人持刀朝罗小方等人进行乱砍，将罗小方、罗成富砍倒在地，后罗小方死亡。</t>
  </si>
  <si>
    <t>质检</t>
  </si>
  <si>
    <t>16_06_16</t>
  </si>
  <si>
    <t>07_11_18</t>
  </si>
  <si>
    <t>01_03_21</t>
  </si>
  <si>
    <t>07_06_10</t>
  </si>
  <si>
    <t>01_06_27</t>
  </si>
  <si>
    <t>07_07_04</t>
  </si>
  <si>
    <t>05_02_06</t>
  </si>
  <si>
    <t>07_05_24</t>
  </si>
  <si>
    <t>03_07_16</t>
  </si>
  <si>
    <t>08_00_14</t>
  </si>
  <si>
    <t>13_08_04</t>
  </si>
  <si>
    <t>06_09_22</t>
  </si>
  <si>
    <t>06_10_28</t>
  </si>
  <si>
    <t>16_08_24</t>
  </si>
  <si>
    <t>06_10_05</t>
  </si>
  <si>
    <t>T1分线</t>
  </si>
  <si>
    <t>17_11_16</t>
  </si>
  <si>
    <t>06_11_18</t>
  </si>
  <si>
    <t>16_11_16</t>
  </si>
  <si>
    <t>07_00_05</t>
  </si>
  <si>
    <t>减至:19年</t>
  </si>
  <si>
    <t>13_04_20</t>
  </si>
  <si>
    <t>05_09_12</t>
  </si>
  <si>
    <t>07_06_18</t>
  </si>
  <si>
    <t>05_01_30</t>
  </si>
  <si>
    <t>07_06_01</t>
  </si>
  <si>
    <t>01_00_20</t>
  </si>
  <si>
    <t>08_02_10</t>
  </si>
  <si>
    <t>01_01_21</t>
  </si>
  <si>
    <t>2010年6月至7月，该犯伙同他人持砍刀，木棒等凶器，和租赁的面包车进行大肆抢劫，共作案7起，抢劫数额为20200余元。</t>
  </si>
  <si>
    <t>贵州省盘州市大山镇龚家湾村五组</t>
  </si>
  <si>
    <t>02_06_07</t>
  </si>
  <si>
    <t>07_02_24</t>
  </si>
  <si>
    <t>04_11_27</t>
  </si>
  <si>
    <t>07_08_04</t>
  </si>
  <si>
    <t>2009年7月至2010年3月期间，伙同他人预谋在贵阳市多家汽车租赁公司租赁车辆开到安顺，抵押给个人，骗取钱财挥霍。</t>
  </si>
  <si>
    <t>05_02_27</t>
  </si>
  <si>
    <t>综合测试</t>
  </si>
  <si>
    <t>06_04_09</t>
  </si>
  <si>
    <t>07_02_22</t>
  </si>
  <si>
    <t>04_10_25</t>
  </si>
  <si>
    <t>07_10_06</t>
  </si>
  <si>
    <t>2010年11月22日，被告人伙同他人驾驶车辆从都匀购买毒品返回贵阳，在云关收费站被公安机关人员抓获，收缴毒品1004克。</t>
  </si>
  <si>
    <t>07_07_29</t>
  </si>
  <si>
    <t>05_06_13</t>
  </si>
  <si>
    <t>04_04_11</t>
  </si>
  <si>
    <t>08_01_20</t>
  </si>
  <si>
    <t>17_02_23</t>
  </si>
  <si>
    <t>06_03_30</t>
  </si>
  <si>
    <t>T2分线</t>
  </si>
  <si>
    <t>04_09_11</t>
  </si>
  <si>
    <t>08_01_19</t>
  </si>
  <si>
    <t>广西河池市宜州区庆远镇桂鱼街1号</t>
  </si>
  <si>
    <t>广西河池市宜州区</t>
  </si>
  <si>
    <t>06_02_08</t>
  </si>
  <si>
    <t>07_04_22</t>
  </si>
  <si>
    <t>15年6个月</t>
  </si>
  <si>
    <t>05_10_28</t>
  </si>
  <si>
    <t>07_08_03</t>
  </si>
  <si>
    <t>04_07_22</t>
  </si>
  <si>
    <t>08_05_08</t>
  </si>
  <si>
    <t>04_04_26</t>
  </si>
  <si>
    <t>08_05_05</t>
  </si>
  <si>
    <t>05_01_18</t>
  </si>
  <si>
    <t>05_08_16</t>
  </si>
  <si>
    <t>07_03_15</t>
  </si>
  <si>
    <t>04_01_08</t>
  </si>
  <si>
    <t>07_06_23</t>
  </si>
  <si>
    <t>08_07_20</t>
  </si>
  <si>
    <t>经济犯罪</t>
  </si>
  <si>
    <t>07_09_06</t>
  </si>
  <si>
    <t>13_07_20</t>
  </si>
  <si>
    <t>T2分绞</t>
  </si>
  <si>
    <t>17_05_17</t>
  </si>
  <si>
    <t>07_02_08</t>
  </si>
  <si>
    <t>13_01_20</t>
  </si>
  <si>
    <t>07_06_27</t>
  </si>
  <si>
    <t>14_03_20</t>
  </si>
  <si>
    <t>07_08_18</t>
  </si>
  <si>
    <t>16_04_20</t>
  </si>
  <si>
    <t>07_02_23</t>
  </si>
  <si>
    <t>09_05_14</t>
  </si>
  <si>
    <t>13_04_21</t>
  </si>
  <si>
    <t>07_09_00</t>
  </si>
  <si>
    <t>08_02_19</t>
  </si>
  <si>
    <t>10年11个月</t>
  </si>
  <si>
    <t>01_02_00</t>
  </si>
  <si>
    <t>07_04_00</t>
  </si>
  <si>
    <t>一楼一监舍</t>
  </si>
  <si>
    <t>02_07_05</t>
  </si>
  <si>
    <t>05_04_21</t>
  </si>
  <si>
    <t>07_02_06</t>
  </si>
  <si>
    <t>2010年6月至2011年2月，该犯利用保管国家救济粮之便，填写89张虚假粮食供应证，用于保管救济粮49000公斤，价值人民币130380元。并将所得救济款用于挥霍。</t>
  </si>
  <si>
    <t>02_06_21</t>
  </si>
  <si>
    <t>07_02_10</t>
  </si>
  <si>
    <t>1999年3月25日晚9时许，该犯伙同他人持械故意伤害被害人身体，至被害人死亡，但该犯作案时已满15周岁未满16周岁。</t>
  </si>
  <si>
    <t>2007年下半年至2009年4月期间，被告人伙同他人参加"尖东帮"黑社会组织，参与聚众斗殴3次，致1人轻伤，2人轻微伤，参与故意伤害致被害人重伤，参与寻衅滋事1次。</t>
  </si>
  <si>
    <t>07_00_19</t>
  </si>
  <si>
    <t>07_10_11</t>
  </si>
  <si>
    <t>06_05_16</t>
  </si>
  <si>
    <t>07_03_12</t>
  </si>
  <si>
    <t>2011年5月至6月期间，该犯伙同他人多次在织金县5乡镇境内盗窃中国电信股份有限公司织金县分公司正在使用中的通信电缆线，被盗电缆线共价值人民币145163元</t>
  </si>
  <si>
    <t>10年</t>
  </si>
  <si>
    <t>00_05_15</t>
  </si>
  <si>
    <t>07_06_13</t>
  </si>
  <si>
    <t>2010年7月，该犯利用协调征地工作之便，伙同他人以收取办公经费为名，向被害人收取16万元，该犯分得7.5万元用于偿还债务占为已有</t>
  </si>
  <si>
    <t>01_08_12</t>
  </si>
  <si>
    <t>07_03_19</t>
  </si>
  <si>
    <t>2010年该犯伙同他人在协助国家对土地征用的过程中，利用职务之便利，收取被征用人办公赞助费16万元，该犯分得7.5万元，并将此款用于购车。</t>
  </si>
  <si>
    <t>06_09_08</t>
  </si>
  <si>
    <t>24_07_26</t>
  </si>
  <si>
    <t>06_08_18</t>
  </si>
  <si>
    <t>06_06_28</t>
  </si>
  <si>
    <t>12_04_03</t>
  </si>
  <si>
    <t>24_07_25</t>
  </si>
  <si>
    <t>2011年1月7日 该犯与被害人因村委事务发生争吵抓扯，后双方被同行人员劝开，待回村后，被告人又去找被害人理论，因被害人不在家，又与其妻发生争吵并打了其妻一耳光，后告诉被害人，被害人又找该犯理论，在发生冲突后，被害人拿出一支藏在家中的自制手枪，开枪击中被害人头部，致使被害人死亡。</t>
  </si>
  <si>
    <t>2006年3月23日，被告人伙同他人电话联系到瑞丽购买毒品，4月1日早进行交易时被抓获。</t>
  </si>
  <si>
    <t>贵州省盘州市新民乡嘿啥村十一组</t>
  </si>
  <si>
    <t>11_06_18</t>
  </si>
  <si>
    <t>03_05_13</t>
  </si>
  <si>
    <t>贵州省盘州市响水镇鲁楚村五组</t>
  </si>
  <si>
    <t>11_11_30</t>
  </si>
  <si>
    <t>03_00_01</t>
  </si>
  <si>
    <t>02_04_20</t>
  </si>
  <si>
    <t>02_04_06</t>
  </si>
  <si>
    <t>11_06_02</t>
  </si>
  <si>
    <t>03_05_28</t>
  </si>
  <si>
    <t>11_04_07</t>
  </si>
  <si>
    <t>03_07_24</t>
  </si>
  <si>
    <t>贵州省盘州市两河乡海铺村一组32号</t>
  </si>
  <si>
    <t>02_04_16</t>
  </si>
  <si>
    <t>02_03_26</t>
  </si>
  <si>
    <t>贵州省盘州市老厂镇上坎者村一组9号</t>
  </si>
  <si>
    <t>02_03_21</t>
  </si>
  <si>
    <t>贵州省盘州市民主镇马厂村一组347号</t>
  </si>
  <si>
    <t>02_09_13</t>
  </si>
  <si>
    <t>14_00_20</t>
  </si>
  <si>
    <t>2011年2月16日，周荣辉及女朋友肖雨雨乘车至成都与骆哥见面，次日凌晨，周荣辉以72000元从骆哥处麻古1000粒和冰毒200克，于2月22日下午5点带回贵阳市交易时被抓获，当场缴获甲基苯丙胺晶体198.55克、甲基苯丙胺片剂93.61克。</t>
  </si>
  <si>
    <t>右2</t>
  </si>
  <si>
    <t>07_09_10</t>
  </si>
  <si>
    <t>2010年12月1日，帅学宏从安顺出发到达瑞丽，于12月4日、8日分两次交了8.38万元作为毒资给徐光勇，随后帅学宏于12月5日离开瑞丽。徐光勇于12月10日中午在瑞丽市珠宝街以9.6万元从缅甸男子处购得3块海洛因，与张龙银、徐应昌等驾驶云MPA868号奇瑞QQ车运往安顺与帅学宏会和，途经盘县胜境关检查站时被查获，当场缴获海洛因三块，共计1038.5克。同年12月18日12时20分，帅学宏在安顺被抓获。</t>
  </si>
  <si>
    <t>24_07_23</t>
  </si>
  <si>
    <t>07_09_16</t>
  </si>
  <si>
    <t>08_08_23</t>
  </si>
  <si>
    <t>贵州省盘州市柏果镇红旗村四组</t>
  </si>
  <si>
    <t>2007年10月至11月期间，杨光华先后伙同胡元雄等人窜至人民西路等地进行抢劫，涉案金额8457元；胡元雄参与抢劫涉案金额14978元。</t>
  </si>
  <si>
    <t>14_01_21</t>
  </si>
  <si>
    <t>2010年12月至2011年1月期间，罪犯管由健、李光伦、王仕才、丁明兴、桂康、张根发以非法占有为目的的相互纠合，以骗乘摩托车的方法持刀抢劫，暴力劫取他人财物。李光伦参与抢劫作案八次，抢劫金额16081元，数额巨大；管由健参与抢劫作安十次，抢劫金额19556元，数额巨大。</t>
  </si>
  <si>
    <t>17_04_20</t>
  </si>
  <si>
    <t>07_06_25</t>
  </si>
  <si>
    <t>13_05_19</t>
  </si>
  <si>
    <t>14_08_20</t>
  </si>
  <si>
    <t>07_02_16</t>
  </si>
  <si>
    <t>07_07_03</t>
  </si>
  <si>
    <t>13_09_19</t>
  </si>
  <si>
    <t>06_10_10</t>
  </si>
  <si>
    <t>1996年4月8日21时许，被告人姚国顺与李老三、张明华（二人均已判刑）路过镇宁自治县城关镇上北街幼儿园时，遇到被害人罗海元在路边洗车。被告人姚国顺遂以被害人罗海元曾经杀过其一刀为由与李、张二人上前质问被害人罗海元，随即三人对罗海元进委殴打。其间，被告人姚国顺从张明华的身上抽出张明华随身携带的杀牛刀，朝罗海元胸部、腿部连杀八刀，将罗海元杀倒在地后三人逃离现场。罗海元被送往医院抢救，于1996年4月14日晚因抢救无效死亡。经法医鉴定：罗海元系急性外伤性血气胸并失血性休克死亡。 案发后，被告人姚国顺潜逃，其家属赔偿被害人家属丧葬费300元。2011年11月19日，被告人姚国顺到镇宁自治县公安局刑侦大队投案自首。</t>
  </si>
  <si>
    <t>07_10_05</t>
  </si>
  <si>
    <t>该犯与同案犯以非法占有为目的，使用暴力劫取被害人财物，在抢劫过程中拿刀刺死被害人陈文勇，同时，该犯以非法占有为目的，伙同同案犯秘密窃取他人财物，构成抢劫罪和盗窃罪，系主犯。</t>
  </si>
  <si>
    <t>09_01_01</t>
  </si>
  <si>
    <t>2005年1月18日，水城县发耳乡江西村罗家坡组村民罗六国邀约同村村民邓思田、罗六加、罗陆春等人到本乡河坝村观音山六组村民李富周家“打平火”（吃酒）。酒后，罗陆春从李富周家堂屋走出来时被门槛碰倒在地，一起喝酒的村民杨碑富（又名罗应停）就说：“老杂种，我拉你起来。”罗陆春站起来后就打了杨碑富一耳光，将杨碑富的鼻子打出血。村民邓思田见状，就给杨碑富擦鼻子。尔后，双方发生打架，追打中，杨碑富逃脱，邓思田被罗六加提菜刀、罗陆春持跳刀追至李富周家附近山沟里杀死。罗六加系本案主凶、主犯，手段残忍，后果严重，对罗六加叛处死刑，缓期二年执行，剥夺政治权利终身。对被告人罗六加限制减刑。</t>
  </si>
  <si>
    <t>07_06_28</t>
  </si>
  <si>
    <t>（一）2011年2月7日凌晨3时许，被告人赵铃角用白布蒙面，持手锯抢劫玉源水库值班人员林玉学，抢走林玉学现金122.5元，手机一部，电筒一支，矿灯一个。 （二）2011年2月9日，被告人赵铃角预谋打出租车到玉舍进行抢劫，于是在万马商场偷了一把刀。22时许，赵铃角在万马商场门口乘坐上被害人周训华的出租车（贵BU0366）。当出租车行至玉舍乡前龙村月亮坡组小河边路段时，赵铃角因感觉自己身材较小，不是被害人周训华的对手，准备放弃抢劫，但又无钱付车费，便叫周训华停车，趁车未停稳拉开车门想跳车逃跑，周训华见状，急向右打方向盘，将副驾驶车门抵在公路护栏上，赵铃角无法脱身，便抽出刀朝周训华左胸刺了一刀后挤出车外逃走。周训华因伤势过重在送往医院的途中死亡。</t>
  </si>
  <si>
    <t>14_04_21</t>
  </si>
  <si>
    <t>2006年1月31日，陈何平的兄弟媳妇顾凤仙和马显引吵架，被余礼付拉开，后顾凤仙的女儿陈春去喊陈何平的兄弟陈小二、陈小前准备去打马显引，马显引跑了，陈何平家人就认为是余礼付故意放走马显引的，于是陈何平、陈小二、陈小前就和余礼付发生争吵，余礼付的兄弟余世稳也在现场，发生争吵后陈何平用刀将余礼付杀死。经法医鉴定：余礼付系被他人用单面刃类锐器刺伤左胸部后大量失血，致失血性休克而死亡。</t>
  </si>
  <si>
    <t>07_07_15</t>
  </si>
  <si>
    <t>07_03_11</t>
  </si>
  <si>
    <t>17_03_20</t>
  </si>
  <si>
    <t>一楼五监舍</t>
  </si>
  <si>
    <t>13_07_19</t>
  </si>
  <si>
    <t>07_06_16</t>
  </si>
  <si>
    <t>06_10_04</t>
  </si>
  <si>
    <t>08_04_03</t>
  </si>
  <si>
    <t>07_00_20</t>
  </si>
  <si>
    <t>14_00_19</t>
  </si>
  <si>
    <t>14_02_19</t>
  </si>
  <si>
    <t>07_05_15</t>
  </si>
  <si>
    <t>隔离5监舍</t>
  </si>
  <si>
    <t>贵州省盘州市大山镇小补泥村三组</t>
  </si>
  <si>
    <t>01_05_13</t>
  </si>
  <si>
    <t>10_10_16</t>
  </si>
  <si>
    <t>贵州省盘州市马依镇坪地村十一组</t>
  </si>
  <si>
    <t>10_10_27</t>
  </si>
  <si>
    <t>10_08_14</t>
  </si>
  <si>
    <t>2008年1月15日11时，被告人乔龚携带毒品乘坐镇康县南伞镇开往凤尾的客车，途经轩莱公安检查站时被抓获，当场从其所穿的运动鞋底部夹层中查获毒品海洛因2袋，净重190克。</t>
  </si>
  <si>
    <t>中1</t>
  </si>
  <si>
    <t>06_11_02</t>
  </si>
  <si>
    <t>13_06_20</t>
  </si>
  <si>
    <t>06_11_19</t>
  </si>
  <si>
    <t>19_02_11</t>
  </si>
  <si>
    <t>06_10_17</t>
  </si>
  <si>
    <t>07_02_28</t>
  </si>
  <si>
    <t>10_04_20</t>
  </si>
  <si>
    <t>目测</t>
  </si>
  <si>
    <t>18_02_11</t>
  </si>
  <si>
    <t>07_03_07</t>
  </si>
  <si>
    <t>13_10_20</t>
  </si>
  <si>
    <t>07_00_27</t>
  </si>
  <si>
    <t>08_08_16</t>
  </si>
  <si>
    <t>07_01_03</t>
  </si>
  <si>
    <t>16_11_20</t>
  </si>
  <si>
    <t>06_09_24</t>
  </si>
  <si>
    <t>11_05_19</t>
  </si>
  <si>
    <t>07_03_09</t>
  </si>
  <si>
    <t>16_09_19</t>
  </si>
  <si>
    <t>2011年5月9日23时许，甘进武因与其女友张春桃（王雪）的丈夫唐维刚发生口角，便电话告知马桃桃称其在体育场内被人打，请求马桃桃帮其邀约人到体育场内帮忙打架。后马桃桃将甘进武的请求电话告知王建龙，王建龙便邀约与其在一起的该犯、丁启祥前往帮忙，同时电话告知陈佳望请其帮忙打架。陈佳望又邀约与其一起的莫刚、费鹏程和郑周全前往帮忙打架。尔后，该犯与王建龙、该犯、丁启祥、陈佳望、莫刚、费鹏程、郑周全、马桃桃在镇宁县城关镇李家井路口会合，其间，马桃桃借口买烟离开。剩余八人分别乘坐两辆出租车至镇宁县城关镇东大街二桥天天乐歌舞厅门口找被害人唐维刚打架。2011年5月10日凌晨1时许，该犯、王建龙、该犯、丁启祥、陈佳望、莫刚、费鹏程在天天乐歌舞厅门口遇到被害人唐维刚后七人便对唐维刚进行殴打，郑周全在一旁观看。在殴打过程中因被害人唐维刚反抗，该犯便从身上抽出随身携带的匕首向唐维刚的左后背部及左臀部刺了两刀，随后甘进武等人乘出租车逃离现场。当日凌晨2时许被害人唐维刚送镇宁县人民医院经抢救无效死亡。</t>
  </si>
  <si>
    <t>11_05_00</t>
  </si>
  <si>
    <t>06_10_00</t>
  </si>
  <si>
    <t>15_02_07</t>
  </si>
  <si>
    <t>07_05_27</t>
  </si>
  <si>
    <t>该犯为贩卖毒品海洛因邀约被告人姬正敏参与，并由张忠礼居间介绍，联系卖家，向多人聚集资金购买海洛因2102克。该犯组织资金，安排张忠礼联系卖家，验证海洛因，确定价格，系组织、指挥者。</t>
  </si>
  <si>
    <t>07_03_06</t>
  </si>
  <si>
    <t>10_05_21</t>
  </si>
  <si>
    <t>该犯伙同彭贵华以非法占有为目的，驾驶摩托车强行夺取被害人陈莉的财物时，造成陈莉倒地致成轻伤。该犯抢夺作案8次，涉案金额为人民币40300元，参与抢劫作案1次，涉案金额为人民币13995元。</t>
  </si>
  <si>
    <t>18_08_06</t>
  </si>
  <si>
    <t>06_03_24</t>
  </si>
  <si>
    <t>被告人罗泽成、罗飞、罗红艳以暴力、威胁等手段有组织地进行违法犯罪活动，逐步形成了以罗泽成为组织、领导者，罗飞、罗红艳为组织者，被告人敖成明、罗江龙、吴家锦、贺正伟、易应标、熊小元、夏小龙、王清芝、兰平为积极参加者，被告罗泽发、罗泽亮、韦胜、罗泽镜、罗其刚、周义、敖显东、伍兴益、陈慎、罗安富、殴阳强、朱分富、朱荣飞、吴荣权、吴祥兵、封永东、汤祖学、朱华刚、唐先贵、王玉生为其他参加者，被告人陈家才、张继鹏、杜碧文、彭逢贤、舒腾元等国家工作人员为“保护伞”的“罗家”黑社会性质组织。 该犯为维族“罗家”的强势地位，故意剥夺他人生命，开枪杀死梁贵礼，其行为构成故意杀人罪；违反矿产资源法的规定，未经审批管理机关批准，非法采掘黄金金属资源，经鉴定金金属破坏量达25450克，价值3537550元，造成矿产资源严重破坏，其行为构成非法采矿罪；在非法采矿过程中还违反土地管理法规，非法占用农用地92.37亩改作他用，数量较大，造成农用地大量毁坏，其行为构成非法占用农用地罪；该犯违反国家枪支管理规定，非法买卖枪支，其行为构成非法买卖枪支罪。</t>
  </si>
  <si>
    <t>09_10_15</t>
  </si>
  <si>
    <t>职务犯罪、涉黑</t>
  </si>
  <si>
    <t>被告人罗泽成、罗飞、罗红艳以暴力、威胁等手段有组织地进行违法犯罪活动，逐步形成了以罗泽成为组织、领导者，罗飞、罗红艳为组织者，被告人敖成明、罗江龙、吴家锦、贺正伟、易应标、熊小元、夏小龙、王清芝、兰平为积极参加者，被告罗泽发、罗泽亮、韦胜、罗泽镜、罗其刚、周义、敖显东、伍兴益、陈慎、罗安富、殴阳强、朱分富、朱荣飞、吴荣权、吴祥兵、封永东、汤祖学、朱华刚、唐先贵、王玉生为其他参加者，被告人陈家才、张继鹏、杜碧文、彭逢贤、舒腾元等国家工作人员为“保护伞”的“罗家”黑社会性质组织。 该犯利用职务之便，收受被告人罗泽成贿赂38万元，在其职权范围内包庇“罗家”黑社会性质组织，纵容该组织的违法犯罪活动；徇私枉法，为使故意杀人的吴家锦、贺正伟不被追究责任，指使吴家锦、贺正伟二人要“统一口径”作报案假证，编造虚假事实，致使岑忠克、梁贵明被错误追究刑事责任。</t>
  </si>
  <si>
    <t>07_00_10</t>
  </si>
  <si>
    <t>该犯伙同赵华、颜兴虎、小耗子、曾老四、幺珍在大湾矿吃饭，因幺珍与安志成、彭仁聪在电话中发生争吵，该犯便提议去木冲沟找对方，之后六人持械到木冲沟村三岔路找安志成、彭仁聪等人，安志成、彭仁聪等人见状逃走，该犯即对站在一旁看热闹的陈永成、陈西龙进行殴打，致一人死亡、一人重伤。</t>
  </si>
  <si>
    <t>10_08_07</t>
  </si>
  <si>
    <t>20_09_20</t>
  </si>
  <si>
    <t>隔离3监舍</t>
  </si>
  <si>
    <t>11_08_16</t>
  </si>
  <si>
    <t>08_08_00</t>
  </si>
  <si>
    <t>16_01_08</t>
  </si>
  <si>
    <t>12_04_12</t>
  </si>
  <si>
    <t>1997年12月3日，该犯伙同朱兴祥在贵州省安顺市相遇，朱兴祥提议到六枝特区去抢劫，该犯同意。次日下午，二人携带羊角锤、菜刀乘火车来到六枝特区寻找作案目标。下午六时许，二人窜至六枝特区黄家桥头时，见四辆马车在路边候客拉货，二人便以拉货为由骗被害人陈开群至六枝特区新窑乡联盟村煤烟包包处，捆绑杀害，并劫取被害人的手表、马车到安顺销赃后共同分赃； 2006年4月23日9时许，该犯在福建省安溪县城厢镇码头村兴格公路边采石场从事空压岩石机作业时，用处于工作状态的空压机风管抵住在场的幼童陈永泉肛门处，致陈腹腔损伤，抢救无效死亡。</t>
  </si>
  <si>
    <t>贵州省盘州市断江镇平岩路单身楼</t>
  </si>
  <si>
    <t>07_00_08</t>
  </si>
  <si>
    <t>绕线一组</t>
  </si>
  <si>
    <t>07_04_27</t>
  </si>
  <si>
    <t>16_00_07</t>
  </si>
  <si>
    <t>06_10_25</t>
  </si>
  <si>
    <t>上机壳</t>
  </si>
  <si>
    <t>17_07_07</t>
  </si>
  <si>
    <t>06_05_17</t>
  </si>
  <si>
    <t>2012年4月9日，该犯与唐金、李开兴为谋取非法利益，明知是毒品海洛因而运输，运输毒品海洛因694克。</t>
  </si>
  <si>
    <t>16_07_23</t>
  </si>
  <si>
    <t>2007年10月至2008年12月期间，以秦启勇为首要分子，韩俊武、曲胜利、李双全、该犯、胡中学等人为固定成员的贩毒团伙多次实施走私、运输、贩卖毒品犯罪活动。该犯走私、贩卖运输毒品5次重量为12406.5克。</t>
  </si>
  <si>
    <t>11_00_08</t>
  </si>
  <si>
    <t>24_02_15</t>
  </si>
  <si>
    <t>09_09_00</t>
  </si>
  <si>
    <t>2007年10月至2008年12月期间，以秦启勇为首要分子，该犯、曲胜利、李双全、秦启平、胡中学等人为固定成员的贩毒团伙多次实施走私、运输、贩卖毒品犯罪活动。该犯走私、贩卖运输毒品5次重量为14502.52克；走私武器、弹药1次，运输美制澳制手枪2支，子弹85发。</t>
  </si>
  <si>
    <t>09_08_09</t>
  </si>
  <si>
    <t>2007年10月至2008年12月期间，以秦启勇为首要分子，韩俊武、曲胜利、李双全、秦启平、胡中学等人为固定成员的贩毒团伙多次实施走私、运输、贩卖毒品犯罪活动。该犯走私、贩卖运输毒品2次重量为9925.2克。</t>
  </si>
  <si>
    <t>2007年10月至2008年12月期间，以秦启勇为首要分子，韩俊武、秦启平、李双全、该犯、胡中学等人为固定成员的贩毒团伙多次实施走私、运输、贩卖毒品犯罪活动。该犯走私、贩卖运输毒品3次重量为10734.62克；走私武器、弹药1次，运输美制澳制手枪2支，子弹85发。</t>
  </si>
  <si>
    <t>15_06_08</t>
  </si>
  <si>
    <t>16_08_12</t>
  </si>
  <si>
    <t>2007年9月以来，该犯与胡建德、汪应媚、熊军以非法占有为目的，使用暴力劫取他人财物。该犯参与四次，抢劫财物价值1890余元，抢劫过程中致一人死亡、一人轻伤。</t>
  </si>
  <si>
    <t>15_04_08</t>
  </si>
  <si>
    <t>07_05_05</t>
  </si>
  <si>
    <t>2011年4月11日，被告人孙朝祥在与巨人挖掘机服务中心签订挖掘机租赁合同后，不履行合同约定的义务而导致纠纷，在与租赁方协商未果的情况下，纠集该犯、朱金志、孙红军、陈小平、张余平、陈三林共同对巨人挖掘机服务中心进行打砸。该犯在进行打砸中持刀杀伤被害人王基平并致其死亡，王基朝轻伤。</t>
  </si>
  <si>
    <t>2011年4月11日，被告人孙朝祥在与巨人挖掘机服务中心签订挖掘机租赁合同后，不履行合同约定的义务而导致纠纷，在与租赁方协商未果的情况下，纠集朱金志、朱桃园、孙红军、陈小平、张余平、陈三林共同对巨人挖掘机服务中心进行打砸。该犯在进行打砸中持刀杀伤被害人王基平并致其死亡，王基朝轻伤。</t>
  </si>
  <si>
    <t>14_11_08</t>
  </si>
  <si>
    <t>08_05_19</t>
  </si>
  <si>
    <t>2010年4月初，吴毛毛为勒索钱财纠集胡应祥策划、实施绑架被害人陶鑫未逞后，邀约该犯参与，于2010年4月9日13时许共同绑架被害人陶鑫并将陶鑫杀死。</t>
  </si>
  <si>
    <t>18_01_08</t>
  </si>
  <si>
    <t>06_06_08</t>
  </si>
  <si>
    <t>该犯伙同龚方林、赵亮以暴力、胁迫手段，轮奸被害人杨某某二次，余某某一次并抢走二被害人财物，强奸被害人陈某未逞并勒索其家人现金19000元。</t>
  </si>
  <si>
    <t>06_10_27</t>
  </si>
  <si>
    <t>17_08_19</t>
  </si>
  <si>
    <t>15_01_19</t>
  </si>
  <si>
    <t>06_09_20</t>
  </si>
  <si>
    <t>15_03_19</t>
  </si>
  <si>
    <t>09_04_03</t>
  </si>
  <si>
    <t>15_00_07</t>
  </si>
  <si>
    <t>06_11_03</t>
  </si>
  <si>
    <t>2011年3月以来，该犯伙同王庆龙、张小兵以非法占有为目的，秘密窃取他人财物，数额特别巨大。该犯参与盗窃16次，盗窃汽车价值636613.42元。</t>
  </si>
  <si>
    <t>故意杀人、抢劫、聚众斗殴、敲诈勒索、寻衅滋事、非法持有枪支</t>
  </si>
  <si>
    <t>07_10_01</t>
  </si>
  <si>
    <t>10_02_28</t>
  </si>
  <si>
    <t>2007年6月以来，原贵州省六盘水钟山区恒泰修理厂老板蔡有相因与合伙人发生矛盾退出合伙，而混入社会上从事帮人打架从中捞取好处费，带小姐坐台并抽取坐台费等违法活动。随着时间的推移，蔡有相在团伙中的威望和地位越来越高，逐渐笼络了罗勇、白院刚、李章虎、柏荧、李安辉、张鑫、王旭等几十人，形成具有一定形式的组织，人数较多，骨干成员较为固定的犯罪集团。蔡有相为扩大自己的势力范围和违法犯罪的需要，安排罗勇购买排枪（多管火药枪），在贵州省六盘水市钟山区青山矿堵路一案中，蔡有相、罗勇、聂宗武等人携带排枪积极参与堵路，社会影响极坏，黑道上称该组织为“毕节排枪队”，蔡有相为队长，并通过其骨干成员罗勇、白院刚、王旭等人，随时能纠集数百人进行违法犯罪活动，并规定有事喊到都必须到场，挣到钱大家用（实际上是蔡占大头）。该犯罪集团长期在六盘水市中心城区公园路、火车站、客车站、沿河路一带大肆实施以暴力、威胁等手段的故意杀人、抢劫、敲诈勒索、聚众斗殴、寻衅滋事等违法犯罪活动，称霸一方，为非作歹，逐渐形成了以被告人蔡有相为首要分子，被告人罗勇、白院刚、王旭为骨干成员，被告人李章虎、柏荧、李安辉、张鑫、聂宗武、何靖、王仕仙、宋家富、陈仲冬等人为一般成员的，具有一定的组织形式，人数较多、骨干成员较为固定的恶势力犯罪集团。 被告人柏荧参与故意杀人一次，致一人死亡，二人轻微伤，系从犯；参与非法持有枪支一次；参与抢劫一次，数额较大，系从犯；参与敲诈勒索他人四次四人，敲诈金额6600余元，数额巨大，系从犯；参与他人聚众斗殴四次，斗殴中致三人受伤，打砸三处，属多次聚众斗殴，一次未遂，一次系主犯，其余系从犯；参与寻衅滋事二次，打砸二处，造成他人经济损失1万余元，一次系主犯，一次系从犯。</t>
  </si>
  <si>
    <t>15_10_17</t>
  </si>
  <si>
    <t>2010年8月12日，被告人周训全、姜舟、黄松、张超因被害人雷焱忠拒绝搭载几人到水钢，持匕首、皮带刺杀、殴打被害人雷焱忠，致雷焱忠死亡。</t>
  </si>
  <si>
    <t>17_08_08</t>
  </si>
  <si>
    <t>06_11_10</t>
  </si>
  <si>
    <t>18_00_16</t>
  </si>
  <si>
    <t>四</t>
  </si>
  <si>
    <t>被告人蒙生文等人因无力偿还被害人袁国兵的高利贷，遂起杀害袁国兵的念头，还叫蒙生良帮忙。2003年5月30日，被害人袁国兵与梁昌文赶集后一起到良田乡马口洞村喜耳组收帐，当晚趁袁国兵与蒙生文、梁昌文在蒙生文家看电视不备之机，由蒙生良从侧门进入持木棒打击袁国兵的头部，将袁国兵打昏倒地，蒙生良、蒙生文、梁昌文三人将袁国兵抬至本村黄初学家地里后，蒙生文喊来同村的梁天光和余生元帮忙蒙生良返回蒙生文家将袁国兵携带的包和价值540元的手机拿来，从包里搜出人民币700元和一块手表，并将钱分给四人每人100元，将剩余的300元钱、手机及一块手表占为已有。随后五人发现袁国兵未死，蒙生良用锄头背打击袁国兵的身体，当场将袁国兵打死。</t>
  </si>
  <si>
    <t>06_07_25</t>
  </si>
  <si>
    <t>摆板</t>
  </si>
  <si>
    <t>07_07_25</t>
  </si>
  <si>
    <t>07_00_21</t>
  </si>
  <si>
    <t>在以宋恩明为头目，以李文全、焦双阳为骨干成员，以朱海、王国祥、李江为一般成员的恶势力团伙，为攫取更多的经济利益以支撑团伙的发展，2010年下半年起，在团伙头目宋恩明的带领下，该团伙以商家店铺为主要目标，在安顺市两城区及周边县、市疯狂作案，蒙面持械入室进行抢劫、盗窃，涉案金额高达348289元，并在抢劫过程中肆意打砸被害人财产，并造成三人轻伤。该犯参加抢劫一次，参加盗窃两次，涉案金额66870元。</t>
  </si>
  <si>
    <t>18_01_22</t>
  </si>
  <si>
    <t>06_11_08</t>
  </si>
  <si>
    <t>2011年9月以来，被告人马涛、刘松、全洪波、张志玉、吴伊鹏、刘小六、马成伟以非法占有为目的，结伙持械抢劫他人财物。刘松参与抢劫十次，抢劫数额24679元；参与抢夺三起，抢夺数额17250元。</t>
  </si>
  <si>
    <t>17_06_19</t>
  </si>
  <si>
    <t>2011年9月3日23时30分左右，该犯与吴小宝、赵益超、何兴军伙同小林与陈纯纯、吴春华、戴丽萍、小梦等九人因与被害人赵显智、张鹏、姜超、张朋等人发生口角，该犯提议，何兴军、该犯、赵益超吴小宝及小林遂对被害人张鹏、姜超、赵显智等人实施殴打，致赵显智死亡，张鹏重伤，姜超轻微伤。</t>
  </si>
  <si>
    <t>17_09_07</t>
  </si>
  <si>
    <t>07_00_15</t>
  </si>
  <si>
    <t>15_02_18</t>
  </si>
  <si>
    <t>06_06_01</t>
  </si>
  <si>
    <t>06_09_23</t>
  </si>
  <si>
    <t>在以宋恩明为头目，以李文全、焦双阳为骨干成员，以朱海、王国祥、李江为一般成员的恶势力团伙，为攫取更多的经济利益以支撑团伙的发展，2010年下半年起，在团伙头目宋恩明的带领下，该团伙以商家店铺为主要目标，在安顺市两城区及周边县、市疯狂作案，蒙面持械入室进行抢劫、盗窃，涉案金额高达348289元，并在抢劫过程中肆意打砸被害人财产，并造成三人轻伤。朱海参与入户抢劫两次，涉案金额79690元；参加盗窃四次，涉案金额36110元。</t>
  </si>
  <si>
    <t>该犯、李诗红、张强、雷世海、吴昌礼、姜杰组织指挥或帮助他人非法携带毒品甲基苯丙胺从境外进入我国境内进行运输、贩卖；其中该犯非法持有枪支两支、子弹41发；在贩卖、运输毒品中，该犯、叶大庆是毒品的出资者、所有者、毒品走私、运输和贩卖的指挥者，冯睿、张人中、雷世海、夏建伟、周鑫、何潜逃、熊懿、吴昌礼、姜杰、满杰、彭天志、谭超超、王兰为参与者。该犯走私、贩卖、运输毒品甲基苯丙胺五次，重量为22050克。</t>
  </si>
  <si>
    <t>·</t>
  </si>
  <si>
    <t>08_09_08</t>
  </si>
  <si>
    <t>08_08_29</t>
  </si>
  <si>
    <t>耐压</t>
  </si>
  <si>
    <t>17_09_18</t>
  </si>
  <si>
    <t>06_11_28</t>
  </si>
  <si>
    <t>12_10_04</t>
  </si>
  <si>
    <t>06_04_27</t>
  </si>
  <si>
    <t>11_04_04</t>
  </si>
  <si>
    <t>该犯、王老大、曾廷勇、刘国举伙同他人持刀劫取公私财物，该犯实施抢劫四起；该犯与王老大还使用胁迫手段奸淫妇女。</t>
  </si>
  <si>
    <t>三</t>
  </si>
  <si>
    <t>一楼三监舍</t>
  </si>
  <si>
    <t>06_10_08</t>
  </si>
  <si>
    <t>15_06_22</t>
  </si>
  <si>
    <t>07_07_20</t>
  </si>
  <si>
    <t>06_04_14</t>
  </si>
  <si>
    <t>06_06_16</t>
  </si>
  <si>
    <t>17_09_16</t>
  </si>
  <si>
    <t>16_02_16</t>
  </si>
  <si>
    <t>07_08_10</t>
  </si>
  <si>
    <t>06_08_24</t>
  </si>
  <si>
    <t>18_06_17</t>
  </si>
  <si>
    <t>12_00_15</t>
  </si>
  <si>
    <t>06_08_15</t>
  </si>
  <si>
    <t>五</t>
  </si>
  <si>
    <t>07_05_01</t>
  </si>
  <si>
    <t>07_06_06</t>
  </si>
  <si>
    <t>07_04_21</t>
  </si>
  <si>
    <t>2012年1月12日 ，该犯与杨兴江以非法占有为目的，采取暴力手段入室劫取公民财物，价值13000元；该犯在实施抢劫的过程 中强行与被害人李某某、王某某发生性关系，并让二人相互做出猥亵动作供二人观赏。</t>
  </si>
  <si>
    <t>06_09_06</t>
  </si>
  <si>
    <t>07_01_07</t>
  </si>
  <si>
    <t>07_00_06</t>
  </si>
  <si>
    <t>18_03_12</t>
  </si>
  <si>
    <t>06_05_01</t>
  </si>
  <si>
    <t>15_05_14</t>
  </si>
  <si>
    <t>06_04_18</t>
  </si>
  <si>
    <t>17_11_17</t>
  </si>
  <si>
    <t>06_08_06</t>
  </si>
  <si>
    <t>07_05_00</t>
  </si>
  <si>
    <t>06_03_28</t>
  </si>
  <si>
    <t>07_10_08</t>
  </si>
  <si>
    <t>10_02_23</t>
  </si>
  <si>
    <t>2007年6月以来，原贵州省六盘水钟山区恒泰修理厂老板蔡有相因与合伙人发生矛盾退出合伙，而混入社会上从事帮人打架从中捞取好处费，带小姐坐台并抽取坐台费等违法活动。随着时间的推移，蔡有相在团伙中的威望和地位越来越高，逐渐笼络了罗勇、白院刚、李章虎、柏荧、李安辉、张鑫、王旭等几十人，形成具有一定形式的组织，人数较多，骨干成员较为固定的犯罪集团。蔡有相为扩大自己的势力范围和违法犯罪的需要，安排罗勇购买排枪（多管火药枪），在贵州省六盘水市钟山区青山矿堵路一案中，蔡有相、罗勇、聂宗武等人携带排枪积极参与堵路，社会影响极坏，黑道上称该组织为“毕节排枪队”，蔡有相为队长，并通过其骨干成员罗勇、白院刚、王旭等人，随时能纠集数百人进行违法犯罪活动，并规定有事喊到都必须到场，挣到钱大家用（实际上是蔡占大头）。该犯罪集团长期在六盘水市中心城区公园路、火车站、客车站、沿河路一带大肆实施以暴力、威胁等手段的故意杀人、抢劫、敲诈勒索、聚众斗殴、寻衅滋事等违法犯罪活动，称霸一方，为非作歹，逐渐形成了以被告人蔡有相为首要分子，被告人罗勇、白院刚、王旭为骨干成员，被告人李章虎、柏荧、李安辉、张鑫、聂宗武、何靖、王仕仙、宋家富、陈仲冬等人为一般成员的，具有一定的组织形式，人数较多、骨干成员较为固定的恶势力犯罪集团。 王仕仙参与故意杀人一次，致一人死亡，二人轻微伤；为了逞强斗狠，称霸一方，聚集多人进行斗殴；采取随意堵路、堵塞车辆，任意损毁他人财物等手段，寻衅滋事。</t>
  </si>
  <si>
    <t>07_02_15</t>
  </si>
  <si>
    <t>06_05_15</t>
  </si>
  <si>
    <t>01_04_00</t>
  </si>
  <si>
    <t>17_10_17</t>
  </si>
  <si>
    <t>08_00_22</t>
  </si>
  <si>
    <t>06_10_23</t>
  </si>
  <si>
    <t>05_04_13</t>
  </si>
  <si>
    <t>贵州省盘州市红果镇小关村九组</t>
  </si>
  <si>
    <t>06_04_20</t>
  </si>
  <si>
    <t>07_04_11</t>
  </si>
  <si>
    <t>贵州省盘州市大山镇小雨谷村七组</t>
  </si>
  <si>
    <t>06_06_24</t>
  </si>
  <si>
    <t>2011年10月以来，田茂启、邵定红、王江以非法占有为目的，采取暴力手段抢劫公民财物，该犯参与抢劫十一次，抢劫数额41204元，致一人轻伤。</t>
  </si>
  <si>
    <t>06_09_09</t>
  </si>
  <si>
    <t>2011年1月以来，金彪、杨荣、赵文学、赵正江、李兰志以非法占有为目的，结伙持械使用暴力抢劫公民财物，其中金彪参与抢劫四次，价值13667元；金彪、杨荣、赵文学、周洋、周兴兴、李兰志以非法占有为目的，结伙盗窃公民财物，其中金彪参与盗窃九次，价值126221元。</t>
  </si>
  <si>
    <t>07_05_08</t>
  </si>
  <si>
    <t>06_03_20</t>
  </si>
  <si>
    <t>06_11_09</t>
  </si>
  <si>
    <t>六</t>
  </si>
  <si>
    <t>06_05_11</t>
  </si>
  <si>
    <t>18_00_21</t>
  </si>
  <si>
    <t>18_02_16</t>
  </si>
  <si>
    <t>06_05_13</t>
  </si>
  <si>
    <t>06_06_07</t>
  </si>
  <si>
    <t>07_00_09</t>
  </si>
  <si>
    <t>07_10_07</t>
  </si>
  <si>
    <t>05_10_24</t>
  </si>
  <si>
    <t>06_04_06</t>
  </si>
  <si>
    <t>06_04_26</t>
  </si>
  <si>
    <t>06_10_03</t>
  </si>
  <si>
    <t>2011年11月以来，黄和安、甘海林、李红发、邓保全、袁生贵以非法占有为目的，相互邀约，持械使用暴力多次抢劫公民财物，其中甘海林参与抢劫六次，价值5400元。</t>
  </si>
  <si>
    <t>06_02_04</t>
  </si>
  <si>
    <t>06_01_02</t>
  </si>
  <si>
    <t>06_07_28</t>
  </si>
  <si>
    <t>06_11_26</t>
  </si>
  <si>
    <t>06_05_05</t>
  </si>
  <si>
    <t>07_05_12</t>
  </si>
  <si>
    <t>06_01_16</t>
  </si>
  <si>
    <t>2011年1月以来，金彪、杨荣、赵文学、赵正江、李兰志以非法占有为目的，结伙持械使用暴力抢劫公民财物，其中杨荣参与抢劫二次；金彪、杨荣、赵文学、周洋、周兴兴、李兰志以非法占有为目的，结伙盗窃公民财物，其中杨荣参与盗窃价值122121元。</t>
  </si>
  <si>
    <t>07_11_00</t>
  </si>
  <si>
    <t>06_04_00</t>
  </si>
  <si>
    <t>穿环</t>
  </si>
  <si>
    <t>07_08_26</t>
  </si>
  <si>
    <t>06_06_13</t>
  </si>
  <si>
    <t>06_06_15</t>
  </si>
  <si>
    <t>06_04_01</t>
  </si>
  <si>
    <t>一、2011年8月29日17时许，余光员、杨广州现被害人沈银明等人吃酒，因划拳发生口角继而扭打在一起，在扭打的过程中，余光员用随身携带的卡子刀刺杀沈银明数刀，杨广州用随身携带的钉锤打沈银明背部，沈银明因抢救无效死亡。 二、2008年11月6日20时许，被害人孔连书来到余光员的朋友张文才家理论事情，双方发生撕打，余光员上前劝架，被孔连书的哥哥孔连科持菜刀朝余光员砍伤，孔连书也用随身携带的匕首准备刺向余光员，余光员顺势将匕首抢夺下来，朝孔连书的腰部、腹部、右大腿处连刺三刀，随后余光员逃离现场。经法医鉴定：孔连书所受损伤为重伤。余光员所受损伤为轻伤。</t>
  </si>
  <si>
    <t>07_06_21</t>
  </si>
  <si>
    <t>06_02_10</t>
  </si>
  <si>
    <t>08_00_20</t>
  </si>
  <si>
    <t>06_00_20</t>
  </si>
  <si>
    <t>11_06_06</t>
  </si>
  <si>
    <t>06_07_01</t>
  </si>
  <si>
    <t>06_09_28</t>
  </si>
  <si>
    <t>贵州省盘州市柏果镇红卫村六组</t>
  </si>
  <si>
    <t>17_11_22</t>
  </si>
  <si>
    <t>06_07_29</t>
  </si>
  <si>
    <t>贵州省盘州市羊肠乡小河村小河边组133号</t>
  </si>
  <si>
    <t>07_02_13</t>
  </si>
  <si>
    <t>06_02_17</t>
  </si>
  <si>
    <t>06_01_11</t>
  </si>
  <si>
    <t>06_04_04</t>
  </si>
  <si>
    <t>06_05_03</t>
  </si>
  <si>
    <t>12_07_15</t>
  </si>
  <si>
    <t>05_10_15</t>
  </si>
  <si>
    <t>2012年2月11日，肖本法到水城找到曾燕平，两人共谋绑架盘县红果镇砂厂老板周斯义之子勒索钱财。后二人经过踩点，于2012年2月15日下午14时许，二人谎称是兴义公安局民警，在周斯义家门将其子周昌凯强行拉上事先准备的车，并将周昌凯带到水城县境内的茅草坪，之后打电话给周昌凯的父亲周斯义，周斯义到水城县茅草坪将11万元钱交给肖本法后曾燕平将周昌凯放了。案发后已追回赃款人民币100653元，并返还给受害人。 2011年12月21日，肖本法、曾燕平、潘士伦三人共谋抢劫，后三人租用一辆面包车经踩点后抢走赵正梅54900元，曾燕平、潘士伦各分得18000元，肖本法分得18900元。</t>
  </si>
  <si>
    <t>05_10_23</t>
  </si>
  <si>
    <t>贵州省盘州市大山镇大河村七组</t>
  </si>
  <si>
    <t>06_07_11</t>
  </si>
  <si>
    <t>贵州省盘州市新民乡祭山树村13组</t>
  </si>
  <si>
    <t>06_07_06</t>
  </si>
  <si>
    <t>04_09_21</t>
  </si>
  <si>
    <t>05_03_24</t>
  </si>
  <si>
    <t>06_04_03</t>
  </si>
  <si>
    <t>19_00_01</t>
  </si>
  <si>
    <t>06_01_20</t>
  </si>
  <si>
    <t>06_01_26</t>
  </si>
  <si>
    <t>06_11_21</t>
  </si>
  <si>
    <t>T2分</t>
  </si>
  <si>
    <t>06_04_15</t>
  </si>
  <si>
    <t>06_06_04</t>
  </si>
  <si>
    <t>07_10_28</t>
  </si>
  <si>
    <t>19_08_12</t>
  </si>
  <si>
    <t>05_10_17</t>
  </si>
  <si>
    <t>05_08_20</t>
  </si>
  <si>
    <t>一、2006年7月，刘跃明出资2万元，付田芳（已判刑）出资3万元，唐富民（已被执行死刑）出资2.5万元，由唐富民、付田芳偷越边境到缅甸，以7.5万元向毒贩购得毒品海洛因3块（每块约重350克）。后付田芳、刘跃明将该批毒品运回湖南省邵东县，付田芳、唐富民、刘跃明各分得一块海洛因贩卖。 二、2006年12月初，刘跃明出资7万元，唐富民出资3万元，李建国出资8万元，由唐富民与李建明偷越边境到缅甸，购得海洛因7块，唐富民、李建明将海洛因偷运至云南省临沧县，海洛因被运回湖南省邵东县后，刘跃明、李建明各分得海洛因2块，李建国分得1块，均用于贩卖。 三、2009年12月11日中午，周义坤、刘跃明乘坐所承租的湘E15409号五菱面包车从云南昆明开往湖南，当车途经镇胜高速公路贵州省盘县境内胜境关收费站时被查获，当场缴获海洛因嫌疑物1404.5克、冰毒嫌疑物182.15克。经鉴定海洛因嫌疑物内含有海洛因成分且含量为30.53%，冰毒嫌疑物内含幃基苯丙胺成分且含量分别为39.86%、40.14%。</t>
  </si>
  <si>
    <t>贵州省盘州市民主镇发扬村一组</t>
  </si>
  <si>
    <t>15_09_16</t>
  </si>
  <si>
    <t>06_00_09</t>
  </si>
  <si>
    <t>贵州省盘州市水塘镇撮箕坡村五组</t>
  </si>
  <si>
    <t>06_11_20</t>
  </si>
  <si>
    <t>贵州省盘州市盘江镇月亮田路1927号</t>
  </si>
  <si>
    <t>06_07_13</t>
  </si>
  <si>
    <t>06_09_17</t>
  </si>
  <si>
    <t>07_08_24</t>
  </si>
  <si>
    <t>08_05_25</t>
  </si>
  <si>
    <t>05_09_03</t>
  </si>
  <si>
    <t>06_00_21</t>
  </si>
  <si>
    <t>06_00_12</t>
  </si>
  <si>
    <t>15_07_11</t>
  </si>
  <si>
    <t>06_11_01</t>
  </si>
  <si>
    <t>11_06_28</t>
  </si>
  <si>
    <t>03_05_03</t>
  </si>
  <si>
    <t>一、2006年2月3日晚，周富勇在六盘水钟山区人民路新客车站旁人民中路101号2栋“环海旅社”因住宿问题与旅社老板被害人徐品华发生争吵。周富勇遂打电话给被告人田元元与王安义等人准备殴打徐品华，徐品华闻讯躲避。次日21时许，周富勇又邀约田元元与王安义、余其友（已死亡）、张军、赵庆云等人到“环海旅社”旁，周富勇让王安义、余其友等人守在旅社外面，周富勇、田元元与张军、赵庆云等人将旅社的门踢开后冲进旅社，持杀猪刀对徐品华一阵乱杀后逃离现场。徐品华送医院抢救无效死亡。 二、2008年5月30日凌晨2时许，周富勇伙同杨忠学、余仕兵、罗靖、胡仁祥到六盘水市钟山区公园路菜场口对面路口处盗走一辆“大江牌”三轮摩托车（价值人民币3038元）和一辆“隆鑫牌”三轮摩托车（价值人民币4214元）。</t>
  </si>
  <si>
    <t>18_08_12</t>
  </si>
  <si>
    <t>06_06_10</t>
  </si>
  <si>
    <t>05_11_27</t>
  </si>
  <si>
    <t>15_08_17</t>
  </si>
  <si>
    <t>杨小龙、范云祥、范贺林、杨发云长期以追讨高利贷欠款为生，索债不成便使用暴力手段进行威胁、报复。在索取不当债务中故意伤害他人身体，致一人死亡，一人轻伤，范云祥起邀约、组织作用，系本案从犯。</t>
  </si>
  <si>
    <t>08_04_24</t>
  </si>
  <si>
    <t>05_09_07</t>
  </si>
  <si>
    <t>04_09_16</t>
  </si>
  <si>
    <t>08_09_14</t>
  </si>
  <si>
    <t>贵州省盘州市马依镇法泥村二组</t>
  </si>
  <si>
    <t>06_10_14</t>
  </si>
  <si>
    <t>贵州省盘州市火铺镇沙淤村二组159号</t>
  </si>
  <si>
    <t>18_00_11</t>
  </si>
  <si>
    <t>06_06_06</t>
  </si>
  <si>
    <t>贵州省盘州市红果镇中沙陀村四组</t>
  </si>
  <si>
    <t>06_04_13</t>
  </si>
  <si>
    <t>T1机分</t>
  </si>
  <si>
    <t>贵州省盘州市红果镇刚寨村二组</t>
  </si>
  <si>
    <t>06_10_19</t>
  </si>
  <si>
    <t>贵州省盘州市普古乡云山村四组</t>
  </si>
  <si>
    <t>一、2011年8月8日晚，杜荣华伙同杜龙金向贵州省盘县红果火车站附近一家旅社老板支付150元嫖资后，被害人卢特琼（女，殁年31岁）带到红果镇红盛百货店内嫖宿。杜龙金与卢特琼发生性关系后，以需陪宿过认夜为由不让卢离开。在楼上睡觉的杜荣华听到二人争吵后下楼，卢特琼为离开百货店，让杜荣华用她的银行卡去取钱退还嫖资，同时将密码告诉杜荣华、杜龙金。二杜即用透明胶带封住卢特琼嘴部，用电线等物将卢勒死后抛尸于盘县168酒店旁垃圾场。次日杜荣华前往盘县农业银行红桥支行将卢特琼银行卡上的3550元钱取走，分给杜龙金2200元。杜龙金分得卢特琼手机。 二、2004年8月一天，杜荣华在盘县松河乡龙脖子村唐兴留家门前将唐兴留的两支大车电瓶盗走。次日杜荣华在转移电瓶时被失主扭送派出所，后其从派出所逃脱。经鉴定被盗电瓶价值人民币540元。</t>
  </si>
  <si>
    <t>08_07_21</t>
  </si>
  <si>
    <t>05_07_09</t>
  </si>
  <si>
    <t>贵州省盘州市大山镇龚家湾村五组（现小补泥村九组）</t>
  </si>
  <si>
    <t>08_04_16</t>
  </si>
  <si>
    <t>05_09_23</t>
  </si>
  <si>
    <t>06_10_01</t>
  </si>
  <si>
    <t>07_01_09</t>
  </si>
  <si>
    <t>06_09_18</t>
  </si>
  <si>
    <t>06_02_11</t>
  </si>
  <si>
    <t>06_09_21</t>
  </si>
  <si>
    <t>2002年10月24日19时许，马书文、赵才杰与龙朝学一同在水城县勺米乡范家寨村大营组范存庆家喝酒出来，走到范存庆家下面的小路上时，赵才杰与龙朝学因喝酒的事发生争执、抓扯，赵才杰将龙朝学抱倒在地上，并用木棒打了龙朝学头部及背部，马书文用随身携带的刀子朝龙朝学乱杀，后龙朝学经抢救无效死亡。</t>
  </si>
  <si>
    <t>19_01_01</t>
  </si>
  <si>
    <t>06_11_13</t>
  </si>
  <si>
    <t>06_04_21</t>
  </si>
  <si>
    <t>11_06_20</t>
  </si>
  <si>
    <t>03_05_11</t>
  </si>
  <si>
    <t>07_09_20</t>
  </si>
  <si>
    <t>08_02_23</t>
  </si>
  <si>
    <t>06_03_07</t>
  </si>
  <si>
    <t>06_05_12</t>
  </si>
  <si>
    <t>06_09_03</t>
  </si>
  <si>
    <t>06_06_00</t>
  </si>
  <si>
    <t>08_01_27</t>
  </si>
  <si>
    <t>06_01_04</t>
  </si>
  <si>
    <t>刘登文、刘登祥、李军、岳江为谋取非法利益，违反国家对毒品的管制法规，明知是毒品而以贩卖为目的筹集资金购买并运输，涉案毒品海洛因700克。刘登文在共同犯罪中积极参与了预谋毒品犯罪、联系毒品卖家、筹集毒资，在运输毒品过程中在前探路，在共同犯罪中起主要作用，系主犯。</t>
  </si>
  <si>
    <t>19_02_01</t>
  </si>
  <si>
    <t>08_07_27</t>
  </si>
  <si>
    <t>刘登文、刘登祥、李军、岳江为谋取非法利益，违反国家对毒品的管制法规，明知是毒品而以贩卖为目的筹集资金购买并运输，涉案毒品海洛因700克。刘登祥在共同犯罪中积极参与了预谋毒品犯罪、筹集毒资，在联系购买毒品的过程中起到关键作用，在购买、运输毒品的过程中提供交通工具，系主犯。</t>
  </si>
  <si>
    <t>贵州省盘州市城关镇人民北路212－21号</t>
  </si>
  <si>
    <t>19_03_01</t>
  </si>
  <si>
    <t>贵州省盘州市火铺大麦地22号楼</t>
  </si>
  <si>
    <t>被告人刘斌想与被害人李莉保持不正当男女关系，遭到李莉拒绝，刘斌怀恨在心准备待机报复。2011年10月13日凌晨2点过，刘斌驾驶三轮车拉被害人李莉到盘县火铺火车站至320国道公路上，刘斌持匕首朝李莉的颈部、胸部、腹部等处猛刺二十余刀，致李莉当场死亡。</t>
  </si>
  <si>
    <t>08_05_10</t>
  </si>
  <si>
    <t>05_09_18</t>
  </si>
  <si>
    <t>06_05_09</t>
  </si>
  <si>
    <t>16年6个月</t>
  </si>
  <si>
    <t>09_06_00</t>
  </si>
  <si>
    <t>严再勇、陈虹虹、曾武敌、卢航、曾武凯、王克建、曾建行、严再玉以暴力、威胁方法持刀抢劫他人财物。严再勇抢劫作案6次，犯罪数额为8510元，盗窃作案3次，犯罪数额为17500元。</t>
  </si>
  <si>
    <t>06_07_04</t>
  </si>
  <si>
    <t>06_07_24</t>
  </si>
  <si>
    <t>18_08_17</t>
  </si>
  <si>
    <t>05_08_18</t>
  </si>
  <si>
    <t>重庆市梁平区城北乡高都村3组62号</t>
  </si>
  <si>
    <t>重庆市梁平区</t>
  </si>
  <si>
    <t>05_08_19</t>
  </si>
  <si>
    <t>06_01_08</t>
  </si>
  <si>
    <t>06_02_28</t>
  </si>
  <si>
    <t>21_00_13</t>
  </si>
  <si>
    <t>库房</t>
  </si>
  <si>
    <t>06_09_10</t>
  </si>
  <si>
    <t>06_07_20</t>
  </si>
  <si>
    <t>07_02_14</t>
  </si>
  <si>
    <t>09_07_15</t>
  </si>
  <si>
    <t>19_06_01</t>
  </si>
  <si>
    <t>06_02_13</t>
  </si>
  <si>
    <t>08_05_15</t>
  </si>
  <si>
    <t>05_09_13</t>
  </si>
  <si>
    <t>06_03_04</t>
  </si>
  <si>
    <t>08_10_18</t>
  </si>
  <si>
    <t>05_08_13</t>
  </si>
  <si>
    <t>05_05_09</t>
  </si>
  <si>
    <t>08_09_11</t>
  </si>
  <si>
    <t>05_05_19</t>
  </si>
  <si>
    <t>08_08_05</t>
  </si>
  <si>
    <t>05_04_26</t>
  </si>
  <si>
    <t>07_07_08</t>
  </si>
  <si>
    <t>06_05_22</t>
  </si>
  <si>
    <t>10_04_13</t>
  </si>
  <si>
    <t>07_03_18</t>
  </si>
  <si>
    <t>10_08_30</t>
  </si>
  <si>
    <t>05_06_01</t>
  </si>
  <si>
    <t>19_03_12</t>
  </si>
  <si>
    <t>05_07_25</t>
  </si>
  <si>
    <t>19_04_12</t>
  </si>
  <si>
    <t>05_08_01</t>
  </si>
  <si>
    <t>06_08_09</t>
  </si>
  <si>
    <t>2009年8月28日，李九正、朱根桥、马永成以非法占有为目的，使用暴力，入室劫取他人财物，致一人死亡；2009年9月6日，朱根桥窜至朱二真家盗走一匹黄红色公马，价值2200元。</t>
  </si>
  <si>
    <t>贵州省盘州市西冲镇三亩沟村一组</t>
  </si>
  <si>
    <t>贵州省盘州市乐民镇水硐村六组</t>
  </si>
  <si>
    <t>（一）2009年11月左右，田连培因被害人丁浩德未付给其接送赌客的部分费用而对被害人丁浩德心存不满，后持刀将被害人丁浩德杀死； （二）2008年9月1日，田连培、田正伟等人因债务纠纷在盘县两河乡海铺村的320国道上被梁德敬、梁德松、吴启刚等人堵住，田连培下车后与梁德松一方发生打斗，田正伟也下车帮忙打架，在打斗过程中田连培持刀将梁德松大腿杀伤后逃逸，后梁德松因失血过多死亡。 （三）2001年6月5日，田连培在盘县乐民镇六科村一树林内，因酒后与徐留华发生口角，被告人田连培持刀将徐留华杀死后逃逸。</t>
  </si>
  <si>
    <t>方小崃、王明祥、蒋先富、徐启贵、雷怕保、桂斌违反国家对毒品的管制制度，明知是毒品而予以贩卖和运输，其中徐启贵贩卖运输毒品海洛因565克。</t>
  </si>
  <si>
    <t>09_00_02</t>
  </si>
  <si>
    <t>05_02_28</t>
  </si>
  <si>
    <t>贵州省盘州市普古乡天桥村四组</t>
  </si>
  <si>
    <t>贵州省盘州市老厂镇滑石板居委会170号</t>
  </si>
  <si>
    <t>05_10_10</t>
  </si>
  <si>
    <t>08_08_01</t>
  </si>
  <si>
    <t>贵州省盘州市水塘镇沙地坡村二组</t>
  </si>
  <si>
    <t>方小崃、王明祥、蒋先富、徐启贵、雷怕保、桂斌违反国家对毒品的管制制度，明知是毒品而予以贩卖和运输，其中王明祥贩卖运输毒品海洛因1977克。</t>
  </si>
  <si>
    <t>贵州省盘州市大山镇大河村二组</t>
  </si>
  <si>
    <t>贵州省盘州市水塘镇沙地坡村四组</t>
  </si>
  <si>
    <t>方小崃、王明祥、蒋先富、徐启贵、雷怕保、桂斌违反国家对毒品的管制制度，明知是毒品而予以贩卖和运输，其中蒋先富贩卖运输毒品海洛因1977克，甲基苯丙胺91.6克。</t>
  </si>
  <si>
    <t>贵州省盘州市火铺镇坡上村一组192－2号</t>
  </si>
  <si>
    <t>06_01_21</t>
  </si>
  <si>
    <t>05_10_12</t>
  </si>
  <si>
    <t>09_02_08</t>
  </si>
  <si>
    <t>06_02_02</t>
  </si>
  <si>
    <t>08_04_02</t>
  </si>
  <si>
    <t>贵州省盘州市四格乡大寨村九组</t>
  </si>
  <si>
    <t>09_01_14</t>
  </si>
  <si>
    <t>06_07_27</t>
  </si>
  <si>
    <t>05_11_00</t>
  </si>
  <si>
    <t>06_00_27</t>
  </si>
  <si>
    <t>19_05_13</t>
  </si>
  <si>
    <t>05_11_01</t>
  </si>
  <si>
    <t>08_07_26</t>
  </si>
  <si>
    <t>05_10_25</t>
  </si>
  <si>
    <t>05_04_08</t>
  </si>
  <si>
    <t>贵州省盘州市松河乡金竹村二组</t>
  </si>
  <si>
    <t>06_09_26</t>
  </si>
  <si>
    <t>08_09_26</t>
  </si>
  <si>
    <t>05_03_04</t>
  </si>
  <si>
    <t>05_02_09</t>
  </si>
  <si>
    <t>隔离2监舍</t>
  </si>
  <si>
    <t>06_04_02</t>
  </si>
  <si>
    <t>05_06_26</t>
  </si>
  <si>
    <t>08_01_18</t>
  </si>
  <si>
    <t>06_01_13</t>
  </si>
  <si>
    <t>09_02_19</t>
  </si>
  <si>
    <t>05_03_11</t>
  </si>
  <si>
    <t>06_01_05</t>
  </si>
  <si>
    <t>05_08_00</t>
  </si>
  <si>
    <t>07_04_05</t>
  </si>
  <si>
    <t>06_02_26</t>
  </si>
  <si>
    <t>19_06_16</t>
  </si>
  <si>
    <t>05_09_22</t>
  </si>
  <si>
    <t>07_11_16</t>
  </si>
  <si>
    <t>13_11_27</t>
  </si>
  <si>
    <t>贵州省盘州市盘江镇月亮路1079号</t>
  </si>
  <si>
    <t>07_05_02</t>
  </si>
  <si>
    <t>06_10_26</t>
  </si>
  <si>
    <t>19_07_15</t>
  </si>
  <si>
    <t>05_05_06</t>
  </si>
  <si>
    <t>龙排英与被害人吴定明、蒋志刚因嫖娼一事发生纠纷，邀约韩大才来帮忙，韩大才又邀约曾杰、陈正富一同前往来帮忙，韩大才、曾杰、陈正富到过现场后与被害人吴定明、蒋志刚发生抓打，在抓打过程中致被害人吴定明、蒋志刚被杀伤致死。</t>
  </si>
  <si>
    <t>10_10_18</t>
  </si>
  <si>
    <t>19_11_16</t>
  </si>
  <si>
    <t>05_06_16</t>
  </si>
  <si>
    <t>09_00_16</t>
  </si>
  <si>
    <t>05_02_14</t>
  </si>
  <si>
    <t>一</t>
  </si>
  <si>
    <t>06_06_12</t>
  </si>
  <si>
    <t>08_06_12</t>
  </si>
  <si>
    <t>05_04_27</t>
  </si>
  <si>
    <t>贵州省盘州市红果镇育才路财政小区6栋1单元502室</t>
  </si>
  <si>
    <t>06_00_23</t>
  </si>
  <si>
    <t>07_06_05</t>
  </si>
  <si>
    <t>07_08_19</t>
  </si>
  <si>
    <t>贵州省盘州市柏果镇土城村二十组</t>
  </si>
  <si>
    <t>08_04_29</t>
  </si>
  <si>
    <t>05_08_02</t>
  </si>
  <si>
    <t>贵州省盘州市淤泥乡淤泥居委会二组</t>
  </si>
  <si>
    <t>12_10_20</t>
  </si>
  <si>
    <t>贵州省盘州市松河乡桎坞村五组</t>
  </si>
  <si>
    <t>05_10_14</t>
  </si>
  <si>
    <t>邬林</t>
  </si>
  <si>
    <t>05_11_19</t>
  </si>
  <si>
    <t>08_00_07</t>
  </si>
  <si>
    <t>06_05_23</t>
  </si>
  <si>
    <t>王小匡、杨晓波二人在安顺市辖区内采取秘密窃取的手段多次盗窃机动车辆，杨晓波盗窃25次，盗窃数额为802690.2元。</t>
  </si>
  <si>
    <t>贵州省盘州市西冲镇上沙沟村六组</t>
  </si>
  <si>
    <t>一、2010年4月至2011年6月期间，王海青、王毕生、马双现、张明江、代尖尖、陈国跃、王丽平、张彪、梅四伟纠集在一起，在一年多的时间里共盗窃机动车65辆，涉案总金额2496148元，其中张明江参与作案20起，盗窃财物价值人民币1221691元； 二、2010年12月19日凌晨两点左右，张明江在盘县两河乡其姐的婚礼上与来接亲的方勋等七、八人在喝喜酒的过程中发生矛盾，被他人劝开，一小时后，张明江便带着十余人持啤酒瓶将方勋杀为重伤。</t>
  </si>
  <si>
    <t>贵州省盘州市火铺镇滥泥箐村一组67号</t>
  </si>
  <si>
    <t>07_01_17</t>
  </si>
  <si>
    <t>2010年4月至2011年6月期间，王海青、王毕生、马双现、张明江、代尖尖、陈国跃、王丽平、张彪、梅四伟纠集在一起，在一年多的时间里共盗窃机动车65辆，涉案总金额2496148元，其中王海青参与作案40起，盗窃财物价值人民币1797345元及液晶电视1台（既遂1204156元及液晶电视1台，未遂593189元）。</t>
  </si>
  <si>
    <t>贵州省盘州市洒基镇半坡村六组</t>
  </si>
  <si>
    <t>10_00_12</t>
  </si>
  <si>
    <t>07_01_18</t>
  </si>
  <si>
    <t>一、2010年4月至2011年6月期间，王海青、王毕生、马双现、张明江、代尖尖、陈国跃、王丽平、张彪、梅四伟纠集在一起，在一年多的时间里共盗窃机动车65辆，涉案总金额2496148元，其中张彪参与作案18起，盗窃财物价值人民币547003元（既遂376588元，未遂170415元）； 二、2010年4月13日，张彪伙同李鹏飞、袁登字、王游进（后三人已判刑）抢劫手机62部，笔记本1台（共价值人民币35524元）及现金110余元； 三、2010年4月15日，张彪伙同李鹏飞、袁登字、王游进驾驶面包车在盘县鸡场坪乡星河加油站持刀抢走现金2700余元。</t>
  </si>
  <si>
    <t>贵州省盘州市平关镇岩上村二组</t>
  </si>
  <si>
    <t>2010年4月至2011年6月期间，王海青、王毕生、马双现、张明江、代尖尖、陈国跃、王丽平、张彪、梅四伟纠集在一起，在一年多的时间里共盗窃机动车65辆，涉案总金额2496148元，其中陈国跃参与作案26起，盗窃财物价值人民币803440元（既遂633025元，未遂170415元）。</t>
  </si>
  <si>
    <t>贵州省盘州市火铺镇滥泥箐村一组57号</t>
  </si>
  <si>
    <t>07_02_18</t>
  </si>
  <si>
    <t>2010年4月至2011年6月期间，王海青、王毕生、马双现、张明江、代尖尖、陈国跃、王丽平、张彪、梅四伟纠集在一起，在一年多的时间里共盗窃机动车65辆，涉案总金额2496148元，其中马双现参与作案27起，盗窃财物价值人民币1448789元及液晶电视1台（既遂881493元及液晶电视1台，未遂567296元）。</t>
  </si>
  <si>
    <t>2010年4月至2011年6月期间，王海青、王毕生、马双现、张明江、代尖尖、陈国跃、王丽平、张彪、梅四伟纠集在一起，在一年多的时间里共盗窃机动车65辆，涉案总金额2496148元，其中王毕生参与作案21起，盗窃财物价值人民币1172705元（既遂623714元，未遂548991元）。</t>
  </si>
  <si>
    <t>06_06_14</t>
  </si>
  <si>
    <t>05_08_14</t>
  </si>
  <si>
    <t>秦飞虎、龚明明、蒋小青、蒋小琼、龚定华违反国家的禁毒法规，非法贩卖、运输毒品甲基苯丙胺3330克。龚明明在共同犯罪中起主要作用。</t>
  </si>
  <si>
    <t>秦飞虎、龚明明、蒋小青、蒋小琼、龚定华违反国家的禁毒法规，非法贩卖、运输毒品甲基苯丙胺3330克。秦飞虎在共同犯罪中起主要作用。</t>
  </si>
  <si>
    <t>黄生美多次从马才龙、马四贤、锁才铝、张良先处购买毒品海洛因。其中马才龙贩卖毒品142克。马四贤、马才龙共同贩卖毒品中，马才龙起辅助作用。</t>
  </si>
  <si>
    <t>2008年以来，以段中朝、张阔为组织者，以肖红兵、赵愿清、刘帆、周灵聪等人为积极参与者，以胡彪、陈海、陈发波、杨德友、吴洛阳、王子源、汤波、余小伟以及何中华、孙波、李燕拥、程磊（后四人在逃）为参与者的黑社会性质组织犯罪组织，在安顺市两城区实施故意杀人、聚众斗殴、敲诈勒索、故意毁坏财物、寻衅滋事、绑架、贩卖毒品、窝藏等10种犯罪和采用非法手段为他人摆平事端、替人收帐、无故殴打他人、在两城区娱乐场所看场子、充当打手、强行收取保护费等违法活动，欺压残害群众，称霸一方，先后作案26起，共造成2人死亡、1人重伤、2人轻伤、3人轻微伤的严重后果。</t>
  </si>
  <si>
    <t>贵州省盘州市马依镇小寨村七组</t>
  </si>
  <si>
    <t>07_09_01</t>
  </si>
  <si>
    <t>贵州省盘州市忠义乡政府宿舍</t>
  </si>
  <si>
    <t>骆意祥前因贩卖毒品罪被判处刑罚，投入劳动改造主刑执行完毕释放后在执行剥夺政治权利七年附加刑期间重新犯罪，贩卖毒品海洛因542.7克。</t>
  </si>
  <si>
    <t>05_01_23</t>
  </si>
  <si>
    <t>08_03_25</t>
  </si>
  <si>
    <t>05_08_09</t>
  </si>
  <si>
    <t>管拥军、王卫、陈智、管北平违反国家禁毒法规，非法贩卖、运输毒品麻古2830克。</t>
  </si>
  <si>
    <t>周海波违反国家对毒品的管制制度，明知是毒品麻古而予以运输，运输毒品麻古2830克。</t>
  </si>
  <si>
    <t>贵州省盘州市乐民镇新街居委会三小区</t>
  </si>
  <si>
    <t>05_10_08</t>
  </si>
  <si>
    <t>06_01_06</t>
  </si>
  <si>
    <t>06_01_28</t>
  </si>
  <si>
    <t>07_07_16</t>
  </si>
  <si>
    <t>05_05_20</t>
  </si>
  <si>
    <t>05_07_28</t>
  </si>
  <si>
    <t>一、2006年4月12日上午，顾进龙因家庭矛盾持斧头将其继母周云妹杀死； 二、在潜逃过程中，2010年6月1日晚为抗拒抓捕，持刀刺杀警察吴佳佳； 三、2009年12月8日凌晨，受蒋盛坤邀约参与砸毁被害人张翼的宝马523车辆； 四、2010年3月15日22时许，帮助夏立朝看守被害人何明沅； 五、在潜逃过程中，2009年11月的一天晚上参与葛宏杰等人打群架； 六、2010年5月31日晚21时许，为抗拒抓捕持刀刺伤协警俞少益。</t>
  </si>
  <si>
    <t>06_01_29</t>
  </si>
  <si>
    <t>2003年4月11日，彭克云、彭克达与彭克伦持刀将被害人彭克柱、石永竹杀伤致死，将彭永廷杀伤。</t>
  </si>
  <si>
    <t>06_01_07</t>
  </si>
  <si>
    <t>09_01_26</t>
  </si>
  <si>
    <t>05_01_05</t>
  </si>
  <si>
    <t>06_02_15</t>
  </si>
  <si>
    <t>06_06_26</t>
  </si>
  <si>
    <t>06_02_09</t>
  </si>
  <si>
    <t>贵州省盘州市城关镇和平路49号</t>
  </si>
  <si>
    <t>贵州省盘州市柏果镇联营村五组</t>
  </si>
  <si>
    <t>08_01_09</t>
  </si>
  <si>
    <t>06_01_22</t>
  </si>
  <si>
    <t>贵州省盘州市洒基镇锅厂河村十四组</t>
  </si>
  <si>
    <t>06_00_16</t>
  </si>
  <si>
    <t>贵州省盘州市西冲镇四里村12组</t>
  </si>
  <si>
    <t>贵州省盘州市红果镇海子头村二组</t>
  </si>
  <si>
    <t>贵州省盘州市断江镇沿塘村六组</t>
  </si>
  <si>
    <t>06_05_00</t>
  </si>
  <si>
    <t>09_02_22</t>
  </si>
  <si>
    <t>贵州省盘州市红果镇花家村十组</t>
  </si>
  <si>
    <t>08_11_20</t>
  </si>
  <si>
    <t>贵州省盘州市民主镇尖山村六组</t>
  </si>
  <si>
    <t>一、2010年3月14日16时许，张红阶因被害人肖慈快停放摩托车一事与被害人发生争执并持刀将被害人肖慈快杀死； 二、2010年2月14日1时许，张红阶、张孝国、谢元操与代兴德等人赌博时，因代兴德向张绕妹索要欠款，双方发生争吵并打斗，代朝元被张孝国持木棒伙同张红阶、谢元操将其头部打致重伤。</t>
  </si>
  <si>
    <t>7年</t>
  </si>
  <si>
    <t>06_05_29</t>
  </si>
  <si>
    <t>08_06_07</t>
  </si>
  <si>
    <t>2006年1月29日，罗喜洪因琐事怀恨邻居吴嫩胜，伺机报复，并邀约杨莹持凶器在吴嫩胜家对吴嫩胜进行砍杀，将上前阻止的被害人汪乔美杀害致死。</t>
  </si>
  <si>
    <t>20_11_08</t>
  </si>
  <si>
    <t>19_09_23</t>
  </si>
  <si>
    <t>09_04_15</t>
  </si>
  <si>
    <t>05_01_16</t>
  </si>
  <si>
    <t>05_03_15</t>
  </si>
  <si>
    <t>05_09_08</t>
  </si>
  <si>
    <t>05_11_10</t>
  </si>
  <si>
    <t>08_04_17</t>
  </si>
  <si>
    <t>07_04_01</t>
  </si>
  <si>
    <t>09_00_23</t>
  </si>
  <si>
    <t>05_05_07</t>
  </si>
  <si>
    <t>08_07_12</t>
  </si>
  <si>
    <t>2010年1月以来，叶方华、雷震岳、尚仕刚、田泽东、叶乙豆、肖顺元以非法占有为目的，以暴力手段强行劫取他人财物。雷震岳参与抢劫十七次，抢劫他人财物26300元，并致二人死亡，一人重伤、五人轻微伤。</t>
  </si>
  <si>
    <t>05_05_00</t>
  </si>
  <si>
    <t>09_05_04</t>
  </si>
  <si>
    <t>贵州省盘州市珠东乡窑上村一组</t>
  </si>
  <si>
    <t>08_09_16</t>
  </si>
  <si>
    <t>05_07_14</t>
  </si>
  <si>
    <t>09_00_07</t>
  </si>
  <si>
    <t>05_05_23</t>
  </si>
  <si>
    <t>贵州省盘州市大山镇大河村六组</t>
  </si>
  <si>
    <t>09_08_08</t>
  </si>
  <si>
    <t>04_09_23</t>
  </si>
  <si>
    <t>19_07_23</t>
  </si>
  <si>
    <t>05_10_19</t>
  </si>
  <si>
    <t>2010年1月以来，叶方华、雷震岳、尚仕刚、田泽东、叶乙豆、肖顺元以非法占有为目的，以暴力手段强行劫取他人财物。尚仕刚参与抢劫十三次，抢劫他人财物18000余元，其所参与的抢劫中致一名被害人重伤，四名被害人轻微伤。</t>
  </si>
  <si>
    <t>07_06_22</t>
  </si>
  <si>
    <t>09_04_16</t>
  </si>
  <si>
    <t>04_10_29</t>
  </si>
  <si>
    <t>06_02_23</t>
  </si>
  <si>
    <t>05_05_24</t>
  </si>
  <si>
    <t>09_01_03</t>
  </si>
  <si>
    <t>19_08_24</t>
  </si>
  <si>
    <t>张肖健违反国家对毒品的管制，为了牟取非法利益而购买毒品海洛因554克进行贩卖。徐靖积极联系买主并伙同张肖健贩卖毒品海洛因。</t>
  </si>
  <si>
    <t>20_01_24</t>
  </si>
  <si>
    <t>09_09_11</t>
  </si>
  <si>
    <t>04_08_19</t>
  </si>
  <si>
    <t>08_07_05</t>
  </si>
  <si>
    <t>04_10_18</t>
  </si>
  <si>
    <t>贵州省盘州市大山镇大河村九组</t>
  </si>
  <si>
    <t>05_10_09</t>
  </si>
  <si>
    <t>10_00_11</t>
  </si>
  <si>
    <t>2012年12月3日，邹泽阳与李德伟购买毒品麻古2080.5克意图贩卖（二人共同出资30余万元，其中邹泽阳出资2.5万元）；李德科、周浩、周晓林明知李德伟、邹泽阳带有大量毒品麻古而为其运输、放哨。</t>
  </si>
  <si>
    <t>05_03_17</t>
  </si>
  <si>
    <t>05_06_03</t>
  </si>
  <si>
    <t>08_10_14</t>
  </si>
  <si>
    <t>05_05_17</t>
  </si>
  <si>
    <t>06_00_19</t>
  </si>
  <si>
    <t>09_03_17</t>
  </si>
  <si>
    <t>05_02_13</t>
  </si>
  <si>
    <t>2009年6月初，张星奇与他人共谋，从贵州省盘县运输一批毒品回武汉。张星奇邀约刘志伟，刘志伟又邀约童伟和潘瑞瑞，后因潘瑞瑞害怕退出，由童伟单独驾车，刘志伟坐客车到贵阳与童伟会合。童伟在途经盘县时被民警当场查获毒品嫌疑物3613.5克。经鉴定，含甲基苯丙胺和咖啡因成分。</t>
  </si>
  <si>
    <t>05_08_03</t>
  </si>
  <si>
    <t>08_09_27</t>
  </si>
  <si>
    <t>缪应达为牟取非法利益，违反国家对毒品的管制规定，明知是毒品海洛因而予以贩卖、运输，涉案海洛因700克；缪应兵、罗晏平为牟取非法利益，违反国家对毒品的管制规定，明知是毒品海洛因而帮助缪应达贩卖。</t>
  </si>
  <si>
    <t>05_05_03</t>
  </si>
  <si>
    <t>10_03_18</t>
  </si>
  <si>
    <t>贵州省盘州市马依镇补嘎村十五组</t>
  </si>
  <si>
    <t>08_06_25</t>
  </si>
  <si>
    <t>09_05_12</t>
  </si>
  <si>
    <t>05_00_17</t>
  </si>
  <si>
    <t>09_04_07</t>
  </si>
  <si>
    <t>06_01_03</t>
  </si>
  <si>
    <t>10_11_07</t>
  </si>
  <si>
    <t>一、金孟、张红梅以严君全曾对张红梅殴打为由，邀请卯昌龙、余国军、陶鸿、何金、王仕军、颜家洪等人对严君全等人实施伤害，致被害人李杰死亡，余国军在参与打架时拿走严君全的4350元钱。 二、卯昌龙、余国军等人推动被害人周曾银等人车辆（价值33295元）、手机。 三、卯昌龙、余国军等人受他人邀约，殴打被害人陈绍东、致陈绍东重伤。</t>
  </si>
  <si>
    <t>一、金孟、张红梅以严君全曾对张红梅殴打为由，邀请卯昌龙、余国军、陶鸿、何金、王仕军、颜家洪等人对严君全等人实施伤害，致被害人李杰死亡。 二、卯昌龙、余国军等人推动被害人周曾银等人车辆（价值33295元）、手机。 三、卯昌龙、余国军等人受他人邀约，殴打被害人陈绍东、致陈绍东重伤。</t>
  </si>
  <si>
    <t>11_11_25</t>
  </si>
  <si>
    <t>05_03_06</t>
  </si>
  <si>
    <t>08_00_09</t>
  </si>
  <si>
    <t>贵州省盘州市保基乡风座村大寨组</t>
  </si>
  <si>
    <t>贵州省盘州市新民乡马坪地村五组</t>
  </si>
  <si>
    <t>05_06_18</t>
  </si>
  <si>
    <t>贵州省盘州市板桥镇小坪地村十六组</t>
  </si>
  <si>
    <t>贵州省盘州市马依镇补嘎村三组</t>
  </si>
  <si>
    <t>09_02_07</t>
  </si>
  <si>
    <t>05_02_17</t>
  </si>
  <si>
    <t>05_02_22</t>
  </si>
  <si>
    <t>06_00_01</t>
  </si>
  <si>
    <t>杨万明、李私峰违反国家禁毒法规，贩卖、运输毒品甲基苯丙胺487克。</t>
  </si>
  <si>
    <t>21_07_23</t>
  </si>
  <si>
    <t>05_04_04</t>
  </si>
  <si>
    <t>05_02_16</t>
  </si>
  <si>
    <t>10_03_15</t>
  </si>
  <si>
    <t>赵庆彬、严真贵、罗安朝违背妇女意志，强行轮流与吴某某发生性关系，其中赵庆彬强奸二次；以非法占有为目的，采取暴力威胁手段强行劫取他人财物。</t>
  </si>
  <si>
    <t>09_02_23</t>
  </si>
  <si>
    <t>05_02_26</t>
  </si>
  <si>
    <t>08_09_15</t>
  </si>
  <si>
    <t>08_09_03</t>
  </si>
  <si>
    <t>05_08_27</t>
  </si>
  <si>
    <t>09_08_10</t>
  </si>
  <si>
    <t>14_02_11</t>
  </si>
  <si>
    <t>05_09_19</t>
  </si>
  <si>
    <t>05_07_27</t>
  </si>
  <si>
    <t>王孙明明知张东仙、胡小年贩卖毒品，仍受雇张东仙帮助运输毒品甲基苯丙胺1030.9克。</t>
  </si>
  <si>
    <t>09_04_27</t>
  </si>
  <si>
    <t>04_11_28</t>
  </si>
  <si>
    <t>贵州省盘州市火铺镇李子树村七组381号</t>
  </si>
  <si>
    <t>05_04_06</t>
  </si>
  <si>
    <t>10_00_07</t>
  </si>
  <si>
    <t>贵州省盘州市老厂镇上坎者村六组3号</t>
  </si>
  <si>
    <t>09_10_10</t>
  </si>
  <si>
    <t>贵州省盘州市鸡场坪乡椅棋村一组</t>
  </si>
  <si>
    <t>05_01_14</t>
  </si>
  <si>
    <t>04_05_27</t>
  </si>
  <si>
    <t>09_10_01</t>
  </si>
  <si>
    <t>贵州省盘州市盘江煤电公司火铺矿医院家属区</t>
  </si>
  <si>
    <t>04_03_24</t>
  </si>
  <si>
    <t>07_04_13</t>
  </si>
  <si>
    <t>09_01_28</t>
  </si>
  <si>
    <t>一、2013年4月28日22时许，卢文贤与被害人饶永福因赌博发生争吵、抓打，在抓打中，卢文贤持杀猪刀、伸缩棍打杀饶永福，致饶永福当场死亡。 二、2013年10月30日下午，卢文贤在潜逃期间将李绍贤、李仕荣两家价值人民币22400元的五头耕牛盗走，以人民币10200元的价格卖给周仕军。</t>
  </si>
  <si>
    <t>05_08_22</t>
  </si>
  <si>
    <t>08_01_24</t>
  </si>
  <si>
    <t>护理犯</t>
  </si>
  <si>
    <t>05_05_02</t>
  </si>
  <si>
    <t>05_07_29</t>
  </si>
  <si>
    <t>09_01_04</t>
  </si>
  <si>
    <t>09_11_00</t>
  </si>
  <si>
    <t>21_09_07</t>
  </si>
  <si>
    <t>05_06_10</t>
  </si>
  <si>
    <t>21_09_26</t>
  </si>
  <si>
    <t>04_11_26</t>
  </si>
  <si>
    <t>09_04_01</t>
  </si>
  <si>
    <t>05_01_29</t>
  </si>
  <si>
    <t>04_10_11</t>
  </si>
  <si>
    <t>05_06_27</t>
  </si>
  <si>
    <t>21_07_26</t>
  </si>
  <si>
    <t>05_09_17</t>
  </si>
  <si>
    <t>贵州省盘州市珠东乡大槽子村三组</t>
  </si>
  <si>
    <t>21_07_25</t>
  </si>
  <si>
    <t>06_09_16</t>
  </si>
  <si>
    <t>贵州省盘州市柏果镇堕嘎村一组</t>
  </si>
  <si>
    <t>贵州省盘州市老厂镇喇谷村五组42－1号</t>
  </si>
  <si>
    <t>05_03_00</t>
  </si>
  <si>
    <t>贵州省盘州市新民乡黑石头村一组</t>
  </si>
  <si>
    <t>贵州省盘州市水塘镇铁厂村三组</t>
  </si>
  <si>
    <t>贵州省盘州市红果镇白岩村三组</t>
  </si>
  <si>
    <t>贵州省盘州市淤泥乡落脉穴村三组</t>
  </si>
  <si>
    <t>贵州省盘州市平关镇岩上村九组</t>
  </si>
  <si>
    <t>05_03_21</t>
  </si>
  <si>
    <t>10_00_03</t>
  </si>
  <si>
    <t>11_08_03</t>
  </si>
  <si>
    <t>07_07_28</t>
  </si>
  <si>
    <t>05_02_15</t>
  </si>
  <si>
    <t>05_08_23</t>
  </si>
  <si>
    <t>贵州省盘州市民主镇博地村五组</t>
  </si>
  <si>
    <t>09_05_23</t>
  </si>
  <si>
    <t>病监分监区</t>
  </si>
  <si>
    <t>09_07_12</t>
  </si>
  <si>
    <t>08_04_25</t>
  </si>
  <si>
    <t>05_04_07</t>
  </si>
  <si>
    <t>05_01_27</t>
  </si>
  <si>
    <t>贵州省盘州市英武乡沙姑村十七组</t>
  </si>
  <si>
    <t>10_02_13</t>
  </si>
  <si>
    <t>05_03_23</t>
  </si>
  <si>
    <t>06_07_03</t>
  </si>
  <si>
    <t>07_10_27</t>
  </si>
  <si>
    <t>07_01_04</t>
  </si>
  <si>
    <t>罗学文、郭小江、陆飞龙、郭政果、林飞、施落玉、唐成龙、吴松、施落得、郭政威，以非法占有为目的，在公路上持械拦截大货车，使用暴力手段强行劫取他人财物。罗学文抢劫作案6次。</t>
  </si>
  <si>
    <t>05_01_10</t>
  </si>
  <si>
    <t>贵州省盘州市板桥镇银汞山村三组</t>
  </si>
  <si>
    <t>贵州省盘州市西冲镇胜家庄九组</t>
  </si>
  <si>
    <t>05_00_06</t>
  </si>
  <si>
    <t>08_09_19</t>
  </si>
  <si>
    <t>05_08_11</t>
  </si>
  <si>
    <t>贵州省盘州市盘江镇茅坪村4组42号</t>
  </si>
  <si>
    <t>05_02_08</t>
  </si>
  <si>
    <t>05_10_18</t>
  </si>
  <si>
    <t>04_06_12</t>
  </si>
  <si>
    <t>09_11_30</t>
  </si>
  <si>
    <t>04_04_01</t>
  </si>
  <si>
    <t>刘成彪、解道华、李光勇、普涛明知是毒品海洛因而予以运输，共运输毒品海洛因1400克、麻古2克。刘成彪在武汉负责接应毒品，系主犯。</t>
  </si>
  <si>
    <t>刘成彪、解道华、李光勇、普涛明知是毒品海洛因而予以运输，共运输毒品海洛因1400克、麻古2克。解道华与毒品上线联系，收取毒品后邀约李光勇、普涛帮助运输毒品，系主犯。</t>
  </si>
  <si>
    <t>04_04_22</t>
  </si>
  <si>
    <t>08_04_30</t>
  </si>
  <si>
    <t>04_11_00</t>
  </si>
  <si>
    <t>09_06_16</t>
  </si>
  <si>
    <t>04_09_15</t>
  </si>
  <si>
    <t>04_11_13</t>
  </si>
  <si>
    <t>09_09_04</t>
  </si>
  <si>
    <t>04_06_26</t>
  </si>
  <si>
    <t>06_00_17</t>
  </si>
  <si>
    <t>05_02_12</t>
  </si>
  <si>
    <t>05_05_12</t>
  </si>
  <si>
    <t>04_10_08</t>
  </si>
  <si>
    <t>04_09_08</t>
  </si>
  <si>
    <t>05_03_28</t>
  </si>
  <si>
    <t>09_09_05</t>
  </si>
  <si>
    <t>贵州省盘州市大山镇上寨村3组</t>
  </si>
  <si>
    <t>04_05_16</t>
  </si>
  <si>
    <t>13_09_01</t>
  </si>
  <si>
    <t>4年(无期)</t>
  </si>
  <si>
    <t>05_00_15</t>
  </si>
  <si>
    <t>贵州省盘州市松河乡龙脖子十一组</t>
  </si>
  <si>
    <t>贵州省盘州市鸡场坪乡坝上村七组</t>
  </si>
  <si>
    <t>05_01_02</t>
  </si>
  <si>
    <t>黄应龙酒后因琐事与其兄黄应光发生争吵后，持镰刀砍伤被害人黄应光面部致左颈内动脉损伤死亡。</t>
  </si>
  <si>
    <t>贵州省盘州市板桥镇打风岩村二组</t>
  </si>
  <si>
    <t>05_04_17</t>
  </si>
  <si>
    <t>10_00_02</t>
  </si>
  <si>
    <t>04_05_28</t>
  </si>
  <si>
    <t>04_11_20</t>
  </si>
  <si>
    <t>04_06_00</t>
  </si>
  <si>
    <t>贵州省盘州市四格乡俄力科村七组</t>
  </si>
  <si>
    <t>贵州省盘州市大山镇播土村六组</t>
  </si>
  <si>
    <t>04_04_28</t>
  </si>
  <si>
    <t>04_10_21</t>
  </si>
  <si>
    <t>06_00_29</t>
  </si>
  <si>
    <t>马才能违反国家对毒品的管制法规，明知是毒品海洛因、麻古而予以贩卖，共贩卖毒品海洛因1012克、毒品麻古5000颗。</t>
  </si>
  <si>
    <t>12_09_13</t>
  </si>
  <si>
    <t>04_11_17</t>
  </si>
  <si>
    <t>04_02_00</t>
  </si>
  <si>
    <t>05_03_25</t>
  </si>
  <si>
    <t>09_08_20</t>
  </si>
  <si>
    <t>05_02_24</t>
  </si>
  <si>
    <t>09_10_00</t>
  </si>
  <si>
    <t>04_11_18</t>
  </si>
  <si>
    <t>04_07_16</t>
  </si>
  <si>
    <t>05_03_22</t>
  </si>
  <si>
    <t>12_03_19</t>
  </si>
  <si>
    <t>05_05_16</t>
  </si>
  <si>
    <t>05_05_29</t>
  </si>
  <si>
    <t>04_03_16</t>
  </si>
  <si>
    <t>04_06_02</t>
  </si>
  <si>
    <t>11_11_29</t>
  </si>
  <si>
    <t>袁永江、孙朝磊、翟刚、康江林、张鑫鑫以非法占有为目的，采用暴力手段劫取他人财物，翟刚曾因犯盗窃罪被判处有期徒刑六年二个月，2012年1月4日被浙江省金华市中级人民法院裁定假释，在假释考验期骨参与三次抢劫，金额14379元；两次盗窃，金额6914元。</t>
  </si>
  <si>
    <t>10_01_24</t>
  </si>
  <si>
    <t>04_09_26</t>
  </si>
  <si>
    <t>贵州省盘州市城关镇交通路218号</t>
  </si>
  <si>
    <t>05_09_01</t>
  </si>
  <si>
    <t>05_00_23</t>
  </si>
  <si>
    <t>贵州省盘州市刘官镇支家屯村三组55号</t>
  </si>
  <si>
    <t>10_02_01</t>
  </si>
  <si>
    <t>04_03_29</t>
  </si>
  <si>
    <t>05_00_01</t>
  </si>
  <si>
    <t>贵州省盘州市火铺镇机关91号</t>
  </si>
  <si>
    <t>10_08_20</t>
  </si>
  <si>
    <t>05_00_11</t>
  </si>
  <si>
    <t>04_05_21</t>
  </si>
  <si>
    <t>贵州省盘州市乐民镇梓木戛村六组</t>
  </si>
  <si>
    <t>06_08_05</t>
  </si>
  <si>
    <t>05_08_28</t>
  </si>
  <si>
    <t>05_02_04</t>
  </si>
  <si>
    <t>05_01_24</t>
  </si>
  <si>
    <t>徐忠为获取不法利益，违法国家对毒品的管制规定，参与贩卖毒品海洛因1188克。</t>
  </si>
  <si>
    <t>03_09_25</t>
  </si>
  <si>
    <t>徐钊为获取不法利益，违法国家毒品管制规定，走私、贩卖、运输毒品海洛因4629克。</t>
  </si>
  <si>
    <t>09_11_12</t>
  </si>
  <si>
    <t>04_06_19</t>
  </si>
  <si>
    <t>04_08_05</t>
  </si>
  <si>
    <t>04_05_04</t>
  </si>
  <si>
    <t>09_06_10</t>
  </si>
  <si>
    <t>贵州省盘州市普古乡云山村二组</t>
  </si>
  <si>
    <t>05_01_20</t>
  </si>
  <si>
    <t>贵州省盘州市红果镇岗寨村三组</t>
  </si>
  <si>
    <t>06_03_27</t>
  </si>
  <si>
    <t>贵州省盘州市乐民镇普彝村三组</t>
  </si>
  <si>
    <t>05_01_26</t>
  </si>
  <si>
    <t>贵州省盘州市乐民镇岔河村三组</t>
  </si>
  <si>
    <t>05_01_17</t>
  </si>
  <si>
    <t>贵州省盘州市普古乡云山村三组3</t>
  </si>
  <si>
    <t>贵州省盘州市马依镇小寨村十组</t>
  </si>
  <si>
    <t>唐增学违反中华人民共和国对毒品的管制规定，，明知是毒品海洛因而参与贩卖。</t>
  </si>
  <si>
    <t>06_06_18</t>
  </si>
  <si>
    <t>李国清、陶忠方、马金元违反中华人民共和国对毒品的管制规定，明知是毒品海洛因而从越南走私至中国境内，并从中国云南省运输至贵州省盘县贩卖给唐增学、余荣光。</t>
  </si>
  <si>
    <t>翟华俊违反国家毒品管制法规，贩卖毒品海洛因58.78克。</t>
  </si>
  <si>
    <t>贵州省盘州市盘江镇盘江村5组36号</t>
  </si>
  <si>
    <t>05_00_09</t>
  </si>
  <si>
    <t>任朝丕、王昊因超车与被害人蒋忠云、蒋忠启发生口角并打架，任朝丕、王昊持刀不计后果刺杀，致蒋忠启死亡、蒋忠云轻微伤。</t>
  </si>
  <si>
    <t>09_05_25</t>
  </si>
  <si>
    <t>在被害人支敬与张燕红发生口角后，潘磊、汪松、伍朝生、吴小彪与张燕红持刀、啤酒瓶及破碎啤酒瓶将支敬杀死。</t>
  </si>
  <si>
    <t>04_10_00</t>
  </si>
  <si>
    <t>04_01_25</t>
  </si>
  <si>
    <t>陆大辉因与其同居的王仕怀与被害人陆胜元同居而欲强行将王接回，邀约杨应达等人到陆胜元家找王，发生冲突致陆胜元死亡。</t>
  </si>
  <si>
    <t>06_00_10</t>
  </si>
  <si>
    <t>李克因土地赔偿分配问题与被害人朱兴会发生矛盾，伙同被告人李会成、李锐流持刀故意刺杀被害人朱兴会致其死亡。</t>
  </si>
  <si>
    <t>04_00_16</t>
  </si>
  <si>
    <t>三楼三监舍</t>
  </si>
  <si>
    <t>鲁剑、鲁万凯、谢荣军因琐事纠纷报复行凶，持刀砍杀被害人龙海波、顾怀浪，致龙海波死亡，顾怀浪受伤。</t>
  </si>
  <si>
    <t>04_06_22</t>
  </si>
  <si>
    <t>贵州省盘州市断江镇江浦路单身楼732号</t>
  </si>
  <si>
    <t>04_08_21</t>
  </si>
  <si>
    <t>贵州省盘州市红果镇挪湾村八组</t>
  </si>
  <si>
    <t>10_05_19</t>
  </si>
  <si>
    <t>03_07_17</t>
  </si>
  <si>
    <t>07_03_25</t>
  </si>
  <si>
    <t>贵州省盘州市乐民镇下红岩村1组</t>
  </si>
  <si>
    <t>07_04_17</t>
  </si>
  <si>
    <t>2010年3月以来，李贵标以其开设在盘县红果的“聚点”酒吧为据点，招募、拉拢社会闲散人员，逐渐形成了以李桂标、严修举为首要分子；以蒋双新、张宝辉伟骨干人员，以蒋泽军、唐若男、彭祥维、彭祥厅、彭贞阶等人为一般成员的恶势力团伙以及以樊武奎伟首要分子，汤世匠、樊武坤为骨干，樊小卫、郭真林、田思、丁益龙为一般成员的恶势力团伙。以暴力、威胁等手段，在贵州省盘县红果、云南省曲靖市等地多次实施组织、强迫、容留妇女卖淫，聚众斗殴、故意伤害等犯罪活动。为非作恶，扰乱了社会生活秩序，造成了较为恶劣的社会影响。</t>
  </si>
  <si>
    <t>贵州省盘州市红果镇岗寨村一组</t>
  </si>
  <si>
    <t>05_01_12</t>
  </si>
  <si>
    <t>09_11_11</t>
  </si>
  <si>
    <t>04_08_20</t>
  </si>
  <si>
    <t>贵州省盘州市火铺镇沙淤村三组275-1号</t>
  </si>
  <si>
    <t>04_08_22</t>
  </si>
  <si>
    <t>04_11_02</t>
  </si>
  <si>
    <t>贵州省盘州市西冲镇胜家庄村三组</t>
  </si>
  <si>
    <t>贵州省盘州市羊场乡朝阳村发脚寨组8号</t>
  </si>
  <si>
    <t>04_07_28</t>
  </si>
  <si>
    <t>04_10_07</t>
  </si>
  <si>
    <t>9年8个月</t>
  </si>
  <si>
    <t>05_01_00</t>
  </si>
  <si>
    <t>10_06_24</t>
  </si>
  <si>
    <t>03_10_07</t>
  </si>
  <si>
    <t>10_10_14</t>
  </si>
  <si>
    <t>03_10_17</t>
  </si>
  <si>
    <t>04_09_09</t>
  </si>
  <si>
    <t>04_06_17</t>
  </si>
  <si>
    <t>04_03_06</t>
  </si>
  <si>
    <t>04_04_14</t>
  </si>
  <si>
    <t>04_10_05</t>
  </si>
  <si>
    <t>04_04_18</t>
  </si>
  <si>
    <t>04_08_24</t>
  </si>
  <si>
    <t>04_06_04</t>
  </si>
  <si>
    <t>贵州省盘州市柏果镇洒米田村一组</t>
  </si>
  <si>
    <t>11_02_07</t>
  </si>
  <si>
    <t>03_06_23</t>
  </si>
  <si>
    <t>贵州省盘州市大山镇龚家湾村六组</t>
  </si>
  <si>
    <t>03_09_06</t>
  </si>
  <si>
    <t>10_07_19</t>
  </si>
  <si>
    <t>05_05_05</t>
  </si>
  <si>
    <t>贵州省盘州市普古乡播秋村二组</t>
  </si>
  <si>
    <t>10_11_21</t>
  </si>
  <si>
    <t>03_10_09</t>
  </si>
  <si>
    <t>04_08_26</t>
  </si>
  <si>
    <t>贵州省盘州市红果镇干沟桥南城小区34栋3单元602室</t>
  </si>
  <si>
    <t>04_00_14</t>
  </si>
  <si>
    <t>09_11_27</t>
  </si>
  <si>
    <t>04_06_06</t>
  </si>
  <si>
    <t>09_11_10</t>
  </si>
  <si>
    <t>03_09_18</t>
  </si>
  <si>
    <t>04_01_19</t>
  </si>
  <si>
    <t>贵州省盘州市珠东乡巴达克村12组</t>
  </si>
  <si>
    <t>09_06_06</t>
  </si>
  <si>
    <t>11_02_14</t>
  </si>
  <si>
    <t>10_09_27</t>
  </si>
  <si>
    <t>03_11_03</t>
  </si>
  <si>
    <t>贵州省盘州市马依镇螳螂村十二组</t>
  </si>
  <si>
    <t>04_02_26</t>
  </si>
  <si>
    <t>贵州省盘州市大山镇小寨村七组</t>
  </si>
  <si>
    <t>04_00_28</t>
  </si>
  <si>
    <t>贵州省盘州市刘官镇三角田村三组60号</t>
  </si>
  <si>
    <t>05_01_22</t>
  </si>
  <si>
    <t>贵州省盘州市火铺镇坡上村二组329号</t>
  </si>
  <si>
    <t>04_03_10</t>
  </si>
  <si>
    <t>04_07_02</t>
  </si>
  <si>
    <t>04_01_16</t>
  </si>
  <si>
    <t>03_11_04</t>
  </si>
  <si>
    <t>10_02_14</t>
  </si>
  <si>
    <t>04_01_02</t>
  </si>
  <si>
    <t>03_10_10</t>
  </si>
  <si>
    <t>03_07_28</t>
  </si>
  <si>
    <t>贵州省盘州市新民乡煤管站宿舍</t>
  </si>
  <si>
    <t>贵州省盘州市新民乡小石桥村二组</t>
  </si>
  <si>
    <t>贵州省盘州市新民乡小石桥村四组</t>
  </si>
  <si>
    <t>04_04_21</t>
  </si>
  <si>
    <t>贵州省盘州市民主镇郭家寨村三组</t>
  </si>
  <si>
    <t>04_00_09</t>
  </si>
  <si>
    <t>04_08_13</t>
  </si>
  <si>
    <t>07_10_15</t>
  </si>
  <si>
    <t>被告人杨浪、张家顺、王进发、刘猛、王兴妹、徐昌权、杨庆国、骆进以非法占有为目的相互邀约后使用暴力手段持械选择安顺市西秀区虹山公园为抢劫地，共计作案15次，其中致二人轻伤，杀死一人，抢劫财物价值人民币25830元；杨浪违背妇女意志，强行与他人发生性关系。</t>
  </si>
  <si>
    <t>10_07_11</t>
  </si>
  <si>
    <t>15_04_18</t>
  </si>
  <si>
    <t>03_11_13</t>
  </si>
  <si>
    <t>03_09_23</t>
  </si>
  <si>
    <t>10_02_22</t>
  </si>
  <si>
    <t>10_06_05</t>
  </si>
  <si>
    <t>03_09_26</t>
  </si>
  <si>
    <t>09_11_23</t>
  </si>
  <si>
    <t>04_04_08</t>
  </si>
  <si>
    <t>03_10_15</t>
  </si>
  <si>
    <t>04_00_01</t>
  </si>
  <si>
    <t>09_10_22</t>
  </si>
  <si>
    <t>04_05_09</t>
  </si>
  <si>
    <t>05_10_00</t>
  </si>
  <si>
    <t>03_10_16</t>
  </si>
  <si>
    <t>05_03_10</t>
  </si>
  <si>
    <t>10_09_12</t>
  </si>
  <si>
    <t>上诉人彭小娟、廖其兵、许奇、成玉、王勇、李招伦、朱进、朱佳旺、谢奇翰、毛旭、李随临、刘志敏、秦钢、蒙志利违反国家毒品管理法规，明知是海洛因、甲基苯丙胺、甲基苯丙胺片剂等是毒品仍进行贩卖牟利，其行为均构成贩卖毒品罪。上诉人何少宣违反国家管理法规，明知甲基苯丙胺片剂是毒品而进行贩卖、运输的行为已构成贩卖、运输毒品罪。 被告人扶波、米红、尹兰违反国家对毒品的管制法规，明知是毒品甲基苯丙胺片剂而运输的行为构成运输毒品罪，被告人米红以非法占有为目的，骗取他人人民币20000元。</t>
  </si>
  <si>
    <t>12_07_05</t>
  </si>
  <si>
    <t>03_08_25</t>
  </si>
  <si>
    <t>04_06_24</t>
  </si>
  <si>
    <t>03_10_12</t>
  </si>
  <si>
    <t>04_09_01</t>
  </si>
  <si>
    <t>贵州省盘州市淤泥乡麻郎垤村一组</t>
  </si>
  <si>
    <t>10_06_29</t>
  </si>
  <si>
    <t>03_11_02</t>
  </si>
  <si>
    <t>04_10_20</t>
  </si>
  <si>
    <t>贵州省盘州市火铺镇李子树村八组448号</t>
  </si>
  <si>
    <t>03_06_17</t>
  </si>
  <si>
    <t>贵州省盘州市盘江镇东风村4组34号</t>
  </si>
  <si>
    <t>03_11_28</t>
  </si>
  <si>
    <t>06_09_11</t>
  </si>
  <si>
    <t>贵州省盘州市普古乡塘边村九组</t>
  </si>
  <si>
    <t>贵州省盘州市普古乡播秋村一组</t>
  </si>
  <si>
    <t>03_10_27</t>
  </si>
  <si>
    <t>贵州省盘州市新民乡嘿啥村十四组</t>
  </si>
  <si>
    <t>10_00_16</t>
  </si>
  <si>
    <t>03_09_17</t>
  </si>
  <si>
    <t>04_11_08</t>
  </si>
  <si>
    <t>贵州省盘州市水塘镇水塘村八组</t>
  </si>
  <si>
    <t>03_10_13</t>
  </si>
  <si>
    <t>10_07_06</t>
  </si>
  <si>
    <t>04_04_24</t>
  </si>
  <si>
    <t>03_08_23</t>
  </si>
  <si>
    <t>03_08_11</t>
  </si>
  <si>
    <t>04_02_20</t>
  </si>
  <si>
    <t>05_01_15</t>
  </si>
  <si>
    <t>03_08_14</t>
  </si>
  <si>
    <t>10_07_00</t>
  </si>
  <si>
    <t>04_07_27</t>
  </si>
  <si>
    <t>被告人李德才酒后与被害人王国权发生争执后，不冷静处理，而是持械伤害王国权，致王国权受伤后死亡。</t>
  </si>
  <si>
    <t>贵州省盘州市两河乡两河村八组</t>
  </si>
  <si>
    <t>06_09_27</t>
  </si>
  <si>
    <t>10_11_27</t>
  </si>
  <si>
    <t>03_06_04</t>
  </si>
  <si>
    <t>贵州省盘州市马依镇小寨村十八组</t>
  </si>
  <si>
    <t>贵州省盘州市珠东乡左坡村三组</t>
  </si>
  <si>
    <t>11_08_23</t>
  </si>
  <si>
    <t>03_03_08</t>
  </si>
  <si>
    <t>钟加红</t>
  </si>
  <si>
    <t>03_06_15</t>
  </si>
  <si>
    <t>11_00_24</t>
  </si>
  <si>
    <t>10_05_26</t>
  </si>
  <si>
    <t>03_10_02</t>
  </si>
  <si>
    <t>11_09_05</t>
  </si>
  <si>
    <t>03_02_25</t>
  </si>
  <si>
    <t>05_04_14</t>
  </si>
  <si>
    <t>10_03_05</t>
  </si>
  <si>
    <t>04_00_26</t>
  </si>
  <si>
    <t>10_08_06</t>
  </si>
  <si>
    <t>03_07_25</t>
  </si>
  <si>
    <t>04_02_27</t>
  </si>
  <si>
    <t>03_11_09</t>
  </si>
  <si>
    <t>贵州省盘州市坪地乡莫西里村九组38号</t>
  </si>
  <si>
    <t>11_04_20</t>
  </si>
  <si>
    <t>03_07_11</t>
  </si>
  <si>
    <t>贵州省盘州市坪地乡格青底村六组</t>
  </si>
  <si>
    <t>03_06_10</t>
  </si>
  <si>
    <t>11_07_11</t>
  </si>
  <si>
    <t>03_04_19</t>
  </si>
  <si>
    <t>03_08_21</t>
  </si>
  <si>
    <t>11_03_28</t>
  </si>
  <si>
    <t>03_08_03</t>
  </si>
  <si>
    <t>06_08_28</t>
  </si>
  <si>
    <t>12_09_02</t>
  </si>
  <si>
    <t>03_10_08</t>
  </si>
  <si>
    <t>4年</t>
  </si>
  <si>
    <t>11_02_28</t>
  </si>
  <si>
    <t>03_09_02</t>
  </si>
  <si>
    <t>04_00_02</t>
  </si>
  <si>
    <t>10_11_29</t>
  </si>
  <si>
    <t>04_07_11</t>
  </si>
  <si>
    <t>15年2个月</t>
  </si>
  <si>
    <t>10_11_05</t>
  </si>
  <si>
    <t>10_06_07</t>
  </si>
  <si>
    <t>04_05_24</t>
  </si>
  <si>
    <t>10_07_01</t>
  </si>
  <si>
    <t>03_00_22</t>
  </si>
  <si>
    <t>11_02_03</t>
  </si>
  <si>
    <t>03_09_27</t>
  </si>
  <si>
    <t>被告人黄珍光因琐事与被害人黄珍荣发生争执，后持刀将被害人黄珍荣杀伤致死。</t>
  </si>
  <si>
    <t>贵州省盘州市西冲镇大庄村十一组</t>
  </si>
  <si>
    <t>03_10_25</t>
  </si>
  <si>
    <t>03_01_23</t>
  </si>
  <si>
    <t>03_08_18</t>
  </si>
  <si>
    <t>10_10_05</t>
  </si>
  <si>
    <t>04_01_26</t>
  </si>
  <si>
    <t>贵州省盘州市松河乡垤坞村一组</t>
  </si>
  <si>
    <t>11_07_07</t>
  </si>
  <si>
    <t>03_04_23</t>
  </si>
  <si>
    <t>04_05_20</t>
  </si>
  <si>
    <t>03_08_04</t>
  </si>
  <si>
    <t>重庆市荣昌区西大街82号附176号</t>
  </si>
  <si>
    <t>11_09_18</t>
  </si>
  <si>
    <t>03_02_12</t>
  </si>
  <si>
    <t>贵州省盘州市新民乡白鱼村九组</t>
  </si>
  <si>
    <t>11_02_16</t>
  </si>
  <si>
    <t>贵州省盘州市羊场乡杨家寨村杨家寨组89-1号</t>
  </si>
  <si>
    <t>03_07_14</t>
  </si>
  <si>
    <t>贵州省盘州市保田镇下保田村五组</t>
  </si>
  <si>
    <t>02_08_29</t>
  </si>
  <si>
    <t>11_08_18</t>
  </si>
  <si>
    <t>03_03_13</t>
  </si>
  <si>
    <t>10_03_11</t>
  </si>
  <si>
    <t>04_01_03</t>
  </si>
  <si>
    <t>11_05_04</t>
  </si>
  <si>
    <t>贵州省盘州市民主镇李子树三组</t>
  </si>
  <si>
    <t>11_07_12</t>
  </si>
  <si>
    <t>贵州省盘州市羊场乡下午村下午组46号</t>
  </si>
  <si>
    <t>02_07_27</t>
  </si>
  <si>
    <t>04_08_06</t>
  </si>
  <si>
    <t>被告人唐国体违反国家对毒品的管制法规，明知是毒品海洛因、甲基苯丙胺片剂而贩卖、运输，参与贩卖的毒品海洛因达1096克，甲基苯丙胺片剂达10.5克。被告人唐仕刚违反国家对毒品的管制法规，明知是视频海洛因、甲基苯丙胺片剂而参与贩卖。</t>
  </si>
  <si>
    <t>11_10_21</t>
  </si>
  <si>
    <t>03_01_10</t>
  </si>
  <si>
    <t>03_04_20</t>
  </si>
  <si>
    <t>05_06_06</t>
  </si>
  <si>
    <t>02_08_07</t>
  </si>
  <si>
    <t>被告人王海雇佣被告人邹刚故意杀死被害人冯广银，其行为已触犯刑律，构成故意杀人罪。</t>
  </si>
  <si>
    <t>02_09_12</t>
  </si>
  <si>
    <t>02_07_26</t>
  </si>
  <si>
    <t>02_08_14</t>
  </si>
  <si>
    <t>02_09_08</t>
  </si>
  <si>
    <t>被告人李安新、皮永江深夜与流浪汉相遇发生冲突遭受攻击后，不冷静处理，李安新纠集皮永江、宋凯、黄学祥对流浪汉进行打击，致流浪汉死亡。</t>
  </si>
  <si>
    <t>03_01_17</t>
  </si>
  <si>
    <t>03_10_06</t>
  </si>
  <si>
    <t>03_01_24</t>
  </si>
  <si>
    <t>02_07_12</t>
  </si>
  <si>
    <t>02_07_15</t>
  </si>
  <si>
    <t>11_08_05</t>
  </si>
  <si>
    <t>03_03_26</t>
  </si>
  <si>
    <t>11_07_20</t>
  </si>
  <si>
    <t>03_04_10</t>
  </si>
  <si>
    <t>11_08_20</t>
  </si>
  <si>
    <t>03_03_11</t>
  </si>
  <si>
    <t>02_06_28</t>
  </si>
  <si>
    <t>03_04_05</t>
  </si>
  <si>
    <t>贵州省盘州市红果镇农业局宿舍</t>
  </si>
  <si>
    <t>被告人朱恩菊、朱恩粉、朱恩志、余一违反国家对毒品的管制法规，明知是毒品海洛因而贩卖、运输。 被告人常吕才、何超、周祖文、卢静、孙大体、张怀志、罗跃凤违反国家对毒品的管制法规，明知是毒品海洛因而贩卖。</t>
  </si>
  <si>
    <t>10_09_29</t>
  </si>
  <si>
    <t>04_02_01</t>
  </si>
  <si>
    <t>01_00_23</t>
  </si>
  <si>
    <t>11_11_07</t>
  </si>
  <si>
    <t>02_06_18</t>
  </si>
  <si>
    <t>02_06_04</t>
  </si>
  <si>
    <t>被告人颜荣伙同他人以非法占有为目的，使用暴力四次入户劫取被害人价值人民币120000余元的财物，并致一人死亡。</t>
  </si>
  <si>
    <t>02_05_17</t>
  </si>
  <si>
    <t>贵州省盘州市老厂镇南星村十组29-1</t>
  </si>
  <si>
    <t>02_05_21</t>
  </si>
  <si>
    <t>贵州省盘州市淤泥乡俄夺村四组</t>
  </si>
  <si>
    <t>02_05_24</t>
  </si>
  <si>
    <t>02_05_28</t>
  </si>
  <si>
    <t>11_11_14</t>
  </si>
  <si>
    <t>03_00_17</t>
  </si>
  <si>
    <t>02_05_29</t>
  </si>
  <si>
    <t>贵州省盘州市刘官镇刘家湾村四组166号</t>
  </si>
  <si>
    <t>02_05_09</t>
  </si>
  <si>
    <t>10_03_09</t>
  </si>
  <si>
    <t>11_05_20</t>
  </si>
  <si>
    <t>03_06_08</t>
  </si>
  <si>
    <t>02_05_07</t>
  </si>
  <si>
    <t>16年4个月</t>
  </si>
  <si>
    <t>02_11_28</t>
  </si>
  <si>
    <t>10_03_10</t>
  </si>
  <si>
    <t>10_03_12</t>
  </si>
  <si>
    <t>09_07_26</t>
  </si>
  <si>
    <t>04_10_02</t>
  </si>
  <si>
    <t>02_04_24</t>
  </si>
  <si>
    <t>04_10_03</t>
  </si>
  <si>
    <t>02_05_11</t>
  </si>
  <si>
    <t>11_05_09</t>
  </si>
  <si>
    <t>03_06_19</t>
  </si>
  <si>
    <t>11_05_11</t>
  </si>
  <si>
    <t>02_06_05</t>
  </si>
  <si>
    <t>01_11_02</t>
  </si>
  <si>
    <t>11_08_17</t>
  </si>
  <si>
    <t>02_04_02</t>
  </si>
  <si>
    <t>贵州省盘州市马依镇螳螂村十组</t>
  </si>
  <si>
    <t>贵州省盘州市羊场乡下午村下午组209号</t>
  </si>
  <si>
    <t>02_04_26</t>
  </si>
  <si>
    <t>02_05_10</t>
  </si>
  <si>
    <t>被告人蒙青龙违反国家对毒品的管制法规，积极寻找货源，赊购毒品海洛因514.08克进行二次销售，并欲从中赚取差价。被告人李勇违反国家对毒品的管制法规，积极联系货源，居中交易毒品海洛因514.08克并从中获利。</t>
  </si>
  <si>
    <t>11年8个月</t>
  </si>
  <si>
    <t>02_04_11</t>
  </si>
  <si>
    <t>02_04_09</t>
  </si>
  <si>
    <t>11_09_08</t>
  </si>
  <si>
    <t>11_03_22</t>
  </si>
  <si>
    <t>03_08_09</t>
  </si>
  <si>
    <t>11_05_03</t>
  </si>
  <si>
    <t>03_06_25</t>
  </si>
  <si>
    <t>02_02_22</t>
  </si>
  <si>
    <t>11_00_14</t>
  </si>
  <si>
    <t>03_11_16</t>
  </si>
  <si>
    <t>11_07_28</t>
  </si>
  <si>
    <t>12_01_01</t>
  </si>
  <si>
    <t>11_00_19</t>
  </si>
  <si>
    <t>03_11_11</t>
  </si>
  <si>
    <t>02_03_29</t>
  </si>
  <si>
    <t>11_00_01</t>
  </si>
  <si>
    <t>贵州省盘州市保基乡厨子寨村小卧落组</t>
  </si>
  <si>
    <t>02_03_08</t>
  </si>
  <si>
    <t>02_02_28</t>
  </si>
  <si>
    <t>12_03_16</t>
  </si>
  <si>
    <t>02_08_15</t>
  </si>
  <si>
    <t>贵州省盘州市新民乡白渔村十二组</t>
  </si>
  <si>
    <t>12_02_04</t>
  </si>
  <si>
    <t>02_09_26</t>
  </si>
  <si>
    <t>02_04_17</t>
  </si>
  <si>
    <t>11_10_12</t>
  </si>
  <si>
    <t>03_01_19</t>
  </si>
  <si>
    <t>02_01_27</t>
  </si>
  <si>
    <t>11_09_04</t>
  </si>
  <si>
    <t>03_02_26</t>
  </si>
  <si>
    <t>02_02_13</t>
  </si>
  <si>
    <t>贵州省盘州市乐民镇核桃山村一组</t>
  </si>
  <si>
    <t>02_02_04</t>
  </si>
  <si>
    <t>02_02_01</t>
  </si>
  <si>
    <t>02_01_21</t>
  </si>
  <si>
    <t>02_01_17</t>
  </si>
  <si>
    <t>02_11_16</t>
  </si>
  <si>
    <t>02_11_01</t>
  </si>
  <si>
    <t>02_01_19</t>
  </si>
  <si>
    <t>02_10_03</t>
  </si>
  <si>
    <t>贵州省盘州市马依镇波车村二组</t>
  </si>
  <si>
    <t>02_01_20</t>
  </si>
  <si>
    <t>贵州省盘州市羊场乡上午村上午组76号</t>
  </si>
  <si>
    <t>02_02_15</t>
  </si>
  <si>
    <t>03_00_13</t>
  </si>
  <si>
    <t>02_02_07</t>
  </si>
  <si>
    <t>02_10_18</t>
  </si>
  <si>
    <t>贵州省盘州市大山镇龚家湾村七组</t>
  </si>
  <si>
    <t>贵州省盘州市民主镇发扬村三组</t>
  </si>
  <si>
    <t>02_01_28</t>
  </si>
  <si>
    <t>02_02_17</t>
  </si>
  <si>
    <t>03_02_06</t>
  </si>
  <si>
    <t>贵州省盘州市珠东乡钟山村四组</t>
  </si>
  <si>
    <t>02_00_28</t>
  </si>
  <si>
    <t>贵州省盘州市保基乡雨哪洼村邓家寨组</t>
  </si>
  <si>
    <t>02_01_10</t>
  </si>
  <si>
    <t>02_00_21</t>
  </si>
  <si>
    <t>02_00_29</t>
  </si>
  <si>
    <t>02_01_13</t>
  </si>
  <si>
    <t>02_09_16</t>
  </si>
  <si>
    <t>11_03_03</t>
  </si>
  <si>
    <t>02_00_22</t>
  </si>
  <si>
    <t>02_00_23</t>
  </si>
  <si>
    <t>11_10_08</t>
  </si>
  <si>
    <t>02_11_15</t>
  </si>
  <si>
    <t>12_08_01</t>
  </si>
  <si>
    <t>02_11_20</t>
  </si>
  <si>
    <t>贵州省盘州市民主镇大厂荫村四组</t>
  </si>
  <si>
    <t>11_09_22</t>
  </si>
  <si>
    <t>03_02_08</t>
  </si>
  <si>
    <t>贵州省盘州市老厂镇赤黑村三组12号</t>
  </si>
  <si>
    <t>04_07_04</t>
  </si>
  <si>
    <t>贵州省盘州市红果镇下沙村官家厂三组63号</t>
  </si>
  <si>
    <t>11_09_01</t>
  </si>
  <si>
    <t>03_02_28</t>
  </si>
  <si>
    <t>贵州省盘州市老厂镇赤黑村三组5号</t>
  </si>
  <si>
    <t>02_00_11</t>
  </si>
  <si>
    <t>被告人邓光志、林锦红、温晓跃违反国家对毒品的管理规定，明知是毒品海洛因而贩卖347.55克。</t>
  </si>
  <si>
    <t>02_00_04</t>
  </si>
  <si>
    <t>11_06_25</t>
  </si>
  <si>
    <t>03_05_06</t>
  </si>
  <si>
    <t>02_01_03</t>
  </si>
  <si>
    <t>01_11_17</t>
  </si>
  <si>
    <t>02_00_27</t>
  </si>
  <si>
    <t>11_06_23</t>
  </si>
  <si>
    <t>12_07_10</t>
  </si>
  <si>
    <t>11_04_03</t>
  </si>
  <si>
    <t>12_07_20</t>
  </si>
  <si>
    <t>03_01_26</t>
  </si>
  <si>
    <t>12_05_20</t>
  </si>
  <si>
    <t>02_06_08</t>
  </si>
  <si>
    <t>贵州省盘州市珠东乡法土村六组</t>
  </si>
  <si>
    <t>02_00_03</t>
  </si>
  <si>
    <t>03_01_07</t>
  </si>
  <si>
    <t>被告人王亮、罗书明违反国家对毒品的管制规定，明知是毒品而予以运输。</t>
  </si>
  <si>
    <t>01_11_03</t>
  </si>
  <si>
    <t>贵州省盘州市马依镇小寨村十六组</t>
  </si>
  <si>
    <t>01_10_21</t>
  </si>
  <si>
    <t>贵州省盘州市洒基镇云尚路</t>
  </si>
  <si>
    <t>01_10_26</t>
  </si>
  <si>
    <t>11_07_08</t>
  </si>
  <si>
    <t>03_04_22</t>
  </si>
  <si>
    <t>12_00_20</t>
  </si>
  <si>
    <t>02_11_10</t>
  </si>
  <si>
    <t>02_06_11</t>
  </si>
  <si>
    <t>15_01_00</t>
  </si>
  <si>
    <t>11_04_19</t>
  </si>
  <si>
    <t>03_07_12</t>
  </si>
  <si>
    <t>被告人杨国辉、徐国书、杨斌为牟取非法利益，违反国家对毒品的管制规定，贩卖毒品海洛因21021.4克。被告人朱仁海为牟取非法利益，违反国家对毒品的管制规定，受雇佣运输毒品海洛因21021.4克。</t>
  </si>
  <si>
    <t>07_10_09</t>
  </si>
  <si>
    <t>07_01_22</t>
  </si>
  <si>
    <t>01_10_28</t>
  </si>
  <si>
    <t>01_06_21</t>
  </si>
  <si>
    <t>01_11_08</t>
  </si>
  <si>
    <t>被告人刘广源、黄燕、熊鹏违反国家对毒品的管制法规，明知是毒品甲基苯丙胺或甲基苯丙胺片剂而贩卖，其中刘广源贩卖甲基苯丙胺997.3克。</t>
  </si>
  <si>
    <t>01_11_12</t>
  </si>
  <si>
    <t>16_03_02</t>
  </si>
  <si>
    <t>贵州省盘州市水塘镇黑坝齿村二组</t>
  </si>
  <si>
    <t>01_09_23</t>
  </si>
  <si>
    <t>03_00_15</t>
  </si>
  <si>
    <t>01_10_15</t>
  </si>
  <si>
    <t>被告人陈有林、丁文杨违反国家禁毒法规，非法出售、运输毒品甲基苯丙胺片剂、海洛因，涉案甲基苯丙胺片剂854.64克，海洛因335克。被告人李云祥贩卖甲基苯丙胺片剂854.64克。</t>
  </si>
  <si>
    <t>01_10_12</t>
  </si>
  <si>
    <t>01_09_28</t>
  </si>
  <si>
    <t>03_02_01</t>
  </si>
  <si>
    <t>02_05_25</t>
  </si>
  <si>
    <t>12_02_27</t>
  </si>
  <si>
    <t>12_06_29</t>
  </si>
  <si>
    <t>02_05_02</t>
  </si>
  <si>
    <t>13_08_27</t>
  </si>
  <si>
    <t>03_03_04</t>
  </si>
  <si>
    <t>贵州省盘州市普古乡大山村七组</t>
  </si>
  <si>
    <t>11_10_06</t>
  </si>
  <si>
    <t>贵州省盘州市西冲镇小河村三组</t>
  </si>
  <si>
    <t>11_08_14</t>
  </si>
  <si>
    <t>贵州省盘州市英武乡革纳铺村十四组</t>
  </si>
  <si>
    <t>12_07_29</t>
  </si>
  <si>
    <t>02_04_01</t>
  </si>
  <si>
    <t>03_00_18</t>
  </si>
  <si>
    <t>01_06_05</t>
  </si>
  <si>
    <t>01_10_04</t>
  </si>
  <si>
    <t>02_11_11</t>
  </si>
  <si>
    <t>01_10_13</t>
  </si>
  <si>
    <t>02_04_19</t>
  </si>
  <si>
    <t>01_08_26</t>
  </si>
  <si>
    <t>12_09_19</t>
  </si>
  <si>
    <t>01_09_15</t>
  </si>
  <si>
    <t>贵州省盘州市响水镇杨柳树村一组</t>
  </si>
  <si>
    <t>01_09_10</t>
  </si>
  <si>
    <t>01_08_20</t>
  </si>
  <si>
    <t>01_06_15</t>
  </si>
  <si>
    <t>12_05_01</t>
  </si>
  <si>
    <t>02_06_27</t>
  </si>
  <si>
    <t>01_09_13</t>
  </si>
  <si>
    <t>11_08_29</t>
  </si>
  <si>
    <t>03_03_02</t>
  </si>
  <si>
    <t>12_11_23</t>
  </si>
  <si>
    <t>02_00_08</t>
  </si>
  <si>
    <t>12_07_22</t>
  </si>
  <si>
    <t>02_04_08</t>
  </si>
  <si>
    <t>01_08_27</t>
  </si>
  <si>
    <t>01_08_24</t>
  </si>
  <si>
    <t>贵州省盘州市大山镇石界田村四组</t>
  </si>
  <si>
    <t>01_08_17</t>
  </si>
  <si>
    <t>贵州省盘州市板桥镇松林村一组</t>
  </si>
  <si>
    <t>13_11_05</t>
  </si>
  <si>
    <t>贵州省盘州市两河乡扯扎村四组197-1号</t>
  </si>
  <si>
    <t>01_09_02</t>
  </si>
  <si>
    <t>12_09_00</t>
  </si>
  <si>
    <t>01_09_22</t>
  </si>
  <si>
    <t>贵州省盘州市红果镇上沙陀村一组</t>
  </si>
  <si>
    <t>12_06_12</t>
  </si>
  <si>
    <t>02_05_19</t>
  </si>
  <si>
    <t>贵州省盘州市羊场乡纳木村纳木组32-1号</t>
  </si>
  <si>
    <t>12_03_21</t>
  </si>
  <si>
    <t>02_08_10</t>
  </si>
  <si>
    <t>贵州省盘州市刘官镇雷家河村七组151号</t>
  </si>
  <si>
    <t>01_09_06</t>
  </si>
  <si>
    <t>12_05_03</t>
  </si>
  <si>
    <t>02_06_25</t>
  </si>
  <si>
    <t>01_08_23</t>
  </si>
  <si>
    <t>12_11_08</t>
  </si>
  <si>
    <t>01_07_22</t>
  </si>
  <si>
    <t>贵州省盘州市洒基镇云中路居委会A-18号</t>
  </si>
  <si>
    <t>13_00_29</t>
  </si>
  <si>
    <t>01_11_01</t>
  </si>
  <si>
    <t>贵州省盘州市柏果镇比中村十二组</t>
  </si>
  <si>
    <t>01_08_10</t>
  </si>
  <si>
    <t>01_08_05</t>
  </si>
  <si>
    <t>01_08_22</t>
  </si>
  <si>
    <t>01_10_17</t>
  </si>
  <si>
    <t>12_09_14</t>
  </si>
  <si>
    <t>12_08_04</t>
  </si>
  <si>
    <t>02_03_27</t>
  </si>
  <si>
    <t>12_09_16</t>
  </si>
  <si>
    <t>02_02_14</t>
  </si>
  <si>
    <t>01_06_20</t>
  </si>
  <si>
    <t>02_04_25</t>
  </si>
  <si>
    <t>贵州省盘州市大山镇射麦厂村二组</t>
  </si>
  <si>
    <t>02_01_09</t>
  </si>
  <si>
    <t>01_07_12</t>
  </si>
  <si>
    <t>16_11_01</t>
  </si>
  <si>
    <t>11_11_01</t>
  </si>
  <si>
    <t>12_01_27</t>
  </si>
  <si>
    <t>02_10_04</t>
  </si>
  <si>
    <t>12_07_24</t>
  </si>
  <si>
    <t>12_00_18</t>
  </si>
  <si>
    <t>01_05_29</t>
  </si>
  <si>
    <t>01_05_23</t>
  </si>
  <si>
    <t>12_11_11</t>
  </si>
  <si>
    <t>01_08_11</t>
  </si>
  <si>
    <t>01_05_27</t>
  </si>
  <si>
    <t>12_11_26</t>
  </si>
  <si>
    <t>02_00_05</t>
  </si>
  <si>
    <t>贵州省盘州市普古乡七宜克村五组</t>
  </si>
  <si>
    <t>12_02_07</t>
  </si>
  <si>
    <t>02_09_23</t>
  </si>
  <si>
    <t>13_01_28</t>
  </si>
  <si>
    <t>13_01_10</t>
  </si>
  <si>
    <t>02_00_02</t>
  </si>
  <si>
    <t>02_08_02</t>
  </si>
  <si>
    <t>02_06_14</t>
  </si>
  <si>
    <t>12_11_21</t>
  </si>
  <si>
    <t>02_00_10</t>
  </si>
  <si>
    <t>12_09_12</t>
  </si>
  <si>
    <t>02_02_18</t>
  </si>
  <si>
    <t>02_03_07</t>
  </si>
  <si>
    <t>12_07_26</t>
  </si>
  <si>
    <t>02_04_04</t>
  </si>
  <si>
    <t>01_05_01</t>
  </si>
  <si>
    <t>13_03_05</t>
  </si>
  <si>
    <t>13_00_10</t>
  </si>
  <si>
    <t>01_04_12</t>
  </si>
  <si>
    <t>12_11_10</t>
  </si>
  <si>
    <t>01_09_20</t>
  </si>
  <si>
    <t>12_08_23</t>
  </si>
  <si>
    <t>11_09_20</t>
  </si>
  <si>
    <t>01_03_07</t>
  </si>
  <si>
    <t>12_03_22</t>
  </si>
  <si>
    <t>02_08_09</t>
  </si>
  <si>
    <t>贵州省盘州市柏果镇红卫村二组</t>
  </si>
  <si>
    <t>02_01_18</t>
  </si>
  <si>
    <t>贵州省盘州市淤泥乡联合村一组</t>
  </si>
  <si>
    <t>12_04_00</t>
  </si>
  <si>
    <t>贵州省盘州市羊场乡齐家寨村大梨树组63号</t>
  </si>
  <si>
    <t>贵州省盘州市淤泥乡中合村八组</t>
  </si>
  <si>
    <t>被告人杨乔顺因琐事与被害人马庆昌发生口角后边持木凳殴打其头部，脸部并致其死亡的行为构成故意伤害罪。</t>
  </si>
  <si>
    <t>13_01_23</t>
  </si>
  <si>
    <t>13_00_08</t>
  </si>
  <si>
    <t>01_11_22</t>
  </si>
  <si>
    <t>13_03_24</t>
  </si>
  <si>
    <t>01_08_07</t>
  </si>
  <si>
    <t>贵州省盘州市柏果镇清坪村三组</t>
  </si>
  <si>
    <t>01_02_16</t>
  </si>
  <si>
    <t>贵州省盘州市柏果镇土城村22组</t>
  </si>
  <si>
    <t>12_06_14</t>
  </si>
  <si>
    <t>02_07_25</t>
  </si>
  <si>
    <t>13_00_11</t>
  </si>
  <si>
    <t>13_01_26</t>
  </si>
  <si>
    <t>01_09_19</t>
  </si>
  <si>
    <t>02_02_10</t>
  </si>
  <si>
    <t>01_02_10</t>
  </si>
  <si>
    <t>12_11_14</t>
  </si>
  <si>
    <t>02_00_17</t>
  </si>
  <si>
    <t>02_06_16</t>
  </si>
  <si>
    <t>01_01_27</t>
  </si>
  <si>
    <t>12_04_01</t>
  </si>
  <si>
    <t>02_07_29</t>
  </si>
  <si>
    <t>01_02_28</t>
  </si>
  <si>
    <t>01_01_12</t>
  </si>
  <si>
    <t>贵州省盘州市城关镇红石岩村五组15-2号</t>
  </si>
  <si>
    <t>01_01_05</t>
  </si>
  <si>
    <t>2014年2月20日，经王龙介绍，田元国、吉奎前往大理巍山县以205元1克的价格从马介纯购买海洛因5块零1坨，将毒品藏于汽车空气滤芯器内返回昆明。2月22日，田元国接到詹其奎的电话，要求帮忙将一批毒品运到福建厦门，并承诺支付田元国3万元报酬，田元国将毒品藏于汽车空气滤芯器内并于当天返回福建。2月23日途经盘县胜境关检查站时被查获，毒品重4135克。</t>
  </si>
  <si>
    <t>01_01_02</t>
  </si>
  <si>
    <t>12_10_11</t>
  </si>
  <si>
    <t>01_09_27</t>
  </si>
  <si>
    <t>13_06_29</t>
  </si>
  <si>
    <t>01_05_02</t>
  </si>
  <si>
    <t>11_09_29</t>
  </si>
  <si>
    <t>01_01_06</t>
  </si>
  <si>
    <t>01_01_01</t>
  </si>
  <si>
    <t>01_00_09</t>
  </si>
  <si>
    <t>13_05_21</t>
  </si>
  <si>
    <t>01_00_08</t>
  </si>
  <si>
    <t>贵州省盘州市坪地乡莫西里村十一组54号</t>
  </si>
  <si>
    <t>贵州省盘州市坪地乡包包寨村五组</t>
  </si>
  <si>
    <t>13_04_06</t>
  </si>
  <si>
    <t>01_00_19</t>
  </si>
  <si>
    <t>12_11_30</t>
  </si>
  <si>
    <t>贵州省盘州市坪地乡岔河村七组14号</t>
  </si>
  <si>
    <t>13_11_01</t>
  </si>
  <si>
    <t>01_00_29</t>
  </si>
  <si>
    <t>贵州省盘州市西冲镇大庄村九组</t>
  </si>
  <si>
    <t>01_00_21</t>
  </si>
  <si>
    <t>13_06_24</t>
  </si>
  <si>
    <t>01_01_13</t>
  </si>
  <si>
    <t>12_09_03</t>
  </si>
  <si>
    <t>02_02_27</t>
  </si>
  <si>
    <t>2016年6月，王文红联系朱明仙、马培标以海洛因270元每克，甲基苯丙胺20元一颗购买毒品，6月30日22时许，马培标、朱明仙二人到王文红家，刘麟龙携带刘继伟提供的毒资11.6万元与马培标、朱明仙进行毒品交易，购得海洛因350克及甲基苯丙胺1200颗。2016年7月1日，刘继伟、刘麟龙驾驶轿车携带购买的毒品准备到安顺贩卖，当日13时许在水城县人民医院对面的公路上被抓获。同日，在刘麟龙将王文红抓获，收缴甲基苯丙胺疑似物19.7克，海洛因疑似物197.8克；在刘继伟家搜出甲基苯丙胺121.8克，K粉0.09克，在佰思特酒店将马培标、朱明仙抓获，收缴海洛因疑似物347.8克。</t>
  </si>
  <si>
    <t>12_09_29</t>
  </si>
  <si>
    <t>00_11_10</t>
  </si>
  <si>
    <t>00_11_11</t>
  </si>
  <si>
    <t>00_11_06</t>
  </si>
  <si>
    <t>2013年12月15日，滕勇和杨清付一起六枝乘坐火车前往广东省茂名市，途中滕勇打电话给彭兴，次日，彭兴、滕勇、杨清付与“小龙”约定以40元每克的价格购买冰毒1000克，12月17日进行交易。12月18日，三人乘车到湛江，滕勇安排彭 兴、杨清付携带冰毒的水果箱从广东省湛江市到贵州省安顺东站，二人再从安顺转乘客车到六枝，而滕勇独自乘火车到贵阳再转回六枝。12月19日，杨清付在六枝那克派出所门口下车时被抓获，收缴冰毒870克。2017年3月28日彭兴在广东省茂名市被抓获。</t>
  </si>
  <si>
    <t>贵州省盘州市大山镇高祥村3组174号</t>
  </si>
  <si>
    <t>13_01_08</t>
  </si>
  <si>
    <t>17_11_01</t>
  </si>
  <si>
    <t>贵州省盘州市淤泥乡中合村九组9号</t>
  </si>
  <si>
    <t>13_03_08</t>
  </si>
  <si>
    <t>贵州省盘州市新民乡祭山树村6组</t>
  </si>
  <si>
    <t>13_01_02</t>
  </si>
  <si>
    <t>贵州省盘州市马场乡三寨村五组</t>
  </si>
  <si>
    <t>13_06_15</t>
  </si>
  <si>
    <t>01_05_16</t>
  </si>
  <si>
    <t>贵州省盘州市英武乡田坝村六组152号</t>
  </si>
  <si>
    <t>12_06_08</t>
  </si>
  <si>
    <t>00_09_23</t>
  </si>
  <si>
    <t>02_00_09</t>
  </si>
  <si>
    <t>00_10_05</t>
  </si>
  <si>
    <t>00_09_28</t>
  </si>
  <si>
    <t>00_08_26</t>
  </si>
  <si>
    <t>00_09_15</t>
  </si>
  <si>
    <t>01_07_25</t>
  </si>
  <si>
    <t>2017年1月31日以来，周宜志与张吉昌从云南省个旧市购买毒品到六枝特区进行贩卖。2017年2月3日，张吉昌独自一人前住个旧市购买毒品，2月4日，张吉昌和周维兴、韦恩学在个旧市鸡街镇进行交易时被抓获，收缴毒品351.93克。同日16时30分许，在六枝特区岩脚镇华润六枝电厂旁将周宜志抓获。后经检测毒品海洛因含量为60.6%。</t>
  </si>
  <si>
    <t>00_09_09</t>
  </si>
  <si>
    <t>12_11_16</t>
  </si>
  <si>
    <t>02_00_15</t>
  </si>
  <si>
    <t>11_11_05</t>
  </si>
  <si>
    <t>03_05_27</t>
  </si>
  <si>
    <t>14_10_07</t>
  </si>
  <si>
    <t>2017年3月7日，熊彦红在六枝特区平寨镇与被害人逛街时发生口角，熊怀恨在心，2017年3月9日，熊彦红酒后到平寨镇石灰窑李子洪的租住房内看见被害人躺在床上，便企图实施报复。熊邀约张云祥、李升举将被害人带至平寨镇补林村莲花岩空置门面，三人便拳打脚踢并使用木棒殴打被害人，致被害人死亡后三人逃离现场。 2009年12月24日至29日期间，李升举伙同陈老六等人先后窜至江苏省宜兴市新庄镇等地进行盗窃，盗得摩托车共三辆，共计价值7390元。</t>
  </si>
  <si>
    <t>00_08_21</t>
  </si>
  <si>
    <t>2017年3月7日，熊彦红在六枝特区平寨镇与被害人逛街时发生口角，熊怀恨在心，2017年3月9日，熊彦红酒后到平寨镇石灰窑李子洪的租住房内看见被害人躺在床上，便企图实施报复。熊邀约张云祥、李升举将被害人带至平寨镇补林村莲花岩空置门面，三人便拳打脚踢并使用木棒殴打被害人，致被害人死亡后三人逃离现场。</t>
  </si>
  <si>
    <t>13_05_13</t>
  </si>
  <si>
    <t>00_08_05</t>
  </si>
  <si>
    <t>00_08_10</t>
  </si>
  <si>
    <t>13_06_07</t>
  </si>
  <si>
    <t>01_05_24</t>
  </si>
  <si>
    <t>01_04_01</t>
  </si>
  <si>
    <t>15年3个月</t>
  </si>
  <si>
    <t>01_08_15</t>
  </si>
  <si>
    <t>00_06_15</t>
  </si>
  <si>
    <t>01_02_19</t>
  </si>
  <si>
    <t>13_08_00</t>
  </si>
  <si>
    <t>贵州省盘州市大山镇长冲村一组</t>
  </si>
  <si>
    <t>01_10_11</t>
  </si>
  <si>
    <t>2016年11月18日上午，方旗从陈金菊处购得海洛因，当天下午，陈金菊携带两块毒品到方旗家中贩卖给方旗，公安机关尾随而进，将正在进行毒品交易的陈金菊、方旗、冯永福抓获，收缴海洛因700.32克，毒资11万元。</t>
  </si>
  <si>
    <t>贵州省盘州市民主镇居委会</t>
  </si>
  <si>
    <t>贵州省盘州市民主镇尖山村一组</t>
  </si>
  <si>
    <t>吴永洪</t>
  </si>
  <si>
    <t>01_03_20</t>
  </si>
  <si>
    <t>2017年6月8日12时许，水城县公安局禁毒大队在日常工作中获得匿名群众举报的一条线索：有一名叫吴永洪的男子在贵州省水城县双水一带贩卖毒品，请出警。接警后，水城县公安局禁毒大队立即组织警力赶赴现场进行布控，2017年6月8日21时许，在贵州省水城县双水小广场斜对面的停车场内，吴永洪向他人贩卖毒品海洛因时被公安机关现场抓获，现场缴获三块毒品海洛因疑似物（两块黑色塑料袋包装，一块黄色塑料袋包装），计576.21克（含包装）。</t>
  </si>
  <si>
    <t>52022119691029491X</t>
  </si>
  <si>
    <t>马选位</t>
  </si>
  <si>
    <t>云南省宣威市格宜镇法戛村委会水库边村24号</t>
  </si>
  <si>
    <t>14_00_29</t>
  </si>
  <si>
    <t>00_11_01</t>
  </si>
  <si>
    <t>2017年10月27日13时许，被告人马选位与罗某某电话联系购买毒品事宜，双方议定到六盘水钟山区进行交易，后马选位乘坐面包车（车牌号云DDJ246）从云南省宣威市运输毒品甲基苯丙胺片剂（俗称“麻古”）来到六盘水市钟山区梅花山公园门口进行交易，2017年10月28日1时许，马选位与罗某某正在交易的过程中被水城县公安局民警当场抓获，现场缴获毒品甲基苯丙胺片剂疑似物160.42克。经六盘水市公安司法鉴定中心鉴定，从马选位所贩卖的毒品甲基苯丙胺片剂疑似物中检测出甲基苯丙胺成分。</t>
  </si>
  <si>
    <t>532224197105040957</t>
  </si>
  <si>
    <t>杨清学</t>
  </si>
  <si>
    <t>贵州省六盘水市钟山区菜园路280号</t>
  </si>
  <si>
    <t>13_09_22</t>
  </si>
  <si>
    <t>01_02_08</t>
  </si>
  <si>
    <t>2017年7月13日，被告人李才龙来到杨清学和李学芬位于贵州省六盘水市钟山区菜园路280号的家中，三人商量将毒品从云南带至六盘水市钟山区进行贩卖，由李才龙到云南准备毒品，杨清学和李学芬准备毒资，双方议定交接毒品的暗语为“吃酒”，2017年7月18日杨清学拨打李才龙的电话叫其来吃酒，7月19日，李才龙来到杨清学、李学芬的家中先收取毒资16000元人民币后，李才龙电话联系其妻子马二琼从云南省昭通市昭通市携带毒品到六盘水市钟山区与杨清学、李学芬交易，2017年7月20日11时许，李学芬又将毒资14500元在六盘水市客车站附近的菜场门口交给了李才龙。同日15时许，马二琼携带毒品乘坐火车从云南省昭通市达到六盘水市，李才龙在六盘水市火车站接到马二琼后，两人在六盘水市钟山区火车站桥洞附近的人行道上与李学芬进行毒品交易时被水城县公安局民警现场抓获，现场缴获毒品海洛因疑似物100.1克，后杨清学于同日18时许，在六盘水市钟山区菜园路其家中被水城县公安局民警抓获，现场缴获毒品甲基苯丙胺片剂0.28克。经六盘水市公安司法鉴定中心鉴定，从李才龙、杨清学、李学芬、马二琼涉嫌贩卖的毒品海洛因疑似物中检测出海洛因成份，从杨清学家中搜查出来的毒品甲基苯丙胺片剂疑似物检出甲基苯丙胺成份。</t>
  </si>
  <si>
    <t>52020119500102121X</t>
  </si>
  <si>
    <t>李才龙</t>
  </si>
  <si>
    <t>云南省昭通市鲁甸县桃源乡桃源村28社8号</t>
  </si>
  <si>
    <t>532122194603050312</t>
  </si>
  <si>
    <t>王向兵</t>
  </si>
  <si>
    <t>福建省闽侯县青口镇付竹村马路街</t>
  </si>
  <si>
    <t>13_09_17</t>
  </si>
  <si>
    <t>01_02_13</t>
  </si>
  <si>
    <t>2004年7月27日21时许，被害人邓小学来到被告人王向兵位于贵州省六盘水市钟山区德坞镇西宁村八组的家中，向王向兵讨要欠款。被告人王向兵认为之前已经以烟抵债，不愿还钱，二人因此发生口角。邓小学拎起一张板凳准备打王向兵，被王向兵顺手拿起一把尖刀杀中全身多处后当场死亡。王向兵化名刘斌潜逃至外地，2017年7月14日被公安机关抓获。法医鉴定意见：邓小学生前系被他人持锐器（尖刀）类刺伤左腋下及左大腿，刺破腋动脉的分支旋肱前动脉、旋肱后动脉，导致大出血、休克，因急性循环衰竭而死亡。</t>
  </si>
  <si>
    <t>520201197711135237</t>
  </si>
  <si>
    <t>李兴贵</t>
  </si>
  <si>
    <t>贵州省六盘水市钟山区德坞白鹤村一出租屋</t>
  </si>
  <si>
    <t>13_11_24</t>
  </si>
  <si>
    <t>2005年7月5日零时许，罪犯李兴贵、肖连军（已判刑）、高万才（已判刑）与被害人李亮朝等人在位于贵州省六盘水市钟山区大湾镇顶拉村苏满香开的小卖店玩耍。期间，肖连军于李亮朝因赌钱发生争执。李兴贵、肖连军、高万才三人离开小卖店后，肖连军提议报复李朝亮，三人便持锐器返回。当李朝亮离开小卖店时，三人在小卖店外面的一张台球桌旁边持锐器向李朝亮的头部及身体多处进行砍杀，将李朝亮砍到在地后三人逃离现场。经鉴定，李朝亮系被他人持锐器砍伤头部、背部导致颅骨骨折，颅内出血，因严重颅脑损伤而死亡。2017年9月21日，李兴贵在六盘水市钟山区德坞白鹤村一出租屋内被公安机关抓获。</t>
  </si>
  <si>
    <t>520221198506102014</t>
  </si>
  <si>
    <t>赵周雷</t>
  </si>
  <si>
    <t>云南省曲靖市沾益县盘江镇吴家庄村委会86号吴家庄村</t>
  </si>
  <si>
    <t>13_07_28</t>
  </si>
  <si>
    <t>01_04_02</t>
  </si>
  <si>
    <t>2017年5月16日至5月25日期间，赵周雷伙同他犯在云南省曲靖市御龙酒店7011房间购买并贩卖麻古243.82克，被当场抓获。</t>
  </si>
  <si>
    <t>530328198910232410</t>
  </si>
  <si>
    <t>郑雪瑞</t>
  </si>
  <si>
    <t>云南省曲靖市麒麟区堡子二村珠街街道堡子村委会二村72号</t>
  </si>
  <si>
    <t>530302199411031818</t>
  </si>
  <si>
    <t>余江</t>
  </si>
  <si>
    <t>贵州省盘州市马依镇小寨村十五组</t>
  </si>
  <si>
    <t>01_07_10</t>
  </si>
  <si>
    <t>2017年02月18日，罪犯余江驾驶罗祥的云A5SX53起亚牌越野车在前探路，余荣志（另案处理）驾驶自己的云AL931J力帆牌轿车搭载罪犯罗祥携带毒品海洛因五块从云南昆明出发，准备返回贵州盘县马依镇。当日23时许，余江途径贵州省盘县乐民镇威箐村时被六枝特区公安局禁毒大队民警抓获；19日0时许罗祥在贵州省盘县大山镇大雨谷村加油站被六枝特区公安局禁毒大队民警抓获，当场从云AL931J力帆牌轿车内查获海洛因嫌疑物五块。从余江处查获云A5SX53号黑色起亚牌越野车一辆、三星牌手机一部、收费站过路票一张；查获余荣志所驾驶的云AL931J号银灰色力帆牌轿车一辆；从罗祥处查获OPPO牌手机一部、毒品海洛因疑似物五块，棕色意尔康牌单肩皮包一个。经称量、鉴定，查获的毒品海洛因净重1747.46克，从中均检测出海洛因成分。</t>
  </si>
  <si>
    <t>520202197401057612</t>
  </si>
  <si>
    <t>罗祥</t>
  </si>
  <si>
    <t>贵州省</t>
  </si>
  <si>
    <t>520202198208167638</t>
  </si>
  <si>
    <t>冯永福</t>
  </si>
  <si>
    <t>贵州省盘州市大山镇龚家湾村二组</t>
  </si>
  <si>
    <t>520202195103021217</t>
  </si>
  <si>
    <t>白荣祥</t>
  </si>
  <si>
    <t>贵州省毕节市纳雍县鬃岭镇狮子村营光组</t>
  </si>
  <si>
    <t>2017年4月的一天，罪犯余昌娇联系罪犯白荣祥让其在贵州省寻找毒品买家，后经白荣祥联系毒品买家，双方约定在贵州省六盘水市以每克290元的价格交易4块毒品海洛因。同月16日，余昌娇携带毒品海洛因与白荣祥在六盘水市红桥新区海湾酒店8342号房间，以40.6万元的价格向丁某某、罗某贩卖毒品海洛因4块。交易完成后，余昌娇、白荣祥打开房门正准备离开时，被公安机关现场抓获，当场从白荣祥处缴获毒资40万元，从余昌娇处缴获毒资0.6万元，从丁某某处提取海洛因嫌疑物4块。经称量鉴定：涉案毒品海洛因净重1378.75克，从中均检测出海洛因成分。</t>
  </si>
  <si>
    <t>522426198108260433</t>
  </si>
  <si>
    <t>郝怀</t>
  </si>
  <si>
    <t>贵州省纳雍县龙场镇杓座村果猓基组</t>
  </si>
  <si>
    <t>00_04_20</t>
  </si>
  <si>
    <t>2016年3月31日，郝怀驾驶云A.1KD80夏利牌银灰色轿车（该车登记在被告人王丽名下）、熊灿敏、姜远举乘坐该车从昆明沿杭瑞高速到达瑞丽。到瑞丽后，熊灿敏联系到毒品卖家“老杨”，并与其谈妥购买毒品海洛因的数量为十块，价格为5.1万元两块。同年4月2日，郝怀一人驾驶A.1KD80夏利汽车沿杭瑞高速往昆明方向行驶。2016年4月3日00时40分许，在途径云南省保山市龙陵县公安局公安边防大队芒颜边境检查站时郝怀被查获，当场从其车上查获毒品共计十块，毒品总净重为3507.28克。同日12时许，民警在云南德宏芒市机场将准备乘飞机返回昆明的熊灿敏、姜远举抓获。同日23时许，民警在昆明市官渡区双凤桥路万德老村将王丽抓获。</t>
  </si>
  <si>
    <t>522426197609061817</t>
  </si>
  <si>
    <t>姜远举</t>
  </si>
  <si>
    <t>522426197607186210</t>
  </si>
  <si>
    <t>张启龙</t>
  </si>
  <si>
    <t>贵州省纳雍县乐治镇街上村三组</t>
  </si>
  <si>
    <t>12_08_00</t>
  </si>
  <si>
    <t>2016年5月23日，王瑞礼邀约被告人张启龙、余永去云南运输毒品。次日，张启龙、余永按王瑞礼要求在纳雍以余永的名字租了一辆起亚越野车（贵F.CZ843），从纳雍经六盘水到昆明。同月26日王瑞礼通过电话告知徐奎其贩毒资金不够，让徐奎打钱在银行卡上。同月27日，购买到毒品后，王瑞礼驾驶起亚越野车在前面带路，余永驾驶夏利车后面尾随走老路到达腾冲。同年5月28日16时许，王瑞礼、张启龙、余永在云南腾冲被抓获，并在夏利车雨刮器挡板下面的空气滤清器里当场查获四块大的、两个小包的海洛因嫌疑物，毒品总净重为699.64克。</t>
  </si>
  <si>
    <t>522426197909072016</t>
  </si>
  <si>
    <t>王瑞礼</t>
  </si>
  <si>
    <t>贵州省纳雍县王家寨镇马家村大坡组</t>
  </si>
  <si>
    <t>522426197804162410</t>
  </si>
  <si>
    <t>徐奎</t>
  </si>
  <si>
    <t>贵州省贵阳市云岩区兴贵路154号附3号</t>
  </si>
  <si>
    <t>520103197407155214</t>
  </si>
  <si>
    <t>杨天辅</t>
  </si>
  <si>
    <t>贵州省水城县果布戛乡柏果村柏果组</t>
  </si>
  <si>
    <t>13_05_03</t>
  </si>
  <si>
    <t>01_06_26</t>
  </si>
  <si>
    <t>2017年2月，被告人杨天辅从云南省曲靖市购买毒品后返回贵州省六盘水市，杨天辅就将购买的毒品拿给被告人鲁文炳帮助贩卖。后鲁文炳又找到被告人邓非辉让其帮忙贩卖毒品。3月2日，邓非辉电话联系鲁文炳介绍贩卖毒品，5时许，邓非辉带着毒品在水城县双水新区艾澜酒店8121房间进行贩卖时被公安民警当场抓获，并当场缴获毒品海洛因疑似物1包。后公安机关在六盘水市南环路老市一中附近将前来取钱的杨天辅抓获。</t>
  </si>
  <si>
    <t>520221198304063934</t>
  </si>
  <si>
    <t>陈大磊</t>
  </si>
  <si>
    <t>贵州省六盘水市钟山区红岩路116号附4号</t>
  </si>
  <si>
    <t>辽宁省阜新市</t>
  </si>
  <si>
    <t>17_08_09</t>
  </si>
  <si>
    <t>02_03_22</t>
  </si>
  <si>
    <t>被告人陈大磊担任水城县物资贸易总公司法定代表人兼公司总经理期间，收取五家公司投资资金共计1115万元，并以公司名义向代润抵押借款470万元，向他人出售公司门面获得100万元，利用自己注册的六盘水江晨贸易公司套取水城县物资贸易总公司资金180万元。利用职务之便侵吞公司资金1080万元，挪用公司资金670万元。</t>
  </si>
  <si>
    <t>520201196801220414</t>
  </si>
  <si>
    <t>吴昌进</t>
  </si>
  <si>
    <t>贵州省六盘水市水城县化乐乡迷达村大冲组</t>
  </si>
  <si>
    <t>2017年7月7日0时20时许，被害人聂登江的朋友肖豪在钟山区大连路国汇KTV门口倒车时擦倒罪犯柏信志的车（车牌号贵B29715），在协商过程中，与柏信志一起在国汇KTV玩的罪犯吴昌进、陈茂江、黄财政和吴进贤（外号黑豆，另案处理）、吴进贤的朋友（具体身份情况不清，另案处理）等人来到案发现场。其间乘坐肖豪车子的聂登江与柏信志等人发生口角，柏信志等人用手打了聂登江，聂登江就从附近烧烤摊拿了一个塑料凳在手中，柏信志便从其驾驶车辆后备箱里拿出一根钢管殴打聂登江并踢了其几脚，黄财政从聂登江的后面将聂登江摔倒在地，并参与殴打聂登江，陈茂江用塑料凳砸已躺在地上的聂登江，吴进贤及其朋友也参与殴打聂登江。在殴打过程中，吴昌进从柏信志手中抢过钢管继续殴打已倒地的聂登江头部十一次，躯干四次。后聂登江经抢救无效死亡。</t>
  </si>
  <si>
    <t>520221199401030610</t>
  </si>
  <si>
    <t>李贵敏</t>
  </si>
  <si>
    <t>云南省昆明市禄劝县转龙镇白木卡二队73号</t>
  </si>
  <si>
    <t>2017年6月，被告人李贵敏到贵州省六盘水市与一名叫“老六”（特情人员）的男子商谈贩卖毒品事宜，由“老六”联系好买家后李贵敏拿毒品海洛因到六盘水市贩卖，价格为每克320元人民币。2017年7月9日8时左右，李贵敏以承包工程为由让被告人李波（李贵敏之子）驾车送其到六盘水市，并将毒品海洛因放在李波驾驶的车牌号为云A5DS61的白色现代车内。当日15时左右，李波驾车搭乘李贵敏从云南省昆明市禄劝县到达贵州省六盘水市，二人与“老六”见面后，“老六”和李贵敏、李波到六盘水市钟山区康乐南路一牛肉火锅店吃饭，其间，李贵敏与“老六”、侦查员化装的买家“三哥”在该火锅店商谈毒品交易事宜，李波在现场。当李贵敏准备在牛肉馆交易毒品时，“三哥”以火锅店不安全为由拒绝并提出到六盘水市红桥新区锦江酒店交易。18时左右，李波在明知李贵敏要进行毒品交易的情况下，仍驾驶云A5DS61的白色现代车送李贵敏、“老六”到锦江酒店，在酒店大厅和“三哥”见面后，四人前往1312房间，被告人李贵敏、李波在交易毒品时被公安机关现场抓获，现场缴获黄色塑料纸包装的净重为699.86克的毒品海洛因二块。经鉴定，从所送检材1、检材2中均检测出海洛因成分，其中，检材1中海洛因含量为35.9%，检材2中海洛因含量为34.3%。</t>
  </si>
  <si>
    <t>530128196804304812</t>
  </si>
  <si>
    <t>鲁小康</t>
  </si>
  <si>
    <t>云南省永德县崇岗乡龙竹棚村和尚桥二组</t>
  </si>
  <si>
    <t>00_09_16</t>
  </si>
  <si>
    <t>2017年12月10日05时许，被告人洪成林、何太军、鲁小康相互邀约用体内藏毒的方式从云南省昆明市运输毒品海洛因到贵州省贵阳市，洪成林吞食了43颗内装白色圆柱体颗粒状毒品海洛因，因何太军吞食了57颗，鲁小康吞食了48颗后同月11日三人到昆明南站购买了当日20时28分开往贵阳北的G2986次高铁列车车票。11日21时10分许，洪成林、何太军。鲁小康乘坐的G2986次高铁列车到达贵州省盘州市境内盘州高铁站时，三人在该次列车4号车厢内被民警抓获，查获洪成林的玫瑰金色苹果牌6S手机一部、何太军的苍穹灰麦芒华为手机一部、鲁小康的黑色魅族牌M57AC手机一部，后三人被带至贵州省六盘水市六枝特区人民医院进行排毒，从洪成林体内排出毒品海洛因疑似物43颗，经称量，净重共计240.56克；从何太军体内排出毒品海洛因疑似物57颗，经称量，净重共计315.63克；从鲁小康体内排出毒品海洛因疑似物48颗，经称重，净重共计262.46克。经称量、鉴定，从洪成林、何太军、鲁小康体内排出的毒品海洛因疑似物净重818.65克，从中均检测出海洛因成分，含量为53.9%至70.4%之间不等。</t>
  </si>
  <si>
    <t>533524199911183019</t>
  </si>
  <si>
    <t>洪成林</t>
  </si>
  <si>
    <t>云南省永德县崇岗乡团树村委员会团山小组30号</t>
  </si>
  <si>
    <t>533524199208203014</t>
  </si>
  <si>
    <t>何太军</t>
  </si>
  <si>
    <t>云南省永德县崇岗乡包山村委员懒兑沟一组16号</t>
  </si>
  <si>
    <t>533524199402033012</t>
  </si>
  <si>
    <t>陆建奎</t>
  </si>
  <si>
    <t>贵州省威宁县彝族回族苗族自治县新发乡花园村检槽组</t>
  </si>
  <si>
    <t>2016年5月5日，被告人陆建奎、陶仕亮乘云DW8045号面包车携带甲基苯丙胺片剂（俗称“麻古”）疑似物从云南往六盘水方向走，途径六盘水市梅花山路段入城洗车匝道时，被六枝特区公安局禁毒大队民警抓获，当场从面包车上收缴毒品疑似物一包，内含21包蓝色塑料袋包装的毒品疑似物。经称量，毒品疑似物共重390克。经鉴定，从21包毒品疑似物中均检测出甲基苯丙胺成分。</t>
  </si>
  <si>
    <t>522427197401164039</t>
  </si>
  <si>
    <t>汪正兵</t>
  </si>
  <si>
    <t>贵州省水城县盐井乡箐口村箐脚组</t>
  </si>
  <si>
    <t>01_00_15</t>
  </si>
  <si>
    <t>2007年7月30日17时许，罪犯汪正兵与张能武在钟山区马鞍山搬迁街向庆康租房处因打牌喝酒发生争执，张能武离开向庆康家。十多分钟后张能武与其子张金平一起回到来向庆康家，张能武与汪正兵再次起争执并相互谩骂，因双方语言激烈劝止不住，被向庆康赶出房间，要他们到外面去吵。张能武与汪正兵从向庆康家出来后发生扭打，张能武之子见状就捡地上石头打汪正兵，与此同时汪正兵持刀杀中张能武 左胸部一刀致张能武当场倒地死亡，汪正兵随即逃离现场，并将丢在离张能武倒地处22米远的玉米地里。当日17时20分左右，路人胡丰祥见人被杀立即报案。公安机关当日出勘现场并提取了罪犯丢在玉米地里的作案凶器银白色折叠刀。法医鉴定意见：张能武系被他人用尖刀刺伤胸部，刺破心脏，导致大量出血，因急性循环衰竭死亡。罪犯汪正兵作案后，偷持亲戚庞文虎的身份证外逃至江苏省宜兴市，2017年9月14日晚，被宜兴市公安局民警和丁山派出所民警在宜兴市丁蜀镇洛村头庄21号出租房内抓获。</t>
  </si>
  <si>
    <t>520221197309134215</t>
  </si>
  <si>
    <t>任勇</t>
  </si>
  <si>
    <t>贵州省六盘水市钟山区汪水路190号五号楼</t>
  </si>
  <si>
    <t>00_08_18</t>
  </si>
  <si>
    <t>2018年1月8日，被告人任勇与莫某军联系约定交易毒品，双方谈成以350元每克价格交易一块毒品海洛因。同年1月10日下午14时许，莫某军等人驾驶一辆黑色丰田牌轿车到贵州省六盘水市钟山区汪水路铁路小区附近接到任勇，任勇上车后，贩卖了一块毒品海洛因疑似物给莫某军等人。在任勇完成毒品交易准备下车的时候，被民警当场抓获，从任勇身上搜出其贩卖毒品所得的赃款现金人民币122500元，并缴获任勇贩卖的毒品海洛因疑似物一块，重量为347.13克，黑色苹果牌直板手机一部。同日21时许，民警根据任勇的交代，在钟山区西湖苑小区1单元302室一间卧室内保险柜中查获任勇藏匿的海洛因疑似物两包，重量为100.45克、221.32克，电子秤一台。经称量、鉴定，查获的海洛因三块共重668.9克，从中检测出海洛因成分，含量分别为56.0%、54.8%、55.3%。</t>
  </si>
  <si>
    <t>520201197401121630</t>
  </si>
  <si>
    <t>罗正宽</t>
  </si>
  <si>
    <t>贵州省水城县顺场乡大发村大发组</t>
  </si>
  <si>
    <t>13_00_24</t>
  </si>
  <si>
    <t>01_11_06</t>
  </si>
  <si>
    <t>2016年10月10日，吸毒人员张某某电话联系被告人罗正宽购买毒品，罗正宽表示同意，双方约定在贵州省水城县野钟乡发得大桥旁交易。次日1时许，双方到达约定地点后，罗正宽与武某到路边坎上进行交易，武某当场对毒品进行称量，公安民警上前准备对罗正宽实施抓捕，罗正宽见状趁夜色逃脱，民警现场缴获甲基丙胺一包，净重372克。经鉴定，从涉案毒品中检测出甲基苯丙胺，含量为72.1%。</t>
  </si>
  <si>
    <t>520221197609263174</t>
  </si>
  <si>
    <t>王桂应</t>
  </si>
  <si>
    <t>贵州省六盘水市钟山区大湾镇安乐村五组</t>
  </si>
  <si>
    <t>01_02_24</t>
  </si>
  <si>
    <t>2000年7月14日晚20时许，因家族内部矛盾，王桂应在位于六盘水市钟山区大湾镇安乐村五组被害人王贵江家门前对王贵江实施殴打，殴打过程中王贵江倒地，后王桂应随手从路边捡起一块石头打击王贵江头面部数下致其死亡。经鉴定，王贵江系被他人持钝器击打头面部，导致颅骨骨折，颅内出血，因严重颅脑损伤而死亡。2017年7月4日王桂应在其家中被抓获。 另查明，由于罪犯王桂应的犯罪行为确给附带民事诉讼原告人王春保、曹陶英、王娟造成一定的经济损失。案发后罪犯王桂应家属代为赔偿一副棺木用于安埋被害人王贵江。</t>
  </si>
  <si>
    <t>520201197102084817</t>
  </si>
  <si>
    <t>陈红红</t>
  </si>
  <si>
    <t>贵州省水城县金盆乡天生桥村六组</t>
  </si>
  <si>
    <t>14_01_29</t>
  </si>
  <si>
    <t>00_10_02</t>
  </si>
  <si>
    <t>2017年11月26日19时许，被告人陈红红与龙忠明、张平、安隆静、李兴文、被害人陈贵权等六人，在六盘水市水城县金盆乡干河街上“湘聚源缘”农家乐吃烙锅喝酒。期间，因被告人陈红红醉酒，农家乐的老板娘沈百花试图将其带离包间，陈红红因此与沈百花发生拉扯，陈贵权等人见状劝阻陈红红不要闹事，因陈红红不听劝阻，陈贵权与陈红红发生口角纠纷并继而产生冲突，二人被在场其他人员分开后，陈红红在农家乐店内继续与店外的陈贵权对骂并互持物品仍砸对方，但均未打中。随后陈红红从烙锅店内的厨房拿了一把单刃刀从店内冲出，陈贵权也从店外的马路向店内跑去，双方在店门口相遇后，陈红红持刀向陈贵权的左肋处杀了一刀，随后乱挥手中的刀，龙忠明等人发现后就将陈红红手中的刀抢下来，交给在场的敖玉红放回农家乐厨房内的柜台上。众人见陈贵权中刀后，由松茂等人开车送陈贵权去医院抢救。因陈贵权伤势较重，松茂等人遂先将陈贵权送至附近的水城县金盆乡卫生院抢救，后陈贵权抢救无效死亡。经六盘水市钟山区公安司法鉴定中心鉴定：死者陈贵权生前被单刃类锐器刺伤左侧胸部，进入腹腔刺破膈肌，造成左肾动脉被刺断，导致机体急性大量失血，因急性失血休克死亡。陈红红在得知陈贵权死亡后，也在家属的陪同下于当日23时许到金盆乡派出所主动投案。</t>
  </si>
  <si>
    <t>520221198802161270</t>
  </si>
  <si>
    <t>彭伦学</t>
  </si>
  <si>
    <t>贵州省贵阳市金阳新区花鱼井新村</t>
  </si>
  <si>
    <t>14_02_17</t>
  </si>
  <si>
    <t>00_09_13</t>
  </si>
  <si>
    <t>2008年4月下旬，被告人彭伦学邀约姬正林（已判刑）、杨明祥到云南昆明市批发西瓜回贵阳卖，三人到昆明后一直没有批发到西瓜。同年4月29日，彭伦学与姬正林经商量后决定做毒品生意，二人便准备向陈文茂（已判刑）购买海洛因，但二人不知陈文茂住处。次日，彭伦学和姬正林找到王成标让其帮忙带路，王成标便带彭伦学和姬正林到昆明市广丰前卫镇柿花树村37号楼502室找到陈文茂，姬、彭二人以人民币7.2万元向陈文茂购买404克毒品海洛因你。经与陈俊明联系后，王成标带彭伦学和姬正林到昆明市呈贡县一旅社内，彭伦学将404克毒品海洛因交给周其禄运输到贵州省贵阳市贩卖。当日下午，周其禄携带彭伦学，姬正林让其帮忙运输的404克毒品海洛因及帮其他人运输的964.5克毒品海洛因前往贵州省贵阳市。2008年5月2日10时10分，周其禄与谢明、易光荣乘坐的贵B17632号中巴车行至贵州省六盘水市钟山区明湖路处被民警查获。彭伦学知晓同案人被抓后即潜逃在外，2017年12月16日，民警在贵阳市金阳新区花鱼井新村将被告人彭伦学抓获。</t>
  </si>
  <si>
    <t>522425197401106012</t>
  </si>
  <si>
    <t>贵州省盘州市普古乡七宜克村四组</t>
  </si>
  <si>
    <t>03_11_14</t>
  </si>
  <si>
    <t>10_08_17</t>
  </si>
  <si>
    <t>2007年4月至2007年11月期间,被告人杜永乖参加以邓忠华、徐衡为首的“淤泥派”黑社会性质的组织，称霸一方，获取非法利益，进行非法制造储藏爆炸物，并与罪犯代小启实施爆炸一次，与杜江礼参加打架斗殴四次，并与杜江礼开设赌场，并多次参与对被害人进行殴打等伤害他人身体的犯罪活动。杜永乖在“淤泥帮”属骨干人员。</t>
  </si>
  <si>
    <t>缝纫加工</t>
  </si>
  <si>
    <t>03_02_14</t>
  </si>
  <si>
    <t>压线</t>
  </si>
  <si>
    <t>02_01_30</t>
  </si>
  <si>
    <t>贵州省盘州市淤泥乡鱼纳村二组</t>
  </si>
  <si>
    <t>10_05_10</t>
  </si>
  <si>
    <t>2007年11月期间，罪犯杜福贤、陆小保、杜江书无视国家法律，招募不法青年，逐步形成以罪犯杜福贤等为首要分子，以王启华、王学忠等人成员的叫“淤泥帮”黑社会性质组织。通过在羊场乡，火铺镇等地聚众斗殴，开设赌场，疯狂聚敛钱财，获取经济利益，并以此为基础发展壮大黑社会性质组织；同时，通过有组织的实施爆炸、故意伤害、聚众斗殴、寻衅滋事、故意损坏财物、非法拘禁等违法活动，达到控制组织成员和扩大势力范围，维护不法经济利益的目的，公然挑衅国家法律制度。</t>
  </si>
  <si>
    <t>服装加工</t>
  </si>
  <si>
    <t>06_02_25</t>
  </si>
  <si>
    <t>10_01_05</t>
  </si>
  <si>
    <t>手工</t>
  </si>
  <si>
    <t>07_07_21</t>
  </si>
  <si>
    <t>09_04_09</t>
  </si>
  <si>
    <t>08_09_18</t>
  </si>
  <si>
    <t>05_01_19</t>
  </si>
  <si>
    <t>11_03_12</t>
  </si>
  <si>
    <t>08_01_00</t>
  </si>
  <si>
    <t>2009年至2011年期间，该犯伙同邱木庚、邱澳、秦昆、陈培、周刚等48人在毕节市参加“十八家”涉黑组织，并开设赌场、抢劫、故意伤害、敲诈勒索、聚众斗殴、故意毁坏财物、非法拘禁等违法犯罪活动。</t>
  </si>
  <si>
    <t>黄旭</t>
  </si>
  <si>
    <t>贵州省毕节市七星关区松山路27-1号</t>
  </si>
  <si>
    <t>YGS@</t>
  </si>
  <si>
    <t>组织、领导黑社会性质组织、故意毁坏财物、故意伤害、聚众斗殴、敲诈勒索、聚众扰乱社会秩序</t>
  </si>
  <si>
    <t>09_05_29</t>
  </si>
  <si>
    <t>为垄断毕节至广东、福建长途客运市场，非法聚敛财富，以罪犯饶芝春为首，在时任毕节市运管所副所长黄旭的直接支持、配合、参与下，组织指挥罪犯陆文华、王仁淑、李劲松、王涛、聂建军、李永寿、夏兵、以及罪犯夏远洪、赵卫红、卯耀平三股恶势力团伙有组织的实施了一系列违法犯罪活动，形成了以被告人饶芝春、黄旭为组织者、领导者，罪犯陆文华、夏远洪等人为积极参与者，有明确的层级职责分工，组织成员数众多，组织内部有严密规定的犯罪组织。在2005年5月至2009年3月承包毕节至广东、福建联合体期间，为了垄断毕节至广东福建客运市场，获取最大限度的经济利益，利用罪犯黄旭掌握的毕节市运管所对客运市场的管理权，笼络毕节社会上的三股恶势力团伙，以暴力、威胁或者其他手段，有组织地在毕节、赫章、大方、黔西等地以及对贵阳、四川、云南周边过境客车多次实施了故意伤害、故意毁坏财物、聚众斗殴、敲诈勒索、聚众扰乱社会秩序、非法拘禁、非法持枪、打砸票点、殴打乘客、欺压、残害竞争对手及人民群众等违法犯罪活动，给同行业人员、乘客、人民群众造成心里强制。从2005年5月至2007年7月第一轮承包期间，该犯罪组织通过有组织地实施违法犯罪活动，聚敛钱财人民币500余万元。2007年5月至2009年3月第二轮承包期间，该组织在第一轮承包获取大量钱财的基础上，继续通过相同手段聚敛钱财。 1、以饶芝春、黄旭组织领导者。</t>
  </si>
  <si>
    <t>522421196610300014</t>
  </si>
  <si>
    <t>杨振国</t>
  </si>
  <si>
    <t>黑龙江省哈尔滨市阿城区阿什河街和平村一组</t>
  </si>
  <si>
    <t>黑龙江省哈尔滨市阿城区</t>
  </si>
  <si>
    <t>参加黑社会性质组织、故意伤害、绑架、寻衅滋事、敲诈勒索</t>
  </si>
  <si>
    <t>07_09_03</t>
  </si>
  <si>
    <t>罪犯王齐平组织、领导的黑社会性质组织自2005年以来，通过开设赌场、抢劫、敲诈勒索、强迫交易等犯罪活动，聚敛钱财500余万元。并涉及组织、领导、参加黑社会性质组织罪、强奸、抢劫、故意伤害、绑架、寻衅滋事、敲诈勒索、赌博、强迫交易、非法运输、储存爆炸物、故意毁坏财物、徇情枉法等12个罪名。共实施犯罪90余桩。其中王莉芳参加黑社会组织犯罪活动（属骨干），实施抢劫1起；故意伤害2起；寻衅滋事4起；敲诈勒索2起。2006年3月至2007年10月多次参与王齐平等人聚众赌博。其中：参与将金泽海打成轻伤；伙同高兵以勒索钱财为目的，采用哄骗手段绑架他人；随意殴打他人2次；伙同他人敲诈勒索他人财物2次，金额83800元。 （注：1、以王齐平为首黑社会组织。2、杨振国系骨干。）</t>
  </si>
  <si>
    <t>230119197509211311</t>
  </si>
  <si>
    <t>电子元件质检员</t>
  </si>
  <si>
    <t>张道海</t>
  </si>
  <si>
    <t>贵州省毕节市七星关区大新桥办事处天生桥村</t>
  </si>
  <si>
    <t>非法制造枪支、盗窃、故意伤害</t>
  </si>
  <si>
    <t>09_11_05</t>
  </si>
  <si>
    <t>从2007年初开始，罪犯张道海纠集社会上闲散人员不断扩张，逐步形成一个以张道海为首，以黄强、张明禹、王克江（另案）、曾俊东为骨干，候兵、李江、刘发亮、朱云（4人另案）等为成员的恶势力团伙。该团非法持有管制刀具，非法制造多管火药枪十三支，在毕节市大新桥办事处、毕节城区一带大肆实施犯罪行为，多次实施故意伤害、盗窃等违法犯罪活动，公然在毕节城区闹市区及公共娱乐场所开枪伤人，殴打无辜群众，致使多人受伤，气焰极其嚣张，严重扰乱了当地社会秩序，危害一方，引起广大群众强烈不满，在社会上造成了恶劣的社会影响。 （1、以张道海为首的恶势力；2、主犯。）</t>
  </si>
  <si>
    <t>522401198711270815</t>
  </si>
  <si>
    <t>涉恶、涉枪</t>
  </si>
  <si>
    <t>01_05_06</t>
  </si>
  <si>
    <t>2008年8月以来，该犯伙同唐虞江、张小勇等人为实现其称霸一方，欺行霸市的目的，先后策划，组织实施敲诈勒索四次，获得人民币十四万五千五百元，并实施寻衅滋事、非法储存枪支、弹药、</t>
  </si>
  <si>
    <t>张志立</t>
  </si>
  <si>
    <t>贵州省遵义县南白镇象山社区柳堰路</t>
  </si>
  <si>
    <t>参加黑社会性质组织、敲诈勒索、聚众斗殴、寻衅滋事、抢劫、故意伤害</t>
  </si>
  <si>
    <t>06_02_22</t>
  </si>
  <si>
    <t>11_11_08</t>
  </si>
  <si>
    <t>2005年至2006年期间，赵太刚、罗鑫强、谢洪强为了控制南白镇“黑帮”局势，采取请吃、喝、玩等手段，拉拢张志立、高健、舒华进、付朋、晏琨、李佳文、雷强波、杨国飞等刑满释放人员和社会闲散人员，非法聚敛钱财，以为他人平息事端收取“业务费”、放高利贷牟利、替人催款付债获取“好处费”和实施敲诈勒索、寻衅滋事等违法犯罪活动获取经济利益，用所得的钱财支持组织的犯罪活动，给受伤的组织成员支付医疗费，为组织成员交纳保证金、提供食宿、购买砍刀等作案工具，发放钱物，请组织成员吃、喝、玩、乐等。通过暴力、威胁、滋扰等手段，大肆进行敲诈勒索、寻衅滋事、聚众斗殴、故意伤害等违法犯罪。张志立、高健、舒华进在黑社会性质组织中起骨干作用。注：李庆建和罗鑫强、张志立、舒华进是同案犯。 （注：1、以赵太刚、罗鑫强为首的”黑帮“。2、张志立系主犯、骨干、累犯。）</t>
  </si>
  <si>
    <t>522121198510250016</t>
  </si>
  <si>
    <t>电子元件加工</t>
  </si>
  <si>
    <t>王莉芳</t>
  </si>
  <si>
    <t>云南省富源县富源县黄泥河镇五乐办事处五乐村40号</t>
  </si>
  <si>
    <t>参加黑社会性质组织、抢劫、故意伤害、寻衅滋事、敲诈勒索、开设赌场</t>
  </si>
  <si>
    <t>10_02_06</t>
  </si>
  <si>
    <t>罪犯王齐平组织、领导的黑社会性质组织自2005年以来，通过开设赌场、抢劫、敲诈勒索、强迫交易等犯罪活动，聚敛钱财500余万元。并涉及组织、领导、参加黑社会性质组织罪、强奸、抢劫、故意伤害、绑架、寻衅滋事、敲诈勒索、赌博、强迫交易、非法运输、储存爆炸物、故意毁坏财物、徇情枉法等12个罪名。共实施犯罪90余桩。其中王莉芳参加黑社会组织犯罪活动（属骨干），实施抢劫1起；故意伤害2起；寻衅滋事4起；敲诈勒索2起。2006年3月至2007年10月多次参与王齐平等人聚众赌博。以王齐平为首“红星帮黄泥河分坛”。</t>
  </si>
  <si>
    <t>532225198706151530</t>
  </si>
  <si>
    <t>贵州省盘州市坪地乡格箐底村五组</t>
  </si>
  <si>
    <t>10_07_18</t>
  </si>
  <si>
    <t>变压器加工</t>
  </si>
  <si>
    <t>11_04_02</t>
  </si>
  <si>
    <t>07_08_28</t>
  </si>
  <si>
    <t>1998年以来，被告人安国辉在云南省昆明市参加以王建雄（已判决）为首的恶势力犯罪团伙，安国辉系该恶势力团伙主犯之一，2001年12月4日，被告人安国辉因犯寻衅滋事罪、敲诈勒索被云南省昆明市盘龙区人民法院判处有期徒刑七年。在云南省宜良监狱服刑期间，被告人安国辉从服刑人员中物色、拉拢今后为其所用人员，说服了同监室服刑人员王必冲、刘伟，安排王必冲出狱后去跟其兄弟安国亚“混”社会。王必冲出狱后，跟随安国亚在云南省潞西、陆良的赌场上领工资。2006年，被告人安国亚组织杨辉刚、王必冲、毛彪、胡浪火在火铺杜鹃山开设野外赌场，持续近一年时间，非法获利约20万元，此后不断扩大赌场开设范围，遍迹红果镇、火铺、平关镇、柏果镇、洒基镇、坪地乡、盘关等地，非法获利100余万元，为“云南帮”黑社会性质组织从雏形走向发展壮大奠定了经济基础。随着“云南帮”黑社会性质组织势力范围从小到大，以从赌场获取巨额非法利益作为经济基础，“云南帮”黑社会性质组织规模得以迅速发展壮大，2007年“淤泥帮”在盘县实施开设赌场等犯罪，并与“云南帮”争夺野外赌场控制权，为此，被告人安国辉、安国亚、杨辉刚和授意，以朋友、熟人、亲戚为纽带，不断招募、拉拢云南昆明、宣威、丽江、楚雄、临沧及贵州盘县、遵义等地社会闲散人员加入该组织。为达到称霸一方，谋取不法利益的目的，“云南帮”黑社会性质组织通过购买猎枪、自制手枪、自制爆炸物、关刀、钢管等作案工具，以暴力、威胁、胁迫和其他手段，有组织地多次进行聚众斗殴、开设赌场、故意伤害、敲诈勒索、寻衅滋事等违法犯罪活动，被群众称之为“云南帮”，该组织成员也以此作为身份的象征。被告人安国辉、安国亚是“云南帮”黑社会性质犯罪组织的首要分子；被告人王必冲是“云南帮”黑社会性质犯罪组织骨干成员之一，参与实施聚众斗殴7起、开设赌场6起，故意伤害1起、寻衅滋事1起、非法制造爆炸物1起；被告人龙友波是“云南帮”黑社会性质犯罪组织的骨干成员之一，参与实施的聚众斗殴6起、开设赌场4起、故意伤害1起、敲诈勒索1起、寻衅滋事1起。 （“云南帮”）</t>
  </si>
  <si>
    <t>06_03_17</t>
  </si>
  <si>
    <t>10_06_03</t>
  </si>
  <si>
    <t>08_01_06</t>
  </si>
  <si>
    <t>2010年4月至8月期间，该犯伙同他人在清镇市多次寻衅滋事殴打他人。 2010年5月3日，该犯伙同他人在清镇市抢劫他人财物， 2010年6月至8月期间该犯伙同他人在清镇市海螺水泥有限公司多次盗窃高压电缆线数额巨大。</t>
  </si>
  <si>
    <t>00_07_18</t>
  </si>
  <si>
    <t>04_09_25</t>
  </si>
  <si>
    <t>00_07_03</t>
  </si>
  <si>
    <t>2010年6月29日至2010年6月30日期间，该犯多次伙同他人持刀抢劫。该犯参与作案5次。</t>
  </si>
  <si>
    <t>04-2-4.</t>
  </si>
  <si>
    <t>07_10_03</t>
  </si>
  <si>
    <t>00_10_25</t>
  </si>
  <si>
    <t>08_06_24</t>
  </si>
  <si>
    <t>045-2-4</t>
  </si>
  <si>
    <t>04_08_01</t>
  </si>
  <si>
    <t>07_11_28</t>
  </si>
  <si>
    <t>01_04_14</t>
  </si>
  <si>
    <t>03_00_10</t>
  </si>
  <si>
    <t>07_04_20</t>
  </si>
  <si>
    <t>04_11_09</t>
  </si>
  <si>
    <t>07_01_05</t>
  </si>
  <si>
    <t>07_10_26</t>
  </si>
  <si>
    <t>06_02_20</t>
  </si>
  <si>
    <t>07_04_10</t>
  </si>
  <si>
    <t>07_02_17</t>
  </si>
  <si>
    <t>04_06_29</t>
  </si>
  <si>
    <t>07_06_02</t>
  </si>
  <si>
    <t>2008年7月至2011年3月期间，黄朝海、苏忠平、龚沾祥等人多次纠集在一起，先后窜至兴义市城区等地实施盗窃，其中，苏忠平参与盗窃20次，盗窃价值145300元；龚沾祥参与实施盗窃20次，盗窃价值145300元。</t>
  </si>
  <si>
    <t>07_00_13</t>
  </si>
  <si>
    <t>2005年3月，张德少与陶明建、朱东在盘县城关镇持刀抢劫一妇女，包内有现金800余元及手机等物。 2005年3月，张德少与陶明建在盘县城关镇运输公司机械厂门前持刀抢得冯安琼挎包一个，包内有人民币380元及价值436元的小灵通等物。 2009年1月24日，张德少与张家润等人在盘县红果镇持刀抢得人民币9000余元。</t>
  </si>
  <si>
    <t>10_08_29</t>
  </si>
  <si>
    <t>2007年12月27日凌晨1时许，被告人刘汉刚伙同陈仕文、张玉平等人在钟山区一酒吧看见被害人王福金往巷子走，尾随其后进入小巷对其抢劫，用刀将王杀倒在地，从其身上得现金100元，后乘车逃走。</t>
  </si>
  <si>
    <t>03_06_14</t>
  </si>
  <si>
    <t>07_05_17</t>
  </si>
  <si>
    <t>07_09_09</t>
  </si>
  <si>
    <t>2010年12月31日，被告人何配贤伙同宋帮琴、祁国良、宋帮慧贩卖、运输毒品被公安机关抓获。</t>
  </si>
  <si>
    <t>04_07_23</t>
  </si>
  <si>
    <t>05_08_08</t>
  </si>
  <si>
    <t>07_00_23</t>
  </si>
  <si>
    <t>06_08_25</t>
  </si>
  <si>
    <t>2008年12月至2009年1月间该犯多次伙同他人驾驶摩托车汽车等交通工具，在安紫公路，普定县等地实施抢劫行为价值金额巨大。</t>
  </si>
  <si>
    <t>贵州省盘州市断江镇山脚树矿江东区9号楼</t>
  </si>
  <si>
    <t>07_02_02</t>
  </si>
  <si>
    <t>07_00_26</t>
  </si>
  <si>
    <t>07_01_21</t>
  </si>
  <si>
    <t>08_01_10</t>
  </si>
  <si>
    <t>2011年7月上旬、7月底、8月5日凌晨，该犯与他犯先后3次抢劫建筑工地扣件、顶托，总价值3760元；2011年5月上旬至2011年7月下旬，该犯与他犯多次盗窃建筑工地材料，该犯参与盗窃14次，价值64200元。</t>
  </si>
  <si>
    <t>07_03_27</t>
  </si>
  <si>
    <t>00_01_20</t>
  </si>
  <si>
    <t>06_10_11</t>
  </si>
  <si>
    <t>贵州省盘州市红果镇蛾螂铺村三组</t>
  </si>
  <si>
    <t>02_05_13</t>
  </si>
  <si>
    <t>事务员</t>
  </si>
  <si>
    <t>05_05_10</t>
  </si>
  <si>
    <t>03_04_14</t>
  </si>
  <si>
    <t>07_05_03</t>
  </si>
  <si>
    <t>03_05_18</t>
  </si>
  <si>
    <t>自2006年以来，该犯与韩学云、杨永、杨昌龙等人纠集在一起，形成黑社会性质组织，从2006年以来长期在六盘水市中心城区及周边乡镇实施敲诈勒索、聚众斗殴等犯罪行为。该犯参与敲诈勒索7起、聚众斗殴1起。</t>
  </si>
  <si>
    <t>06_06_11</t>
  </si>
  <si>
    <t>07_06_20</t>
  </si>
  <si>
    <t>03_05_09</t>
  </si>
  <si>
    <t>09_01_19</t>
  </si>
  <si>
    <t>03_01_14</t>
  </si>
  <si>
    <t>06_11_17</t>
  </si>
  <si>
    <t>2010年9月20日至2010年10月30日期间，该犯伙同他犯先后6次采取暴力方法持刀抢劫公民财物，涉案金额为65986元。</t>
  </si>
  <si>
    <t>05_04_16</t>
  </si>
  <si>
    <t>07_06_15</t>
  </si>
  <si>
    <t>00_02_09</t>
  </si>
  <si>
    <t>2011年5月6日晚23时30分许，该犯与李正彪贩卖毒品海洛因301克给他人时被当场抓获。</t>
  </si>
  <si>
    <t>06_00_08</t>
  </si>
  <si>
    <t>05_09_00</t>
  </si>
  <si>
    <t>07_01_00</t>
  </si>
  <si>
    <t>贵州省盘州市两河乡海铺村一组</t>
  </si>
  <si>
    <t>06_10_02</t>
  </si>
  <si>
    <t>贵州省盘州市保基乡风座村丫口寨二组</t>
  </si>
  <si>
    <t>05_11_15</t>
  </si>
  <si>
    <t>贵州省盘州市马场乡银子洞村三组</t>
  </si>
  <si>
    <t>07_06_00</t>
  </si>
  <si>
    <t>04_06_13</t>
  </si>
  <si>
    <t>07_05_18</t>
  </si>
  <si>
    <t>04_00_23</t>
  </si>
  <si>
    <t>冲切</t>
  </si>
  <si>
    <t>贵州省盘州市第六中学宿舍</t>
  </si>
  <si>
    <t>06_07_18</t>
  </si>
  <si>
    <t>2011年12月8日以来，该犯参与盗窃2次，涉案金额77163元。</t>
  </si>
  <si>
    <t>05_00_12</t>
  </si>
  <si>
    <t>2011年12月8日以来，该犯参与盗窃3次，涉案金额115423元。</t>
  </si>
  <si>
    <t>05_00_20</t>
  </si>
  <si>
    <t>05_03_26</t>
  </si>
  <si>
    <t>2012年2月至2012年4月期间，该犯伙同樊龙富在贵阳市多次参与抢劫数额巨大。</t>
  </si>
  <si>
    <t>06_10_21</t>
  </si>
  <si>
    <t>06_06_20</t>
  </si>
  <si>
    <t>03_06_06</t>
  </si>
  <si>
    <t>2011年8月至11月期间，该犯与同伙非法从越南买卖、运输以为药为动力发射枪弹的非军用枪支2支及非军用子弹100发，介绍卖出1支。</t>
  </si>
  <si>
    <t>06_08_01</t>
  </si>
  <si>
    <t>06_03_29</t>
  </si>
  <si>
    <t>03_11_21</t>
  </si>
  <si>
    <t>5年</t>
  </si>
  <si>
    <t>07_00_11</t>
  </si>
  <si>
    <t>2011年8月1日，被告人谢关华与同伙殴打他人致一人死亡，其行为触犯刑律，构成故意伤害罪。</t>
  </si>
  <si>
    <t>03_02_04</t>
  </si>
  <si>
    <t>2011年10月至11月期间，该犯参与抢劫2次，涉案金额3261元，抢夺17次，涉案金额24000余元。</t>
  </si>
  <si>
    <t>06_09_00</t>
  </si>
  <si>
    <t>贵州省盘州市柏果镇老屋基村四组</t>
  </si>
  <si>
    <t>02_05_06</t>
  </si>
  <si>
    <t>06_08_22</t>
  </si>
  <si>
    <t>01_01_15</t>
  </si>
  <si>
    <t>06_02_16</t>
  </si>
  <si>
    <t>贵州省盘州市新民乡嘿啥村八组</t>
  </si>
  <si>
    <t>08_07_19</t>
  </si>
  <si>
    <t>05_10_20</t>
  </si>
  <si>
    <t>14年9个月</t>
  </si>
  <si>
    <t>T 2</t>
  </si>
  <si>
    <t>06_05_19</t>
  </si>
  <si>
    <t>该罪犯伙同杨齐国、王花香从2010年4月2日至2012年3月25日在普安县先后作案19起实施盗窃，共计212830元。</t>
  </si>
  <si>
    <t>8年</t>
  </si>
  <si>
    <t>06_07_00</t>
  </si>
  <si>
    <t>00_02_02</t>
  </si>
  <si>
    <t>06_03_22</t>
  </si>
  <si>
    <t>2012年5月期间岑柱安共6次在贞丰县者相镇周边地区持刀入室抢劫现金、手机、现金共计57元，手机2部价值580元。 2011年9月的一天下午，岑柱安同邓元排与王虎、唐定胜等人发生矛盾，9月14日晚7时许双方在者相镇沙坡脚相遇后持刀砍打，王虎被砍伤，经鉴定，王虎之伤为轻伤，唐定胜之伤为轻微伤。</t>
  </si>
  <si>
    <t>贵州省盘州市响水镇居委会</t>
  </si>
  <si>
    <t>03_03_09</t>
  </si>
  <si>
    <t>07_01_24</t>
  </si>
  <si>
    <t>1988年被告人参加赵之良组织的“青龙帮”，到2002年已发展为50余人的黑社会组织。 1995年7月11日在赵之良的组织下，被告人同令狐华等20人将刘全福打成重伤，张军轻伤。 1998年7月11日，李佳运等人将唐南铃杀伤，眼睛被石灰烧伤。7月15日，车龙被敲诈10000元钱给唐南铃之上，由赵之良指使，唐南铃、唐建生、王豫生等实施敲诈。谢礼鸿被敲诈5000元但未成功，王光俊被敲诈50000元。 1993年底在赵之良的组织下，青龙帮唐南铃等20余人与“涂家帮”涂忠辉等20人聚众斗殴 1997年至2001年间，“青龙帮”唐南铃在市中心寻衅滋事打伤多人。</t>
  </si>
  <si>
    <t>10_02_18</t>
  </si>
  <si>
    <t>该犯作为蔡有相犯罪团伙的一般成员，于2008年6月的一天，被告人李安辉伙同蔡有相对一男一女敲诈1200元；2008年6月的一天，徐老四打电话给李安辉讲钟山区转运二巷有事，李安辉给蔡有相讲后，蔡指使李安辉等人去帮忙打架，没有打成。许老四公司李安辉讲已调到老城官厅药店老板田勇很有钱，提议把田勇抢了，后未抢成。 2010年8月19日，被告人李安辉、张亚等人在羁押期间对被害人杨保平殴打导致杨于2010年10月13日因抢救无效死亡。</t>
  </si>
  <si>
    <t>04_10_13</t>
  </si>
  <si>
    <t>2007年6月至本案被刑事拘留期间，该犯作为蔡有相等犯罪团伙一般成员，多次参与实施故意杀人、聚众斗殴、寻衅滋事等犯罪活动。</t>
  </si>
  <si>
    <t>2011年8月的一天和秦志军在兴义市坪东广场持刀抢劫一女人，抢得400多元和一个手机，2011年9月1日晚23时，两人在兴义职业学校，马岭河峡谷对韦某某进行性侵犯。 加刑：2011年4月18日，吴应祥违反交通运输管理法规，无驾驶证驾驶未经公安机关交通管理部门登记的机动车上道路行驶，在行驶过程中未按操作规范安全驾驶，造成一人死亡、三人受伤的交通事故。</t>
  </si>
  <si>
    <t>07_10_20</t>
  </si>
  <si>
    <t>2011年8月的一天和秦志军在兴义市坪东广场持刀抢劫一女人，抢得400多元和一个手机，2011年9月1日晚23时，两人在兴义职业学校，马岭河峡谷对韦某某进行性侵犯（未遂）。该犯共伙同他人抢劫七次，抢劫财物价值25772元。</t>
  </si>
  <si>
    <t>07_02_11</t>
  </si>
  <si>
    <t>02_02_08</t>
  </si>
  <si>
    <t>06_06_22</t>
  </si>
  <si>
    <t>2011年11月17日至2012年2月13日该犯伙同陈友凤、黄燕、潘吉中、许纳妹、赵敏等人在贵阳市6次合谋以跑黑车拉客或用儒香等将受害人骗上车，在车上以掉钱包为由检查被害人的财物，并将被害人的现金、手机、银行卡等盗走，涉案金额43357元。</t>
  </si>
  <si>
    <t>03_00_07</t>
  </si>
  <si>
    <t>1996年至2007年期间，该犯在建设光照水电站时，利用职务便利伙同高天明、戴胜伦等人贪污，该犯参与贪污20万元，分得脏款4万元。</t>
  </si>
  <si>
    <t>02_09_01</t>
  </si>
  <si>
    <t>03_07_19</t>
  </si>
  <si>
    <t>07_01_25</t>
  </si>
  <si>
    <t>贵州省盘州市旧营乡红花村一组</t>
  </si>
  <si>
    <t>06_02_00</t>
  </si>
  <si>
    <t>1993年9月7日，被告人陈忠祥在盘县羊场红花村北桥梁子割草时，被害人刘率成怀疑陈忠祥盗窃其地里的玉米，陈忠祥趁刘率成不备，用镰刀砍刘率成左腿三刀至其死亡。</t>
  </si>
  <si>
    <t>07_08_16</t>
  </si>
  <si>
    <t>06_00_15</t>
  </si>
  <si>
    <t>11号室</t>
  </si>
  <si>
    <t>07_04_23</t>
  </si>
  <si>
    <t>贵州省盘州市红果镇开拓路安居小区4号楼1单元402室</t>
  </si>
  <si>
    <t>07_01_19</t>
  </si>
  <si>
    <t>06_07_12</t>
  </si>
  <si>
    <t>22011年1月至2012年1月期间该犯伙同钟明进等人在瓮安县各乡镇及周边地区流窜作案盗窃34起，涉案金额129765元。2011年2月13日该犯伙同钟明进等人窜至瓮安县永和镇半坡组抽水房盗窃价值1688元的铜线。2011年12月10日，该犯伙同钟明进窜至瓮安县永和镇洗马塘村大寨组，将陈克军价值26133元的挖掘机盗走。</t>
  </si>
  <si>
    <t>07_01_13</t>
  </si>
  <si>
    <t>08_04_10</t>
  </si>
  <si>
    <t>08_00_04</t>
  </si>
  <si>
    <t>07_11_03</t>
  </si>
  <si>
    <t>04_09_13</t>
  </si>
  <si>
    <t>06_08_17</t>
  </si>
  <si>
    <t>1、2010年3月9日，罪犯肖泽荣得知岁勇、陈勇等人住李关乡水井湾煤矿、祥龙煤矿给煤车驾驶员排"活轮于"，有利可图，便与罗勇联系，要求参与给煤车驾驶员排"活轮子"。罗勇与陈勇商议后同意肖泽荣参与。2010年3月10日，经肖泽荣安排，王连超带领乔宝、双喜、肖泽贵等人持凶器到李关乡水井湾煤矿、祥龙煤矿，威胁矿老板和煤车驾驶员，强行拦截运煤下辆，冲砸车窗，责令列驶员按他们规定的秩序运煤，以达到向驾驶员收费的目的，致使两矿生产、运输秩序遭到严重破坏，造成恶劣的社会影响。 2、2010年2月至7月期间，罪犯肖泽荣伙同唐欢（已判刑）、王连超（已判刑）等人，为索要保护费，多次到天上人间殴打顾客、冲砸桌椅等。将洒吧内的玻璃圆桌7张、直升杯18个、玻璃烛台8个、小方杯67个、紫丁香冰巧烟灰缸8个、啤酒2件、吧台吊灯1个砸烂。经鉴定，上述物品价值8 080元。 3、2010年7月6日晚，罪犯肖泽荣伙同唐欢、王连超等人在兴仁县天上人间二楼人厅玩，饮酒过程中肖泽荣对前来处警的东湖派出所民警持刀威胁、语言挑衅。随后肖泽荣和唐欢、王连超到停放在天上人间们口的面包车上拿来事先准备好的一米多长的关刀，肖泽荣、王连超用刀砍杀天上人间的管理人员付东阳，致其右上肢重伤、左上肢轻伤、左髂剖轻伤；付东阳左手功能丧失属八级伤残、左腕关节功能障碍属十级伤残，右侧尺骨骨折属十级伤残。付东阳受伤后住院治疗25天，支付医疗赀28 511.95元。在本案审理期间，经本院主持凋解，肖泽荣已履行赔偿款3. 8万元，取得付东阳谅解。 4、2009年12月24日22时许，兴仁县大丫口煤矿工人彭著雨、张世宽、易华、罗相明、唐运良、胡发亮、李安君、刘海强、高云全、李明春等人在兴仁县东湖街道办事处天上人间玩，在二'楼大厅蹦迪过程中，彭著丽无意中碰到刘信涛。刘信涛用啤酒瓶殴打彭著雨，彭著雨等人追到天上人间楼脚后，刘海强在洒吧门口捡到一根木棒追打王雷，将王雷头部打伤。接刘信涛电话后，罪犯肖泽荣于23时许带黄应洪（已判刑），陈勇（已判刑）等人到兴仁县气象站路口追打高云全、李明春，陈勇、黄应洪等人持砍刀将高云全头部砍伤，双手手腕砍断。经鉴定，高云全头部受伤系轻伤，左、右上肢所受损伤均评定为重伤：左上肢、右上肢功能丧火均为18%，双手丧火功能30%以上，伤残等级综合评定为八级伤残。</t>
  </si>
  <si>
    <t>2013年10月20日，陈顺兵在织金县八步镇贩卖毒品给王某时，被公安机关当场抓获缴获海洛因10克。</t>
  </si>
  <si>
    <t>8年2个月</t>
  </si>
  <si>
    <t>05_05_27</t>
  </si>
  <si>
    <t>2013年4月2日，付正权在西秀区武当山路贩卖毒品给刘丽丽时被公安机关当场抓获，缴获海洛因15.5克。</t>
  </si>
  <si>
    <t>贵州省盘州市柏果镇业租村一组</t>
  </si>
  <si>
    <t>05_09_10</t>
  </si>
  <si>
    <t>2012年6月至12月期间，黄建坤、黄合强、胡重进、谭龙顺、严爽、杜士进等人多次流窜盗窃他人现金、电缆，手机等物。</t>
  </si>
  <si>
    <t>02_01_02</t>
  </si>
  <si>
    <t>06_04_28</t>
  </si>
  <si>
    <t>2011年9月11日至2012年4月19日，杨正银、王跃兴、万立发、黄朝全、徐天平、易立远六人多次在兴仁县对哦他人实施摩托车飞车抢夺财物。 2011年9月10日至2012年3月7日，杨正银、徐天平先后多次盗窃他人财物。</t>
  </si>
  <si>
    <t>03_11_22</t>
  </si>
  <si>
    <t>2011年9月11日至2012年4月19日，杨正银、王跃兴、万立发、黄朝全、徐天平、易立远六人多次在兴仁县对哦他人实施摩托车飞车抢夺财物。 2011年9月10日至2012年3月7日，杨正银、徐天平先后多次盗窃他人财物。 王跃兴抢夺33次，抢夺数额111862.6元。</t>
  </si>
  <si>
    <t>2008年12月6日，冷堃、苗苗预谋后，到钟山区‘’景新花园‘’实施抢劫。冷堃持刀用绳子将胡岚的手脚帮困，抢得人民币400余元，耳花、存折等物，冷堃灭口将胡杀伤后逃离。</t>
  </si>
  <si>
    <t>2008年9月3日，张明华、曾以群共谋后在老凹坝乡公路边进行毒品交易时被抓获，缴获海洛因281.72克。</t>
  </si>
  <si>
    <t>05_01_21</t>
  </si>
  <si>
    <t>6年</t>
  </si>
  <si>
    <t>00_02_29</t>
  </si>
  <si>
    <t>05_02_01</t>
  </si>
  <si>
    <t>05_08_06</t>
  </si>
  <si>
    <t>8年6个月</t>
  </si>
  <si>
    <t>05_04_05</t>
  </si>
  <si>
    <t>2013年5月中旬，詹大龙提议绑架被害人肖汝诚索要赎金，得到匡浩的同意，匡浩邀约蔡荣红参与绑架，2013年5月21日23时许，三人准备好作案工具，将被害人绑架至车上，不断变换地点，向家属索要220000元赎金，2013年5月24日凌晨4时，三人在北京路立交桥交易完后，携带赎金逃离时被公安机关抓获。</t>
  </si>
  <si>
    <t>02_10_08</t>
  </si>
  <si>
    <t>05_07_23</t>
  </si>
  <si>
    <t>一、2012年6月，赵野、赵飞、姚春在兴义市顶效镇经营一家水疗会所，共谋组织卖淫。胡玉洁、宋健健、刘青兴明知赵野、赵飞、姚春组织卖淫，任然帮忙做账管理。2012年11月18日，刘天府、彭龙、张建、共谋带被害人龙娅、龚梦叶、付秀诗、付兰琼、胡安梅到兴义市赵野水疗会所卖淫，从中牟利。对上述被害人进行殴打，强迫卖淫。</t>
  </si>
  <si>
    <t>04_00_13</t>
  </si>
  <si>
    <t>2013年5月29日早上，望谟县石屯镇交界村交令组的杨再力向杨胜勇提出要其帮忙找一个老伴，后杨胜勇了解到杨再力又现金放在家中，于是电话邀约龙星达、杨飞、杨文兵去杨再力家盗窃，并叫杨文兵带上安眠药，6月1日下午，杨飞、龙星达、杨胜勇来到杨再力家附近，由龙星达和杨飞区找杨再力，在吃饭时二人趁杨再力不注意将安眠药放在杨再力酒碗里，将杨再力放倒后，从杨再力家里拿走现金1万元，7个银镯和一些物品。</t>
  </si>
  <si>
    <t>剩余刑期（实时）</t>
    <phoneticPr fontId="44" type="noConversion"/>
  </si>
  <si>
    <t>折断牙刷</t>
    <phoneticPr fontId="44" type="noConversion"/>
  </si>
  <si>
    <t>无期</t>
    <phoneticPr fontId="44" type="noConversion"/>
  </si>
  <si>
    <t>私带劳动物品进生活区</t>
    <phoneticPr fontId="44" type="noConversion"/>
  </si>
  <si>
    <t>无</t>
    <phoneticPr fontId="44" type="noConversion"/>
  </si>
  <si>
    <t>整改中</t>
    <phoneticPr fontId="44" type="noConversion"/>
  </si>
  <si>
    <t>应采集数</t>
    <phoneticPr fontId="44" type="noConversion"/>
  </si>
  <si>
    <t>实采集数</t>
    <phoneticPr fontId="44" type="noConversion"/>
  </si>
  <si>
    <t>赵兴帮</t>
    <phoneticPr fontId="44" type="noConversion"/>
  </si>
  <si>
    <r>
      <t>201</t>
    </r>
    <r>
      <rPr>
        <sz val="11"/>
        <color theme="1"/>
        <rFont val="宋体"/>
        <family val="3"/>
        <charset val="134"/>
        <scheme val="minor"/>
      </rPr>
      <t>9</t>
    </r>
    <r>
      <rPr>
        <sz val="11"/>
        <color theme="1"/>
        <rFont val="宋体"/>
        <charset val="134"/>
        <scheme val="minor"/>
      </rPr>
      <t>年</t>
    </r>
    <phoneticPr fontId="44" type="noConversion"/>
  </si>
  <si>
    <t>全监设施</t>
    <phoneticPr fontId="44" type="noConversion"/>
  </si>
  <si>
    <t>因建筑年限问题，部分监舍有电路老化问题</t>
    <phoneticPr fontId="44" type="noConversion"/>
  </si>
  <si>
    <t>将排查出的问题及时进行维护</t>
    <phoneticPr fontId="44" type="noConversion"/>
  </si>
  <si>
    <t>对全监范围内的设施进行排查维护保养</t>
    <phoneticPr fontId="44" type="noConversion"/>
  </si>
  <si>
    <t>安顺监狱</t>
    <phoneticPr fontId="44" type="noConversion"/>
  </si>
  <si>
    <t>精神异常</t>
    <phoneticPr fontId="44" type="noConversion"/>
  </si>
  <si>
    <t>保护性束缚</t>
  </si>
  <si>
    <t>保护性束缚</t>
    <phoneticPr fontId="44" type="noConversion"/>
  </si>
  <si>
    <t>2月</t>
    <phoneticPr fontId="44" type="noConversion"/>
  </si>
  <si>
    <r>
      <t>28</t>
    </r>
    <r>
      <rPr>
        <sz val="11"/>
        <color theme="1"/>
        <rFont val="宋体"/>
        <charset val="134"/>
        <scheme val="minor"/>
      </rPr>
      <t>日</t>
    </r>
    <phoneticPr fontId="44" type="noConversion"/>
  </si>
  <si>
    <t>全监罪犯</t>
    <phoneticPr fontId="44" type="noConversion"/>
  </si>
  <si>
    <t xml:space="preserve">    监狱重大刑事犯占比96.41%，限减犯全省占比高居不下，精神类罪犯集中于医院关押，造成医院押犯爆满，床位紧张。</t>
    <phoneticPr fontId="44" type="noConversion"/>
  </si>
  <si>
    <t>上报省局，请省局协调</t>
    <phoneticPr fontId="44" type="noConversion"/>
  </si>
  <si>
    <t xml:space="preserve">    对重大刑事犯，限减罪犯尽可能加强包夹管控，跟进教育措施。</t>
    <phoneticPr fontId="44" type="noConversion"/>
  </si>
  <si>
    <t>一般</t>
    <phoneticPr fontId="44" type="noConversion"/>
  </si>
  <si>
    <t>整改中</t>
    <phoneticPr fontId="44" type="noConversion"/>
  </si>
  <si>
    <t>2019.1.30</t>
    <phoneticPr fontId="44" type="noConversion"/>
  </si>
  <si>
    <t>目的性</t>
  </si>
  <si>
    <t>目的性</t>
    <phoneticPr fontId="44" type="noConversion"/>
  </si>
  <si>
    <t>指甲刀</t>
  </si>
  <si>
    <t>指甲刀</t>
    <phoneticPr fontId="44" type="noConversion"/>
  </si>
  <si>
    <t>文付贵</t>
    <phoneticPr fontId="44" type="noConversion"/>
  </si>
  <si>
    <r>
      <t>填报时间：</t>
    </r>
    <r>
      <rPr>
        <b/>
        <u/>
        <sz val="13"/>
        <color theme="1"/>
        <rFont val="宋体"/>
        <family val="3"/>
        <charset val="134"/>
      </rPr>
      <t xml:space="preserve"> 2019 </t>
    </r>
    <r>
      <rPr>
        <b/>
        <sz val="13"/>
        <color theme="1"/>
        <rFont val="宋体"/>
        <family val="3"/>
        <charset val="134"/>
      </rPr>
      <t>年</t>
    </r>
    <r>
      <rPr>
        <b/>
        <u/>
        <sz val="13"/>
        <color theme="1"/>
        <rFont val="宋体"/>
        <family val="3"/>
        <charset val="134"/>
      </rPr>
      <t xml:space="preserve"> 2 </t>
    </r>
    <r>
      <rPr>
        <b/>
        <sz val="13"/>
        <color theme="1"/>
        <rFont val="宋体"/>
        <family val="3"/>
        <charset val="134"/>
      </rPr>
      <t>月</t>
    </r>
    <r>
      <rPr>
        <b/>
        <u/>
        <sz val="13"/>
        <color theme="1"/>
        <rFont val="宋体"/>
        <family val="3"/>
        <charset val="134"/>
      </rPr>
      <t xml:space="preserve"> 28 </t>
    </r>
    <r>
      <rPr>
        <b/>
        <sz val="13"/>
        <color theme="1"/>
        <rFont val="宋体"/>
        <family val="3"/>
        <charset val="134"/>
      </rPr>
      <t>日</t>
    </r>
    <phoneticPr fontId="4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</si>
</sst>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yyyy&quot;年&quot;m&quot;月&quot;d&quot;日&quot;;@"/>
  </numFmts>
  <fonts count="58" x14ac:knownFonts="1">
    <font>
      <sz val="11"/>
      <color theme="1"/>
      <name val="宋体"/>
      <charset val="134"/>
      <scheme val="minor"/>
    </font>
    <font>
      <sz val="11"/>
      <color theme="1"/>
      <name val="宋体"/>
      <family val="2"/>
      <charset val="134"/>
      <scheme val="minor"/>
    </font>
    <font>
      <sz val="11"/>
      <color indexed="8"/>
      <name val="宋体"/>
      <family val="3"/>
      <charset val="134"/>
    </font>
    <font>
      <sz val="18"/>
      <name val="黑体"/>
      <family val="3"/>
      <charset val="134"/>
    </font>
    <font>
      <sz val="12"/>
      <name val="黑体"/>
      <family val="3"/>
      <charset val="134"/>
    </font>
    <font>
      <i/>
      <sz val="12"/>
      <name val="黑体"/>
      <family val="3"/>
      <charset val="134"/>
    </font>
    <font>
      <i/>
      <sz val="12"/>
      <name val="宋体"/>
      <family val="3"/>
      <charset val="134"/>
    </font>
    <font>
      <b/>
      <sz val="12"/>
      <name val="宋体"/>
      <family val="3"/>
      <charset val="134"/>
    </font>
    <font>
      <b/>
      <sz val="22"/>
      <name val="微软雅黑"/>
      <family val="2"/>
      <charset val="134"/>
    </font>
    <font>
      <b/>
      <sz val="20"/>
      <name val="宋体"/>
      <family val="3"/>
      <charset val="134"/>
    </font>
    <font>
      <sz val="12"/>
      <name val="宋体"/>
      <family val="3"/>
      <charset val="134"/>
    </font>
    <font>
      <b/>
      <i/>
      <sz val="11"/>
      <name val="宋体"/>
      <family val="3"/>
      <charset val="134"/>
      <scheme val="minor"/>
    </font>
    <font>
      <b/>
      <sz val="11"/>
      <name val="宋体"/>
      <family val="3"/>
      <charset val="134"/>
      <scheme val="minor"/>
    </font>
    <font>
      <i/>
      <sz val="11"/>
      <name val="黑体"/>
      <family val="3"/>
      <charset val="134"/>
    </font>
    <font>
      <b/>
      <sz val="11"/>
      <name val="宋体"/>
      <family val="3"/>
      <charset val="134"/>
      <scheme val="major"/>
    </font>
    <font>
      <i/>
      <sz val="11"/>
      <name val="宋体"/>
      <family val="3"/>
      <charset val="134"/>
    </font>
    <font>
      <sz val="11"/>
      <name val="宋体"/>
      <family val="3"/>
      <charset val="134"/>
      <scheme val="minor"/>
    </font>
    <font>
      <b/>
      <sz val="11"/>
      <color theme="1"/>
      <name val="宋体"/>
      <family val="3"/>
      <charset val="134"/>
      <scheme val="minor"/>
    </font>
    <font>
      <sz val="12"/>
      <color theme="1"/>
      <name val="宋体"/>
      <family val="3"/>
      <charset val="134"/>
      <scheme val="minor"/>
    </font>
    <font>
      <b/>
      <sz val="22"/>
      <name val="宋体"/>
      <family val="3"/>
      <charset val="134"/>
      <scheme val="minor"/>
    </font>
    <font>
      <b/>
      <sz val="12"/>
      <color theme="1"/>
      <name val="宋体"/>
      <family val="3"/>
      <charset val="134"/>
      <scheme val="minor"/>
    </font>
    <font>
      <b/>
      <sz val="15"/>
      <color theme="1"/>
      <name val="宋体"/>
      <family val="3"/>
      <charset val="134"/>
      <scheme val="minor"/>
    </font>
    <font>
      <b/>
      <u/>
      <sz val="14"/>
      <color theme="1"/>
      <name val="宋体"/>
      <family val="3"/>
      <charset val="134"/>
      <scheme val="minor"/>
    </font>
    <font>
      <b/>
      <u/>
      <sz val="18"/>
      <color theme="1"/>
      <name val="宋体"/>
      <family val="3"/>
      <charset val="134"/>
      <scheme val="minor"/>
    </font>
    <font>
      <sz val="10"/>
      <color theme="1"/>
      <name val="宋体"/>
      <family val="3"/>
      <charset val="134"/>
      <scheme val="minor"/>
    </font>
    <font>
      <b/>
      <sz val="18"/>
      <color theme="1"/>
      <name val="宋体"/>
      <family val="3"/>
      <charset val="134"/>
      <scheme val="minor"/>
    </font>
    <font>
      <sz val="11"/>
      <name val="宋体"/>
      <family val="3"/>
      <charset val="134"/>
    </font>
    <font>
      <sz val="12"/>
      <name val="宋体"/>
      <family val="3"/>
      <charset val="134"/>
      <scheme val="minor"/>
    </font>
    <font>
      <sz val="11"/>
      <color rgb="FFFF0000"/>
      <name val="宋体"/>
      <family val="3"/>
      <charset val="134"/>
      <scheme val="minor"/>
    </font>
    <font>
      <b/>
      <sz val="10"/>
      <name val="宋体"/>
      <family val="3"/>
      <charset val="134"/>
      <scheme val="minor"/>
    </font>
    <font>
      <b/>
      <sz val="14"/>
      <name val="宋体"/>
      <family val="3"/>
      <charset val="134"/>
      <scheme val="minor"/>
    </font>
    <font>
      <sz val="10"/>
      <name val="宋体"/>
      <family val="3"/>
      <charset val="134"/>
      <scheme val="minor"/>
    </font>
    <font>
      <sz val="15"/>
      <name val="宋体"/>
      <family val="3"/>
      <charset val="134"/>
      <scheme val="minor"/>
    </font>
    <font>
      <sz val="15"/>
      <name val="宋体"/>
      <family val="3"/>
      <charset val="134"/>
    </font>
    <font>
      <b/>
      <sz val="13"/>
      <color theme="1"/>
      <name val="宋体"/>
      <family val="3"/>
      <charset val="134"/>
    </font>
    <font>
      <b/>
      <sz val="13"/>
      <color theme="1"/>
      <name val="宋体"/>
      <family val="3"/>
      <charset val="134"/>
      <scheme val="minor"/>
    </font>
    <font>
      <sz val="8"/>
      <name val="宋体"/>
      <family val="3"/>
      <charset val="134"/>
      <scheme val="minor"/>
    </font>
    <font>
      <sz val="11"/>
      <color theme="1"/>
      <name val="宋体"/>
      <family val="3"/>
      <charset val="134"/>
    </font>
    <font>
      <sz val="22"/>
      <color theme="1"/>
      <name val="微软雅黑"/>
      <family val="2"/>
      <charset val="134"/>
    </font>
    <font>
      <b/>
      <sz val="18"/>
      <color theme="1"/>
      <name val="微软雅黑"/>
      <family val="2"/>
      <charset val="134"/>
    </font>
    <font>
      <sz val="18"/>
      <color theme="1"/>
      <name val="微软雅黑"/>
      <family val="2"/>
      <charset val="134"/>
    </font>
    <font>
      <sz val="11"/>
      <color theme="1"/>
      <name val="宋体"/>
      <family val="3"/>
      <charset val="134"/>
      <scheme val="minor"/>
    </font>
    <font>
      <u/>
      <sz val="11"/>
      <color theme="10"/>
      <name val="宋体"/>
      <family val="3"/>
      <charset val="134"/>
      <scheme val="minor"/>
    </font>
    <font>
      <b/>
      <u/>
      <sz val="13"/>
      <color theme="1"/>
      <name val="宋体"/>
      <family val="3"/>
      <charset val="134"/>
    </font>
    <font>
      <sz val="9"/>
      <name val="宋体"/>
      <family val="3"/>
      <charset val="134"/>
      <scheme val="minor"/>
    </font>
    <font>
      <sz val="11"/>
      <color theme="1"/>
      <name val="宋体"/>
      <family val="3"/>
      <charset val="134"/>
      <scheme val="minor"/>
    </font>
    <font>
      <sz val="11"/>
      <name val="宋体"/>
      <family val="3"/>
      <charset val="134"/>
      <scheme val="minor"/>
    </font>
    <font>
      <b/>
      <sz val="22"/>
      <name val="宋体"/>
      <family val="3"/>
      <charset val="134"/>
      <scheme val="minor"/>
    </font>
    <font>
      <b/>
      <sz val="11"/>
      <color theme="1"/>
      <name val="宋体"/>
      <family val="3"/>
      <charset val="134"/>
      <scheme val="minor"/>
    </font>
    <font>
      <sz val="11"/>
      <name val="宋体"/>
      <family val="3"/>
      <charset val="134"/>
    </font>
    <font>
      <b/>
      <sz val="11"/>
      <color rgb="FFFF0000"/>
      <name val="宋体"/>
      <family val="3"/>
      <charset val="134"/>
      <scheme val="minor"/>
    </font>
    <font>
      <sz val="11"/>
      <color rgb="FFFF0000"/>
      <name val="宋体"/>
      <family val="3"/>
      <charset val="134"/>
      <scheme val="minor"/>
    </font>
    <font>
      <b/>
      <sz val="14"/>
      <color theme="1"/>
      <name val="宋体"/>
      <family val="3"/>
      <charset val="134"/>
      <scheme val="minor"/>
    </font>
    <font>
      <b/>
      <sz val="20"/>
      <color theme="1"/>
      <name val="微软雅黑"/>
      <family val="2"/>
      <charset val="134"/>
    </font>
    <font>
      <sz val="9"/>
      <name val="宋体"/>
      <family val="2"/>
      <charset val="134"/>
      <scheme val="minor"/>
    </font>
    <font>
      <b/>
      <sz val="10"/>
      <color theme="0"/>
      <name val="微软雅黑"/>
      <family val="2"/>
      <charset val="134"/>
    </font>
    <font>
      <sz val="10"/>
      <color theme="1"/>
      <name val="宋体"/>
      <family val="2"/>
      <charset val="134"/>
      <scheme val="minor"/>
    </font>
    <font>
      <sz val="18"/>
      <name val="宋体"/>
      <family val="3"/>
      <charset val="134"/>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F0"/>
        <bgColor indexed="64"/>
      </patternFill>
    </fill>
  </fills>
  <borders count="52">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top style="thin">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3">
    <xf numFmtId="0" fontId="0" fillId="0" borderId="0">
      <alignment vertical="center"/>
    </xf>
    <xf numFmtId="0" fontId="42" fillId="0" borderId="0" applyNumberFormat="0" applyFill="0" applyBorder="0" applyAlignment="0" applyProtection="0">
      <alignment vertical="center"/>
    </xf>
    <xf numFmtId="0" fontId="2" fillId="0" borderId="0">
      <alignment vertical="center"/>
    </xf>
    <xf numFmtId="0" fontId="10" fillId="0" borderId="0">
      <alignment vertical="center"/>
    </xf>
    <xf numFmtId="0" fontId="41" fillId="0" borderId="0">
      <alignment vertical="center"/>
    </xf>
    <xf numFmtId="0" fontId="10" fillId="0" borderId="0"/>
    <xf numFmtId="0" fontId="41" fillId="0" borderId="0">
      <alignment vertical="center"/>
    </xf>
    <xf numFmtId="0" fontId="41" fillId="0" borderId="0">
      <alignment vertical="center"/>
    </xf>
    <xf numFmtId="0" fontId="2" fillId="0" borderId="0">
      <alignment vertical="center"/>
    </xf>
    <xf numFmtId="0" fontId="41" fillId="0" borderId="0">
      <alignment vertical="center"/>
    </xf>
    <xf numFmtId="0" fontId="2" fillId="0" borderId="0">
      <alignment vertical="center"/>
    </xf>
    <xf numFmtId="0" fontId="1" fillId="0" borderId="0">
      <alignment vertical="center"/>
    </xf>
    <xf numFmtId="0" fontId="10" fillId="0" borderId="0">
      <alignment vertical="center"/>
    </xf>
  </cellStyleXfs>
  <cellXfs count="244">
    <xf numFmtId="0" fontId="0" fillId="0" borderId="0" xfId="0">
      <alignment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2" fillId="0" borderId="0" xfId="0" applyFont="1" applyAlignment="1">
      <alignment horizontal="center" vertical="center"/>
    </xf>
    <xf numFmtId="0" fontId="2" fillId="0" borderId="0" xfId="0" applyFont="1">
      <alignment vertical="center"/>
    </xf>
    <xf numFmtId="0" fontId="0" fillId="0" borderId="0" xfId="0" applyAlignment="1">
      <alignment vertical="center" wrapText="1"/>
    </xf>
    <xf numFmtId="0" fontId="5" fillId="0" borderId="6" xfId="0" applyFont="1" applyBorder="1" applyAlignment="1">
      <alignment horizontal="center" vertical="center"/>
    </xf>
    <xf numFmtId="0" fontId="6" fillId="0" borderId="6" xfId="0" applyFont="1" applyBorder="1" applyAlignment="1">
      <alignment horizontal="center" vertical="center"/>
    </xf>
    <xf numFmtId="0" fontId="0" fillId="0" borderId="6" xfId="0" applyBorder="1">
      <alignment vertical="center"/>
    </xf>
    <xf numFmtId="0" fontId="0" fillId="0" borderId="6" xfId="0" applyBorder="1" applyAlignment="1">
      <alignment horizontal="left" vertical="center"/>
    </xf>
    <xf numFmtId="0" fontId="0" fillId="0" borderId="21" xfId="0" applyBorder="1" applyAlignment="1">
      <alignment horizontal="left" vertical="center"/>
    </xf>
    <xf numFmtId="0" fontId="9" fillId="0" borderId="0" xfId="0" applyFont="1">
      <alignment vertical="center"/>
    </xf>
    <xf numFmtId="0" fontId="10" fillId="0" borderId="0" xfId="0" applyFont="1">
      <alignment vertical="center"/>
    </xf>
    <xf numFmtId="0" fontId="11" fillId="0" borderId="6" xfId="0" applyFont="1" applyBorder="1" applyAlignment="1">
      <alignment horizontal="center" vertical="center"/>
    </xf>
    <xf numFmtId="0" fontId="12" fillId="0" borderId="6" xfId="0" applyFont="1" applyBorder="1" applyAlignment="1">
      <alignment horizontal="center" vertical="center"/>
    </xf>
    <xf numFmtId="0" fontId="13" fillId="0" borderId="6" xfId="0" applyFont="1" applyBorder="1" applyAlignment="1">
      <alignment horizontal="center" vertical="center"/>
    </xf>
    <xf numFmtId="0" fontId="14" fillId="0" borderId="6" xfId="0" applyFont="1" applyBorder="1" applyAlignment="1">
      <alignment horizontal="center" vertical="center"/>
    </xf>
    <xf numFmtId="0" fontId="15" fillId="0" borderId="6" xfId="0" applyFont="1" applyBorder="1" applyAlignment="1">
      <alignment horizontal="center" vertical="center"/>
    </xf>
    <xf numFmtId="0" fontId="15" fillId="0" borderId="22" xfId="0" applyFont="1" applyBorder="1" applyAlignment="1">
      <alignment horizontal="center" vertical="center"/>
    </xf>
    <xf numFmtId="0" fontId="16" fillId="3" borderId="6" xfId="0" applyFont="1" applyFill="1" applyBorder="1" applyAlignment="1">
      <alignment horizontal="center" vertical="center"/>
    </xf>
    <xf numFmtId="0" fontId="10" fillId="4" borderId="6" xfId="0" applyFont="1" applyFill="1" applyBorder="1" applyAlignment="1">
      <alignment horizontal="center" vertical="center"/>
    </xf>
    <xf numFmtId="0" fontId="10" fillId="4" borderId="22" xfId="0" applyFont="1" applyFill="1" applyBorder="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xf>
    <xf numFmtId="0" fontId="22" fillId="0" borderId="0" xfId="0" applyFont="1" applyAlignment="1">
      <alignment horizontal="center" vertical="center"/>
    </xf>
    <xf numFmtId="0" fontId="2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10" fillId="0" borderId="26" xfId="0" applyFont="1" applyBorder="1" applyAlignment="1">
      <alignment horizontal="center" vertical="center"/>
    </xf>
    <xf numFmtId="0" fontId="16" fillId="0" borderId="26" xfId="0" applyFont="1" applyBorder="1" applyAlignment="1">
      <alignment horizontal="center" vertical="center"/>
    </xf>
    <xf numFmtId="0" fontId="16" fillId="0" borderId="17" xfId="0" applyFont="1" applyBorder="1" applyAlignment="1">
      <alignment horizontal="center" vertical="center"/>
    </xf>
    <xf numFmtId="0" fontId="10" fillId="0" borderId="25" xfId="0" applyFont="1" applyBorder="1" applyAlignment="1">
      <alignment horizontal="center" vertical="center"/>
    </xf>
    <xf numFmtId="31" fontId="16" fillId="0" borderId="26" xfId="0" applyNumberFormat="1" applyFont="1" applyBorder="1" applyAlignment="1">
      <alignment horizontal="center" vertical="center"/>
    </xf>
    <xf numFmtId="0" fontId="26" fillId="0" borderId="26" xfId="0" applyFont="1" applyBorder="1" applyAlignment="1">
      <alignment horizontal="center" vertical="center"/>
    </xf>
    <xf numFmtId="0" fontId="26" fillId="0" borderId="17" xfId="0" applyFont="1" applyBorder="1" applyAlignment="1">
      <alignment horizontal="center" vertical="center"/>
    </xf>
    <xf numFmtId="0" fontId="27" fillId="0" borderId="25" xfId="0" applyFont="1" applyBorder="1" applyAlignment="1">
      <alignment horizontal="center" vertical="center"/>
    </xf>
    <xf numFmtId="0" fontId="0" fillId="0" borderId="25" xfId="0" applyBorder="1" applyAlignment="1">
      <alignment horizontal="center" vertical="center"/>
    </xf>
    <xf numFmtId="0" fontId="28" fillId="0" borderId="26" xfId="0" applyFont="1" applyBorder="1" applyAlignment="1">
      <alignment horizontal="center" vertical="center"/>
    </xf>
    <xf numFmtId="0" fontId="28" fillId="0" borderId="17" xfId="0" applyFont="1" applyBorder="1" applyAlignment="1">
      <alignment horizontal="center" vertical="center"/>
    </xf>
    <xf numFmtId="0" fontId="0" fillId="0" borderId="27" xfId="0" applyBorder="1" applyAlignment="1">
      <alignment horizontal="center" vertical="center"/>
    </xf>
    <xf numFmtId="0" fontId="28" fillId="0" borderId="28" xfId="0" applyFont="1" applyBorder="1" applyAlignment="1">
      <alignment horizontal="center" vertical="center"/>
    </xf>
    <xf numFmtId="0" fontId="29" fillId="0" borderId="30" xfId="0" applyFont="1" applyBorder="1" applyAlignment="1">
      <alignment horizontal="center" vertical="center" wrapText="1"/>
    </xf>
    <xf numFmtId="0" fontId="31" fillId="0" borderId="36" xfId="0" applyFont="1" applyBorder="1" applyAlignment="1" applyProtection="1">
      <alignment horizontal="center" vertical="center" wrapText="1"/>
      <protection locked="0"/>
    </xf>
    <xf numFmtId="0" fontId="31" fillId="0" borderId="37" xfId="0" applyFont="1" applyBorder="1" applyAlignment="1" applyProtection="1">
      <alignment horizontal="center" vertical="center" wrapText="1"/>
      <protection locked="0"/>
    </xf>
    <xf numFmtId="0" fontId="16" fillId="0" borderId="38" xfId="0" applyFont="1" applyBorder="1" applyAlignment="1">
      <alignment horizontal="center" vertical="center"/>
    </xf>
    <xf numFmtId="0" fontId="16" fillId="0" borderId="8" xfId="0" applyFont="1" applyBorder="1" applyAlignment="1">
      <alignment horizontal="center" vertical="center"/>
    </xf>
    <xf numFmtId="0" fontId="16" fillId="0" borderId="10" xfId="0" applyFont="1" applyBorder="1" applyAlignment="1">
      <alignment horizontal="center" vertical="center"/>
    </xf>
    <xf numFmtId="0" fontId="32" fillId="0" borderId="26" xfId="0" applyFont="1" applyBorder="1" applyAlignment="1">
      <alignment horizontal="center" vertical="center" wrapText="1"/>
    </xf>
    <xf numFmtId="0" fontId="33" fillId="0" borderId="26" xfId="0" applyFont="1" applyBorder="1" applyAlignment="1">
      <alignment horizontal="center" vertical="center" wrapText="1"/>
    </xf>
    <xf numFmtId="0" fontId="21" fillId="0" borderId="3" xfId="0" applyFont="1" applyBorder="1" applyAlignment="1">
      <alignment vertical="center" wrapText="1"/>
    </xf>
    <xf numFmtId="0" fontId="17" fillId="0" borderId="23" xfId="0" applyFont="1" applyBorder="1" applyAlignment="1">
      <alignment horizontal="center" vertical="center" wrapText="1"/>
    </xf>
    <xf numFmtId="0" fontId="21" fillId="0" borderId="21" xfId="0" applyFont="1" applyBorder="1" applyAlignment="1">
      <alignment vertical="center" wrapText="1"/>
    </xf>
    <xf numFmtId="0" fontId="17" fillId="0" borderId="7" xfId="0" applyFont="1" applyBorder="1" applyAlignment="1">
      <alignment horizontal="center" vertical="center"/>
    </xf>
    <xf numFmtId="0" fontId="17" fillId="0" borderId="25" xfId="0" applyFont="1" applyBorder="1" applyAlignment="1">
      <alignment horizontal="center" vertical="center"/>
    </xf>
    <xf numFmtId="0" fontId="31" fillId="0" borderId="7" xfId="0" applyFont="1" applyBorder="1" applyAlignment="1" applyProtection="1">
      <alignment horizontal="center" vertical="center" wrapText="1"/>
      <protection locked="0"/>
    </xf>
    <xf numFmtId="0" fontId="16" fillId="0" borderId="5" xfId="0" applyFont="1" applyBorder="1" applyAlignment="1">
      <alignment horizontal="center" vertical="center"/>
    </xf>
    <xf numFmtId="0" fontId="16" fillId="0" borderId="6" xfId="0" applyFont="1" applyBorder="1" applyAlignment="1">
      <alignment horizontal="center" vertical="center"/>
    </xf>
    <xf numFmtId="0" fontId="16" fillId="0" borderId="7" xfId="0" applyFont="1" applyBorder="1" applyAlignment="1">
      <alignment horizontal="center" vertical="center"/>
    </xf>
    <xf numFmtId="0" fontId="16" fillId="0" borderId="31" xfId="0" applyFont="1" applyBorder="1" applyAlignment="1">
      <alignment horizontal="center" vertical="center"/>
    </xf>
    <xf numFmtId="0" fontId="16" fillId="0" borderId="11" xfId="0" applyFont="1" applyBorder="1" applyAlignment="1">
      <alignment horizontal="center" vertical="center"/>
    </xf>
    <xf numFmtId="0" fontId="16" fillId="0" borderId="32" xfId="0" applyFont="1" applyBorder="1" applyAlignment="1">
      <alignment horizontal="center" vertical="center"/>
    </xf>
    <xf numFmtId="0" fontId="36" fillId="0" borderId="47" xfId="0" applyFont="1" applyBorder="1" applyAlignment="1" applyProtection="1">
      <alignment horizontal="center" vertical="center" wrapText="1"/>
      <protection locked="0"/>
    </xf>
    <xf numFmtId="0" fontId="16" fillId="0" borderId="9" xfId="0" applyFont="1" applyBorder="1" applyAlignment="1">
      <alignment horizontal="center" vertical="center"/>
    </xf>
    <xf numFmtId="0" fontId="16" fillId="0" borderId="42" xfId="0" applyFont="1" applyBorder="1" applyAlignment="1">
      <alignment horizontal="center" vertical="center"/>
    </xf>
    <xf numFmtId="0" fontId="25" fillId="0" borderId="17" xfId="0" applyFont="1" applyBorder="1" applyAlignment="1">
      <alignment horizontal="center" vertical="center"/>
    </xf>
    <xf numFmtId="0" fontId="0" fillId="0" borderId="17" xfId="0" applyBorder="1" applyAlignment="1">
      <alignment horizontal="center" vertical="center"/>
    </xf>
    <xf numFmtId="0" fontId="0" fillId="0" borderId="17" xfId="0" applyBorder="1" applyAlignment="1">
      <alignment horizontal="right" vertical="center"/>
    </xf>
    <xf numFmtId="31" fontId="0" fillId="0" borderId="17" xfId="0" applyNumberFormat="1" applyBorder="1" applyAlignment="1">
      <alignment horizontal="right" vertical="center"/>
    </xf>
    <xf numFmtId="0" fontId="0" fillId="0" borderId="6" xfId="0" applyBorder="1" applyAlignment="1">
      <alignment horizontal="center" vertical="center" wrapText="1"/>
    </xf>
    <xf numFmtId="0" fontId="0" fillId="0" borderId="0" xfId="0" applyAlignment="1">
      <alignment horizontal="right" vertical="center"/>
    </xf>
    <xf numFmtId="0" fontId="0" fillId="0" borderId="21" xfId="0" applyBorder="1" applyAlignment="1">
      <alignment horizontal="center" vertical="center"/>
    </xf>
    <xf numFmtId="0" fontId="39" fillId="0" borderId="2" xfId="0" applyFont="1" applyBorder="1" applyAlignment="1">
      <alignment horizontal="center" vertical="center"/>
    </xf>
    <xf numFmtId="0" fontId="39" fillId="0" borderId="3" xfId="0" applyFont="1" applyBorder="1" applyAlignment="1">
      <alignment horizontal="center" vertical="center"/>
    </xf>
    <xf numFmtId="0" fontId="39" fillId="0" borderId="4" xfId="0" applyFont="1" applyBorder="1" applyAlignment="1">
      <alignment horizontal="center" vertical="center"/>
    </xf>
    <xf numFmtId="0" fontId="40" fillId="0" borderId="5" xfId="0" applyFont="1" applyBorder="1" applyAlignment="1">
      <alignment horizontal="center" vertical="center"/>
    </xf>
    <xf numFmtId="0" fontId="40" fillId="0" borderId="6" xfId="0" applyFont="1" applyBorder="1" applyAlignment="1">
      <alignment horizontal="center" vertical="center"/>
    </xf>
    <xf numFmtId="0" fontId="40" fillId="0" borderId="7" xfId="0" applyFont="1" applyBorder="1" applyAlignment="1">
      <alignment horizontal="left" vertical="center"/>
    </xf>
    <xf numFmtId="0" fontId="40" fillId="0" borderId="8" xfId="0" applyFont="1" applyBorder="1" applyAlignment="1">
      <alignment horizontal="center" vertical="center"/>
    </xf>
    <xf numFmtId="0" fontId="40" fillId="0" borderId="9" xfId="0" applyFont="1" applyBorder="1" applyAlignment="1">
      <alignment horizontal="center" vertical="center"/>
    </xf>
    <xf numFmtId="0" fontId="45" fillId="0" borderId="6" xfId="0" applyFont="1" applyBorder="1" applyAlignment="1">
      <alignment horizontal="center" vertical="center"/>
    </xf>
    <xf numFmtId="0" fontId="46" fillId="0" borderId="26" xfId="0" applyFont="1" applyBorder="1" applyAlignment="1">
      <alignment horizontal="center" vertical="center"/>
    </xf>
    <xf numFmtId="0" fontId="48" fillId="0" borderId="25" xfId="0" applyFont="1" applyBorder="1" applyAlignment="1">
      <alignment horizontal="center" vertical="center"/>
    </xf>
    <xf numFmtId="0" fontId="46" fillId="0" borderId="15" xfId="0" applyFont="1" applyBorder="1" applyAlignment="1">
      <alignment horizontal="center" vertical="center"/>
    </xf>
    <xf numFmtId="0" fontId="46" fillId="0" borderId="18" xfId="0" applyFont="1" applyBorder="1" applyAlignment="1">
      <alignment horizontal="center" vertical="center"/>
    </xf>
    <xf numFmtId="0" fontId="45" fillId="0" borderId="7" xfId="0" applyFont="1" applyBorder="1" applyAlignment="1">
      <alignment horizontal="center" vertical="center"/>
    </xf>
    <xf numFmtId="0" fontId="49" fillId="0" borderId="18" xfId="0" applyFont="1" applyBorder="1" applyAlignment="1">
      <alignment horizontal="center" vertical="center"/>
    </xf>
    <xf numFmtId="0" fontId="49" fillId="0" borderId="15" xfId="0" applyFont="1" applyBorder="1" applyAlignment="1">
      <alignment horizontal="center" vertical="center"/>
    </xf>
    <xf numFmtId="0" fontId="45" fillId="0" borderId="21" xfId="0" applyFont="1" applyBorder="1" applyAlignment="1">
      <alignment horizontal="center" vertical="center"/>
    </xf>
    <xf numFmtId="0" fontId="45" fillId="0" borderId="0" xfId="0" applyFont="1" applyAlignment="1">
      <alignment horizontal="center" vertical="center"/>
    </xf>
    <xf numFmtId="0" fontId="45" fillId="0" borderId="42" xfId="0" applyFont="1" applyBorder="1" applyAlignment="1">
      <alignment horizontal="center" vertical="center"/>
    </xf>
    <xf numFmtId="0" fontId="45" fillId="0" borderId="9" xfId="0" applyFont="1" applyBorder="1" applyAlignment="1">
      <alignment horizontal="center" vertical="center"/>
    </xf>
    <xf numFmtId="0" fontId="45" fillId="0" borderId="10" xfId="0" applyFont="1" applyBorder="1" applyAlignment="1">
      <alignment horizontal="center" vertical="center"/>
    </xf>
    <xf numFmtId="0" fontId="50" fillId="0" borderId="25" xfId="0" applyFont="1" applyBorder="1" applyAlignment="1">
      <alignment horizontal="center" vertical="center"/>
    </xf>
    <xf numFmtId="0" fontId="51" fillId="0" borderId="25" xfId="0" applyFont="1" applyBorder="1" applyAlignment="1">
      <alignment horizontal="center" vertical="center"/>
    </xf>
    <xf numFmtId="0" fontId="51" fillId="0" borderId="27" xfId="0" applyFont="1" applyBorder="1" applyAlignment="1">
      <alignment horizontal="center" vertical="center"/>
    </xf>
    <xf numFmtId="0" fontId="45" fillId="0" borderId="3" xfId="0" applyFont="1" applyBorder="1" applyAlignment="1">
      <alignment horizontal="center" vertical="center"/>
    </xf>
    <xf numFmtId="0" fontId="45" fillId="0" borderId="7" xfId="0" applyFont="1" applyBorder="1">
      <alignment vertical="center"/>
    </xf>
    <xf numFmtId="0" fontId="52" fillId="0" borderId="23" xfId="0" applyFont="1" applyBorder="1" applyAlignment="1">
      <alignment horizontal="center" vertical="center" wrapText="1"/>
    </xf>
    <xf numFmtId="0" fontId="53" fillId="0" borderId="0" xfId="11" applyFont="1">
      <alignment vertical="center"/>
    </xf>
    <xf numFmtId="0" fontId="1" fillId="0" borderId="0" xfId="11" applyAlignment="1">
      <alignment horizontal="center" vertical="center"/>
    </xf>
    <xf numFmtId="0" fontId="55" fillId="4" borderId="6" xfId="11" applyFont="1" applyFill="1" applyBorder="1" applyAlignment="1">
      <alignment horizontal="center" vertical="center" wrapText="1"/>
    </xf>
    <xf numFmtId="49" fontId="55" fillId="4" borderId="6" xfId="11" applyNumberFormat="1" applyFont="1" applyFill="1" applyBorder="1" applyAlignment="1">
      <alignment horizontal="center" vertical="center" wrapText="1"/>
    </xf>
    <xf numFmtId="0" fontId="55" fillId="4" borderId="21" xfId="11" applyFont="1" applyFill="1" applyBorder="1" applyAlignment="1">
      <alignment horizontal="center" vertical="center" wrapText="1"/>
    </xf>
    <xf numFmtId="176" fontId="55" fillId="4" borderId="6" xfId="11" applyNumberFormat="1" applyFont="1" applyFill="1" applyBorder="1" applyAlignment="1">
      <alignment horizontal="center" vertical="center" wrapText="1"/>
    </xf>
    <xf numFmtId="0" fontId="56" fillId="0" borderId="0" xfId="11" applyFont="1" applyAlignment="1">
      <alignment horizontal="center" vertical="center"/>
    </xf>
    <xf numFmtId="0" fontId="1" fillId="0" borderId="6" xfId="11" applyBorder="1" applyAlignment="1">
      <alignment horizontal="center" vertical="center" wrapText="1"/>
    </xf>
    <xf numFmtId="49" fontId="1" fillId="0" borderId="6" xfId="11" applyNumberFormat="1" applyBorder="1" applyAlignment="1">
      <alignment horizontal="center" vertical="center" wrapText="1"/>
    </xf>
    <xf numFmtId="14" fontId="1" fillId="0" borderId="6" xfId="11" applyNumberFormat="1" applyBorder="1" applyAlignment="1">
      <alignment horizontal="center" vertical="center" wrapText="1"/>
    </xf>
    <xf numFmtId="176" fontId="1" fillId="0" borderId="6" xfId="11" applyNumberFormat="1" applyBorder="1" applyAlignment="1">
      <alignment horizontal="center" vertical="center" wrapText="1"/>
    </xf>
    <xf numFmtId="0" fontId="1" fillId="0" borderId="6" xfId="11" applyBorder="1" applyAlignment="1">
      <alignment horizontal="center" vertical="center"/>
    </xf>
    <xf numFmtId="0" fontId="1" fillId="0" borderId="21" xfId="11" applyBorder="1" applyAlignment="1">
      <alignment horizontal="center" vertical="center" wrapText="1"/>
    </xf>
    <xf numFmtId="0" fontId="1" fillId="0" borderId="48" xfId="11" applyBorder="1" applyAlignment="1">
      <alignment horizontal="center" vertical="center" wrapText="1"/>
    </xf>
    <xf numFmtId="0" fontId="1" fillId="0" borderId="49" xfId="11" applyBorder="1" applyAlignment="1">
      <alignment horizontal="center" vertical="center" wrapText="1"/>
    </xf>
    <xf numFmtId="0" fontId="1" fillId="0" borderId="50" xfId="11" applyBorder="1" applyAlignment="1">
      <alignment horizontal="center" vertical="center" wrapText="1"/>
    </xf>
    <xf numFmtId="49" fontId="1" fillId="0" borderId="50" xfId="11" applyNumberFormat="1" applyBorder="1" applyAlignment="1">
      <alignment horizontal="center" vertical="center" wrapText="1"/>
    </xf>
    <xf numFmtId="14" fontId="1" fillId="0" borderId="50" xfId="11" applyNumberFormat="1" applyBorder="1" applyAlignment="1">
      <alignment horizontal="center" vertical="center" wrapText="1"/>
    </xf>
    <xf numFmtId="0" fontId="1" fillId="0" borderId="51" xfId="11" applyBorder="1" applyAlignment="1">
      <alignment horizontal="center" vertical="center" wrapText="1"/>
    </xf>
    <xf numFmtId="49" fontId="1" fillId="0" borderId="49" xfId="11" applyNumberFormat="1" applyBorder="1" applyAlignment="1">
      <alignment horizontal="center" vertical="center" wrapText="1"/>
    </xf>
    <xf numFmtId="14" fontId="1" fillId="0" borderId="49" xfId="11" applyNumberFormat="1" applyBorder="1" applyAlignment="1">
      <alignment horizontal="center" vertical="center" wrapText="1"/>
    </xf>
    <xf numFmtId="58" fontId="1" fillId="0" borderId="49" xfId="11" applyNumberFormat="1" applyBorder="1" applyAlignment="1">
      <alignment horizontal="center" vertical="center" wrapText="1"/>
    </xf>
    <xf numFmtId="17" fontId="1" fillId="0" borderId="49" xfId="11" applyNumberFormat="1" applyBorder="1" applyAlignment="1">
      <alignment horizontal="center" vertical="center" wrapText="1"/>
    </xf>
    <xf numFmtId="49" fontId="1" fillId="0" borderId="0" xfId="11" applyNumberFormat="1" applyAlignment="1">
      <alignment horizontal="center" vertical="center"/>
    </xf>
    <xf numFmtId="176" fontId="1" fillId="0" borderId="0" xfId="11" applyNumberFormat="1" applyAlignment="1">
      <alignment horizontal="center" vertical="center"/>
    </xf>
    <xf numFmtId="0" fontId="41" fillId="0" borderId="3" xfId="0" applyFont="1" applyBorder="1" applyAlignment="1">
      <alignment horizontal="center" vertical="center"/>
    </xf>
    <xf numFmtId="176" fontId="0" fillId="0" borderId="4" xfId="0" applyNumberFormat="1" applyBorder="1" applyAlignment="1">
      <alignment horizontal="center" vertical="center"/>
    </xf>
    <xf numFmtId="0" fontId="16" fillId="0" borderId="18" xfId="0" applyFont="1" applyBorder="1" applyAlignment="1">
      <alignment horizontal="center" vertical="center"/>
    </xf>
    <xf numFmtId="0" fontId="16" fillId="0" borderId="25" xfId="0" applyFont="1" applyBorder="1" applyAlignment="1">
      <alignment horizontal="center" vertical="center"/>
    </xf>
    <xf numFmtId="0" fontId="41" fillId="0" borderId="0" xfId="0" applyFont="1" applyAlignment="1">
      <alignment horizontal="center" vertical="center"/>
    </xf>
    <xf numFmtId="0" fontId="16" fillId="0" borderId="21" xfId="0" applyFont="1" applyBorder="1" applyAlignment="1">
      <alignment horizontal="center" vertical="center"/>
    </xf>
    <xf numFmtId="0" fontId="16" fillId="0" borderId="15" xfId="0" applyFont="1" applyBorder="1" applyAlignment="1">
      <alignment horizontal="center" vertical="center"/>
    </xf>
    <xf numFmtId="0" fontId="41" fillId="0" borderId="6" xfId="0" applyFont="1" applyBorder="1" applyAlignment="1">
      <alignment horizontal="center" vertical="center"/>
    </xf>
    <xf numFmtId="0" fontId="41" fillId="0" borderId="7" xfId="0" applyFont="1" applyBorder="1" applyAlignment="1">
      <alignment horizontal="center" vertical="center"/>
    </xf>
    <xf numFmtId="10" fontId="0" fillId="0" borderId="6" xfId="0" applyNumberFormat="1" applyBorder="1" applyAlignment="1">
      <alignment horizontal="center" vertical="center"/>
    </xf>
    <xf numFmtId="0" fontId="16" fillId="0" borderId="0" xfId="0" applyFont="1" applyAlignment="1">
      <alignment horizontal="center" vertical="center"/>
    </xf>
    <xf numFmtId="0" fontId="57" fillId="0" borderId="17" xfId="0" applyFont="1" applyBorder="1" applyAlignment="1">
      <alignment horizontal="center" vertical="center"/>
    </xf>
    <xf numFmtId="0" fontId="57" fillId="0" borderId="0" xfId="0" applyFont="1" applyAlignment="1">
      <alignment horizontal="center" vertical="center" wrapText="1"/>
    </xf>
    <xf numFmtId="0" fontId="16" fillId="0" borderId="17" xfId="0" applyFont="1" applyBorder="1" applyAlignment="1">
      <alignment horizontal="right" vertical="center"/>
    </xf>
    <xf numFmtId="0" fontId="16" fillId="0" borderId="6" xfId="0" applyFont="1" applyBorder="1" applyAlignment="1">
      <alignment horizontal="center" vertical="center" wrapText="1"/>
    </xf>
    <xf numFmtId="177" fontId="16" fillId="0" borderId="6" xfId="0" applyNumberFormat="1" applyFont="1" applyBorder="1" applyAlignment="1">
      <alignment horizontal="center" vertical="center"/>
    </xf>
    <xf numFmtId="14" fontId="16" fillId="0" borderId="6" xfId="0" applyNumberFormat="1" applyFont="1" applyBorder="1" applyAlignment="1">
      <alignment horizontal="center" vertical="center"/>
    </xf>
    <xf numFmtId="0" fontId="16" fillId="0" borderId="0" xfId="0" applyFont="1" applyAlignment="1">
      <alignment horizontal="center" vertical="center" wrapText="1"/>
    </xf>
    <xf numFmtId="0" fontId="41" fillId="0" borderId="6" xfId="0" applyFont="1" applyBorder="1" applyAlignment="1">
      <alignment horizontal="center" vertical="center" wrapText="1"/>
    </xf>
    <xf numFmtId="0" fontId="38" fillId="0" borderId="0" xfId="0" applyFont="1" applyAlignment="1">
      <alignment horizontal="center" vertical="center"/>
    </xf>
    <xf numFmtId="0" fontId="19" fillId="0" borderId="0" xfId="1" applyFont="1" applyAlignment="1">
      <alignment horizontal="center" vertical="center"/>
    </xf>
    <xf numFmtId="0" fontId="0" fillId="0" borderId="17" xfId="0" applyBorder="1" applyAlignment="1">
      <alignment horizontal="center" vertical="center"/>
    </xf>
    <xf numFmtId="0" fontId="37" fillId="0" borderId="19" xfId="0" applyFont="1" applyBorder="1" applyAlignment="1">
      <alignment horizontal="center" vertical="center" wrapText="1"/>
    </xf>
    <xf numFmtId="0" fontId="37" fillId="0" borderId="21" xfId="0" applyFont="1" applyBorder="1" applyAlignment="1">
      <alignment horizontal="center" vertical="center" wrapText="1"/>
    </xf>
    <xf numFmtId="0" fontId="0" fillId="0" borderId="19" xfId="0" applyBorder="1" applyAlignment="1">
      <alignment horizontal="center" vertical="center" wrapText="1"/>
    </xf>
    <xf numFmtId="0" fontId="0" fillId="0" borderId="21" xfId="0" applyBorder="1" applyAlignment="1">
      <alignment horizontal="center" vertical="center" wrapText="1"/>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57" fontId="16" fillId="0" borderId="17" xfId="0" applyNumberFormat="1" applyFont="1" applyBorder="1" applyAlignment="1">
      <alignment horizontal="left" vertical="center"/>
    </xf>
    <xf numFmtId="0" fontId="16" fillId="0" borderId="17" xfId="0" applyFont="1" applyBorder="1" applyAlignment="1">
      <alignment horizontal="left" vertical="center"/>
    </xf>
    <xf numFmtId="0" fontId="41" fillId="0" borderId="6" xfId="0" applyFont="1" applyBorder="1" applyAlignment="1">
      <alignment horizontal="center" vertical="center"/>
    </xf>
    <xf numFmtId="0" fontId="0" fillId="0" borderId="11" xfId="0" applyBorder="1" applyAlignment="1">
      <alignment horizontal="center" vertical="center"/>
    </xf>
    <xf numFmtId="0" fontId="0" fillId="0" borderId="15" xfId="0" applyBorder="1" applyAlignment="1">
      <alignment horizontal="center" vertical="center"/>
    </xf>
    <xf numFmtId="0" fontId="41" fillId="0" borderId="11" xfId="0" applyFont="1" applyBorder="1" applyAlignment="1">
      <alignment horizontal="center" vertical="center"/>
    </xf>
    <xf numFmtId="0" fontId="37" fillId="0" borderId="6" xfId="0" applyFont="1" applyBorder="1" applyAlignment="1">
      <alignment horizontal="center" vertical="center"/>
    </xf>
    <xf numFmtId="0" fontId="41" fillId="0" borderId="6" xfId="0" applyFont="1" applyBorder="1" applyAlignment="1">
      <alignment horizontal="left" vertical="center" wrapText="1"/>
    </xf>
    <xf numFmtId="0" fontId="0" fillId="0" borderId="6" xfId="0" applyBorder="1" applyAlignment="1">
      <alignment horizontal="left" vertical="center" wrapText="1"/>
    </xf>
    <xf numFmtId="0" fontId="0" fillId="0" borderId="6" xfId="0" applyBorder="1" applyAlignment="1">
      <alignment horizontal="left" vertical="center"/>
    </xf>
    <xf numFmtId="0" fontId="31" fillId="0" borderId="31" xfId="0" applyFont="1" applyBorder="1" applyAlignment="1" applyProtection="1">
      <alignment horizontal="center" vertical="center" wrapText="1"/>
      <protection locked="0"/>
    </xf>
    <xf numFmtId="0" fontId="31" fillId="0" borderId="34" xfId="0" applyFont="1" applyBorder="1" applyAlignment="1" applyProtection="1">
      <alignment horizontal="center" vertical="center" wrapText="1"/>
      <protection locked="0"/>
    </xf>
    <xf numFmtId="0" fontId="31" fillId="0" borderId="32" xfId="0" applyFont="1" applyBorder="1" applyAlignment="1" applyProtection="1">
      <alignment horizontal="center" vertical="center" wrapText="1"/>
      <protection locked="0"/>
    </xf>
    <xf numFmtId="0" fontId="31" fillId="0" borderId="35" xfId="0" applyFont="1" applyBorder="1" applyAlignment="1" applyProtection="1">
      <alignment horizontal="center" vertical="center" wrapText="1"/>
      <protection locked="0"/>
    </xf>
    <xf numFmtId="0" fontId="47" fillId="0" borderId="0" xfId="1" applyFont="1" applyAlignment="1">
      <alignment horizontal="center" vertical="center"/>
    </xf>
    <xf numFmtId="0" fontId="34" fillId="0" borderId="1" xfId="0" applyFont="1" applyBorder="1" applyAlignment="1">
      <alignment horizontal="center" vertical="center"/>
    </xf>
    <xf numFmtId="0" fontId="35" fillId="0" borderId="1" xfId="0" applyFont="1" applyBorder="1" applyAlignment="1">
      <alignment horizontal="center" vertical="center"/>
    </xf>
    <xf numFmtId="0" fontId="21" fillId="0" borderId="39" xfId="0" applyFont="1" applyBorder="1" applyAlignment="1">
      <alignment horizontal="center" vertical="center"/>
    </xf>
    <xf numFmtId="0" fontId="21" fillId="0" borderId="40" xfId="0" applyFont="1" applyBorder="1" applyAlignment="1">
      <alignment horizontal="center" vertical="center"/>
    </xf>
    <xf numFmtId="0" fontId="21" fillId="0" borderId="41"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17" fillId="0" borderId="43" xfId="0" applyFont="1" applyBorder="1" applyAlignment="1">
      <alignment horizontal="center" vertical="center" wrapText="1"/>
    </xf>
    <xf numFmtId="0" fontId="17" fillId="0" borderId="44"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3" xfId="0" applyFont="1" applyBorder="1" applyAlignment="1">
      <alignment horizontal="center" vertical="center" wrapText="1"/>
    </xf>
    <xf numFmtId="0" fontId="21" fillId="0" borderId="25" xfId="0" applyFont="1" applyBorder="1" applyAlignment="1">
      <alignment horizontal="center" vertical="center" wrapText="1"/>
    </xf>
    <xf numFmtId="0" fontId="51" fillId="0" borderId="45" xfId="0" applyFont="1" applyBorder="1" applyAlignment="1">
      <alignment horizontal="center" vertical="center"/>
    </xf>
    <xf numFmtId="0" fontId="51" fillId="0" borderId="46" xfId="0" applyFont="1" applyBorder="1" applyAlignment="1">
      <alignment horizontal="center" vertical="center"/>
    </xf>
    <xf numFmtId="0" fontId="30" fillId="0" borderId="2" xfId="0" applyFont="1" applyBorder="1" applyAlignment="1" applyProtection="1">
      <alignment horizontal="center" vertical="center"/>
      <protection locked="0"/>
    </xf>
    <xf numFmtId="0" fontId="30" fillId="0" borderId="4" xfId="0" applyFont="1" applyBorder="1" applyAlignment="1" applyProtection="1">
      <alignment horizontal="center" vertical="center"/>
      <protection locked="0"/>
    </xf>
    <xf numFmtId="0" fontId="30" fillId="0" borderId="43" xfId="0" applyFont="1" applyBorder="1" applyAlignment="1" applyProtection="1">
      <alignment horizontal="center" vertical="center"/>
      <protection locked="0"/>
    </xf>
    <xf numFmtId="0" fontId="30" fillId="0" borderId="24" xfId="0" applyFont="1" applyBorder="1" applyAlignment="1" applyProtection="1">
      <alignment horizontal="center" vertical="center"/>
      <protection locked="0"/>
    </xf>
    <xf numFmtId="0" fontId="30" fillId="0" borderId="44" xfId="0" applyFont="1" applyBorder="1" applyAlignment="1" applyProtection="1">
      <alignment horizontal="center" vertical="center"/>
      <protection locked="0"/>
    </xf>
    <xf numFmtId="0" fontId="29" fillId="0" borderId="29" xfId="0" applyFont="1" applyBorder="1" applyAlignment="1">
      <alignment horizontal="center" vertical="center" wrapText="1"/>
    </xf>
    <xf numFmtId="0" fontId="29" fillId="0" borderId="30" xfId="0" applyFont="1" applyBorder="1" applyAlignment="1">
      <alignment horizontal="center" vertical="center" wrapText="1"/>
    </xf>
    <xf numFmtId="0" fontId="29" fillId="0" borderId="33" xfId="0" applyFont="1" applyBorder="1" applyAlignment="1">
      <alignment horizontal="center" vertical="center" wrapText="1"/>
    </xf>
    <xf numFmtId="0" fontId="36" fillId="0" borderId="14" xfId="0" applyFont="1" applyBorder="1" applyAlignment="1" applyProtection="1">
      <alignment horizontal="center" vertical="center" wrapText="1"/>
      <protection locked="0"/>
    </xf>
    <xf numFmtId="0" fontId="36" fillId="0" borderId="18" xfId="0" applyFont="1" applyBorder="1" applyAlignment="1" applyProtection="1">
      <alignment horizontal="center" vertical="center" wrapText="1"/>
      <protection locked="0"/>
    </xf>
    <xf numFmtId="0" fontId="21" fillId="0" borderId="7" xfId="0" applyFont="1" applyBorder="1" applyAlignment="1">
      <alignment horizontal="center" vertical="center" wrapText="1"/>
    </xf>
    <xf numFmtId="0" fontId="30" fillId="0" borderId="41" xfId="0" applyFont="1" applyBorder="1" applyAlignment="1" applyProtection="1">
      <alignment horizontal="center" vertical="center"/>
      <protection locked="0"/>
    </xf>
    <xf numFmtId="0" fontId="31" fillId="0" borderId="45" xfId="0" applyFont="1" applyBorder="1" applyAlignment="1" applyProtection="1">
      <alignment horizontal="center" vertical="center" wrapText="1"/>
      <protection locked="0"/>
    </xf>
    <xf numFmtId="0" fontId="31" fillId="0" borderId="20" xfId="0" applyFont="1" applyBorder="1" applyAlignment="1" applyProtection="1">
      <alignment horizontal="center" vertical="center" wrapText="1"/>
      <protection locked="0"/>
    </xf>
    <xf numFmtId="0" fontId="31" fillId="0" borderId="21" xfId="0" applyFont="1" applyBorder="1" applyAlignment="1" applyProtection="1">
      <alignment horizontal="center" vertical="center" wrapText="1"/>
      <protection locked="0"/>
    </xf>
    <xf numFmtId="0" fontId="50" fillId="0" borderId="45" xfId="0" applyFont="1" applyBorder="1" applyAlignment="1">
      <alignment horizontal="center" vertical="center"/>
    </xf>
    <xf numFmtId="0" fontId="50" fillId="0" borderId="46" xfId="0" applyFont="1" applyBorder="1" applyAlignment="1">
      <alignment horizontal="center" vertical="center"/>
    </xf>
    <xf numFmtId="0" fontId="8" fillId="0" borderId="0" xfId="1" applyFont="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4" fillId="0" borderId="11" xfId="0" applyFont="1" applyBorder="1" applyAlignment="1">
      <alignment horizontal="center" vertical="center"/>
    </xf>
    <xf numFmtId="0" fontId="4" fillId="0" borderId="15" xfId="0" applyFont="1" applyBorder="1" applyAlignment="1">
      <alignment horizontal="center" vertical="center"/>
    </xf>
    <xf numFmtId="0" fontId="0" fillId="0" borderId="22" xfId="0" applyBorder="1" applyAlignment="1">
      <alignment horizontal="center" vertical="center"/>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7" fillId="0" borderId="0" xfId="0" applyFont="1" applyAlignment="1">
      <alignment horizontal="left" vertical="center" wrapText="1"/>
    </xf>
    <xf numFmtId="0" fontId="7" fillId="0" borderId="0" xfId="0" applyFont="1" applyAlignment="1">
      <alignment horizontal="left" vertical="center"/>
    </xf>
    <xf numFmtId="0" fontId="5" fillId="0" borderId="6" xfId="0" applyFont="1" applyBorder="1" applyAlignment="1">
      <alignment horizontal="center" vertical="center"/>
    </xf>
    <xf numFmtId="0" fontId="6" fillId="0" borderId="6" xfId="0" applyFont="1" applyBorder="1" applyAlignment="1">
      <alignment horizontal="center" vertical="center"/>
    </xf>
    <xf numFmtId="0" fontId="0" fillId="0" borderId="1" xfId="0" applyBorder="1" applyAlignment="1">
      <alignment horizontal="center" vertical="center"/>
    </xf>
    <xf numFmtId="49" fontId="0" fillId="0" borderId="6" xfId="0" applyNumberFormat="1" applyBorder="1" applyAlignment="1">
      <alignment horizontal="center" vertical="center"/>
    </xf>
    <xf numFmtId="49" fontId="0" fillId="0" borderId="7" xfId="0" applyNumberFormat="1" applyBorder="1" applyAlignment="1">
      <alignment horizontal="center" vertical="center"/>
    </xf>
    <xf numFmtId="0" fontId="45" fillId="0" borderId="6" xfId="0" applyFont="1"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177" fontId="0" fillId="0" borderId="9" xfId="0" applyNumberFormat="1" applyBorder="1" applyAlignment="1">
      <alignment horizontal="center" vertical="center"/>
    </xf>
    <xf numFmtId="0" fontId="45" fillId="0" borderId="9" xfId="0" applyFont="1" applyBorder="1" applyAlignment="1">
      <alignment horizontal="center" vertical="center"/>
    </xf>
    <xf numFmtId="0" fontId="41" fillId="0" borderId="9" xfId="0" applyFont="1" applyBorder="1" applyAlignment="1">
      <alignment horizontal="center" vertical="center"/>
    </xf>
    <xf numFmtId="0" fontId="45" fillId="0" borderId="6" xfId="0" applyFont="1" applyBorder="1" applyAlignment="1">
      <alignment horizontal="center" vertical="center" wrapText="1"/>
    </xf>
    <xf numFmtId="0" fontId="37" fillId="0" borderId="6" xfId="0" applyFont="1" applyBorder="1" applyAlignment="1">
      <alignment horizontal="center" vertical="center" wrapText="1"/>
    </xf>
    <xf numFmtId="0" fontId="41" fillId="0" borderId="11" xfId="0" applyFont="1" applyBorder="1" applyAlignment="1">
      <alignment horizontal="left" vertical="center" wrapText="1"/>
    </xf>
    <xf numFmtId="0" fontId="0" fillId="0" borderId="15" xfId="0" applyBorder="1" applyAlignment="1">
      <alignment horizontal="left" vertical="center" wrapText="1"/>
    </xf>
    <xf numFmtId="0" fontId="1" fillId="2" borderId="6" xfId="11" applyFill="1" applyBorder="1" applyAlignment="1">
      <alignment horizontal="center" vertical="center"/>
    </xf>
  </cellXfs>
  <cellStyles count="13">
    <cellStyle name="常规" xfId="0" builtinId="0"/>
    <cellStyle name="常规 10" xfId="6" xr:uid="{00000000-0005-0000-0000-000001000000}"/>
    <cellStyle name="常规 11" xfId="7" xr:uid="{00000000-0005-0000-0000-000002000000}"/>
    <cellStyle name="常规 2" xfId="8" xr:uid="{00000000-0005-0000-0000-000003000000}"/>
    <cellStyle name="常规 2 2" xfId="5" xr:uid="{00000000-0005-0000-0000-000004000000}"/>
    <cellStyle name="常规 2 3" xfId="12" xr:uid="{D581E4B2-1E39-4E62-B848-43933F3CCE23}"/>
    <cellStyle name="常规 3" xfId="9" xr:uid="{00000000-0005-0000-0000-000005000000}"/>
    <cellStyle name="常规 4" xfId="10" xr:uid="{00000000-0005-0000-0000-000006000000}"/>
    <cellStyle name="常规 5" xfId="11" xr:uid="{00000000-0005-0000-0000-000007000000}"/>
    <cellStyle name="常规 6" xfId="2" xr:uid="{00000000-0005-0000-0000-000008000000}"/>
    <cellStyle name="常规 6 2" xfId="3" xr:uid="{00000000-0005-0000-0000-000009000000}"/>
    <cellStyle name="常规 9" xfId="4" xr:uid="{00000000-0005-0000-0000-00000A000000}"/>
    <cellStyle name="超链接" xfId="1" builtinId="8"/>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FFFF00"/>
            </a:solidFill>
            <a:ln>
              <a:noFill/>
            </a:ln>
            <a:effectLst/>
          </c:spPr>
          <c:invertIfNegative val="0"/>
          <c:dLbls>
            <c:dLbl>
              <c:idx val="0"/>
              <c:layout>
                <c:manualLayout>
                  <c:x val="-4.1860465116279097E-2"/>
                  <c:y val="-1.7044743602345301E-16"/>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D06-4117-9D4F-BBB575F3703E}"/>
                </c:ext>
              </c:extLst>
            </c:dLbl>
            <c:dLbl>
              <c:idx val="1"/>
              <c:layout>
                <c:manualLayout>
                  <c:x val="-4.0310077519379803E-2"/>
                  <c:y val="0"/>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06-4117-9D4F-BBB575F3703E}"/>
                </c:ext>
              </c:extLst>
            </c:dLbl>
            <c:dLbl>
              <c:idx val="2"/>
              <c:layout>
                <c:manualLayout>
                  <c:x val="-5.0387535860343002E-2"/>
                  <c:y val="9.1508270255525397E-8"/>
                </c:manualLayout>
              </c:layout>
              <c:dLblPos val="outEnd"/>
              <c:showLegendKey val="0"/>
              <c:showVal val="1"/>
              <c:showCatName val="1"/>
              <c:showSerName val="0"/>
              <c:showPercent val="0"/>
              <c:showBubbleSize val="0"/>
              <c:extLst>
                <c:ext xmlns:c15="http://schemas.microsoft.com/office/drawing/2012/chart" uri="{CE6537A1-D6FC-4f65-9D91-7224C49458BB}">
                  <c15:layout>
                    <c:manualLayout>
                      <c:w val="4.6263565891472902E-2"/>
                      <c:h val="3.4167358011649697E-2"/>
                    </c:manualLayout>
                  </c15:layout>
                </c:ext>
                <c:ext xmlns:c16="http://schemas.microsoft.com/office/drawing/2014/chart" uri="{C3380CC4-5D6E-409C-BE32-E72D297353CC}">
                  <c16:uniqueId val="{00000002-9D06-4117-9D4F-BBB575F3703E}"/>
                </c:ext>
              </c:extLst>
            </c:dLbl>
            <c:dLbl>
              <c:idx val="3"/>
              <c:layout>
                <c:manualLayout>
                  <c:x val="-4.3410852713178301E-2"/>
                  <c:y val="-1.7044743602345301E-16"/>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D06-4117-9D4F-BBB575F3703E}"/>
                </c:ext>
              </c:extLst>
            </c:dLbl>
            <c:dLbl>
              <c:idx val="4"/>
              <c:layout>
                <c:manualLayout>
                  <c:x val="-6.9767441860465101E-2"/>
                  <c:y val="-4.6486201376394198E-3"/>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D06-4117-9D4F-BBB575F3703E}"/>
                </c:ext>
              </c:extLst>
            </c:dLbl>
            <c:dLbl>
              <c:idx val="5"/>
              <c:layout>
                <c:manualLayout>
                  <c:x val="-6.6666666666666693E-2"/>
                  <c:y val="-2.3243100688197901E-3"/>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D06-4117-9D4F-BBB575F3703E}"/>
                </c:ext>
              </c:extLst>
            </c:dLbl>
            <c:dLbl>
              <c:idx val="6"/>
              <c:layout>
                <c:manualLayout>
                  <c:x val="-6.0465116279069801E-2"/>
                  <c:y val="-4.6486201376394198E-3"/>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D06-4117-9D4F-BBB575F3703E}"/>
                </c:ext>
              </c:extLst>
            </c:dLbl>
            <c:dLbl>
              <c:idx val="7"/>
              <c:layout>
                <c:manualLayout>
                  <c:x val="-5.89147286821705E-2"/>
                  <c:y val="-2.3243100688197901E-3"/>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D06-4117-9D4F-BBB575F3703E}"/>
                </c:ext>
              </c:extLst>
            </c:dLbl>
            <c:dLbl>
              <c:idx val="8"/>
              <c:layout>
                <c:manualLayout>
                  <c:x val="-6.8217054263565904E-2"/>
                  <c:y val="-8.5223718011726505E-17"/>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D06-4117-9D4F-BBB575F3703E}"/>
                </c:ext>
              </c:extLst>
            </c:dLbl>
            <c:dLbl>
              <c:idx val="9"/>
              <c:layout>
                <c:manualLayout>
                  <c:x val="-6.8217054263565904E-2"/>
                  <c:y val="-8.5223718011726505E-17"/>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D06-4117-9D4F-BBB575F3703E}"/>
                </c:ext>
              </c:extLst>
            </c:dLbl>
            <c:dLbl>
              <c:idx val="12"/>
              <c:layout>
                <c:manualLayout>
                  <c:x val="-6.9767441860465101E-2"/>
                  <c:y val="-2.3243100688197901E-3"/>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D06-4117-9D4F-BBB575F3703E}"/>
                </c:ext>
              </c:extLst>
            </c:dLbl>
            <c:dLbl>
              <c:idx val="15"/>
              <c:layout>
                <c:manualLayout>
                  <c:x val="-8.3720930232558097E-2"/>
                  <c:y val="-4.2611859005863203E-17"/>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D06-4117-9D4F-BBB575F3703E}"/>
                </c:ext>
              </c:extLst>
            </c:dLbl>
            <c:dLbl>
              <c:idx val="16"/>
              <c:layout>
                <c:manualLayout>
                  <c:x val="-8.0620155038759703E-2"/>
                  <c:y val="-4.2611859005863203E-17"/>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D06-4117-9D4F-BBB575F3703E}"/>
                </c:ext>
              </c:extLst>
            </c:dLbl>
            <c:dLbl>
              <c:idx val="17"/>
              <c:layout>
                <c:manualLayout>
                  <c:x val="-8.21705426356589E-2"/>
                  <c:y val="-2.3243100688197498E-3"/>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D06-4117-9D4F-BBB575F3703E}"/>
                </c:ext>
              </c:extLst>
            </c:dLbl>
            <c:dLbl>
              <c:idx val="19"/>
              <c:layout>
                <c:manualLayout>
                  <c:x val="-5.7364341085271303E-2"/>
                  <c:y val="-4.6486201376394398E-3"/>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D06-4117-9D4F-BBB575F3703E}"/>
                </c:ext>
              </c:extLst>
            </c:dLbl>
            <c:dLbl>
              <c:idx val="20"/>
              <c:layout>
                <c:manualLayout>
                  <c:x val="-5.7364341085271303E-2"/>
                  <c:y val="-2.3243100688197099E-3"/>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D06-4117-9D4F-BBB575F3703E}"/>
                </c:ext>
              </c:extLst>
            </c:dLbl>
            <c:dLbl>
              <c:idx val="21"/>
              <c:layout>
                <c:manualLayout>
                  <c:x val="-5.7364341085271303E-2"/>
                  <c:y val="-2.3243100688197099E-3"/>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D06-4117-9D4F-BBB575F3703E}"/>
                </c:ext>
              </c:extLst>
            </c:dLbl>
            <c:dLbl>
              <c:idx val="22"/>
              <c:layout>
                <c:manualLayout>
                  <c:x val="-9.4573643410852698E-2"/>
                  <c:y val="-1.0652964751465801E-17"/>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D06-4117-9D4F-BBB575F3703E}"/>
                </c:ext>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安全风险评估!$O$3:$O$26</c:f>
              <c:strCache>
                <c:ptCount val="24"/>
                <c:pt idx="0">
                  <c:v>门</c:v>
                </c:pt>
                <c:pt idx="1">
                  <c:v>车</c:v>
                </c:pt>
                <c:pt idx="2">
                  <c:v>出</c:v>
                </c:pt>
                <c:pt idx="3">
                  <c:v>墙</c:v>
                </c:pt>
                <c:pt idx="4">
                  <c:v>警用物</c:v>
                </c:pt>
                <c:pt idx="5">
                  <c:v>门禁卡</c:v>
                </c:pt>
                <c:pt idx="6">
                  <c:v>手  机</c:v>
                </c:pt>
                <c:pt idx="7">
                  <c:v>楼  顶</c:v>
                </c:pt>
                <c:pt idx="8">
                  <c:v>伪民警</c:v>
                </c:pt>
                <c:pt idx="9">
                  <c:v>伪外协</c:v>
                </c:pt>
                <c:pt idx="10">
                  <c:v>重疏导</c:v>
                </c:pt>
                <c:pt idx="11">
                  <c:v>勤检查</c:v>
                </c:pt>
                <c:pt idx="12">
                  <c:v>常点名</c:v>
                </c:pt>
                <c:pt idx="13">
                  <c:v>不放单</c:v>
                </c:pt>
                <c:pt idx="14">
                  <c:v>文明管理</c:v>
                </c:pt>
                <c:pt idx="15">
                  <c:v>公正执法</c:v>
                </c:pt>
                <c:pt idx="16">
                  <c:v>拆散帮伙</c:v>
                </c:pt>
                <c:pt idx="17">
                  <c:v>打击狱霸</c:v>
                </c:pt>
                <c:pt idx="18">
                  <c:v>搜 身</c:v>
                </c:pt>
                <c:pt idx="19">
                  <c:v>会 见</c:v>
                </c:pt>
                <c:pt idx="20">
                  <c:v>清 监</c:v>
                </c:pt>
                <c:pt idx="21">
                  <c:v>通 讯</c:v>
                </c:pt>
                <c:pt idx="22">
                  <c:v>RW——GW</c:v>
                </c:pt>
                <c:pt idx="23">
                  <c:v>其他</c:v>
                </c:pt>
              </c:strCache>
            </c:strRef>
          </c:cat>
          <c:val>
            <c:numRef>
              <c:f>安全风险评估!$P$3:$P$26</c:f>
              <c:numCache>
                <c:formatCode>General</c:formatCode>
                <c:ptCount val="24"/>
                <c:pt idx="0">
                  <c:v>0</c:v>
                </c:pt>
                <c:pt idx="1">
                  <c:v>0</c:v>
                </c:pt>
                <c:pt idx="2">
                  <c:v>0</c:v>
                </c:pt>
                <c:pt idx="3">
                  <c:v>0</c:v>
                </c:pt>
                <c:pt idx="4">
                  <c:v>0</c:v>
                </c:pt>
                <c:pt idx="5">
                  <c:v>0</c:v>
                </c:pt>
                <c:pt idx="6">
                  <c:v>0</c:v>
                </c:pt>
                <c:pt idx="7">
                  <c:v>0</c:v>
                </c:pt>
                <c:pt idx="8">
                  <c:v>0</c:v>
                </c:pt>
                <c:pt idx="9">
                  <c:v>0</c:v>
                </c:pt>
                <c:pt idx="10">
                  <c:v>-2</c:v>
                </c:pt>
                <c:pt idx="11">
                  <c:v>-1</c:v>
                </c:pt>
                <c:pt idx="12">
                  <c:v>0</c:v>
                </c:pt>
                <c:pt idx="13">
                  <c:v>-2</c:v>
                </c:pt>
                <c:pt idx="14">
                  <c:v>0</c:v>
                </c:pt>
                <c:pt idx="15">
                  <c:v>0</c:v>
                </c:pt>
                <c:pt idx="16">
                  <c:v>0</c:v>
                </c:pt>
                <c:pt idx="17">
                  <c:v>0</c:v>
                </c:pt>
                <c:pt idx="18">
                  <c:v>-2</c:v>
                </c:pt>
                <c:pt idx="19">
                  <c:v>0</c:v>
                </c:pt>
                <c:pt idx="20">
                  <c:v>-2</c:v>
                </c:pt>
                <c:pt idx="21">
                  <c:v>0</c:v>
                </c:pt>
                <c:pt idx="22">
                  <c:v>0</c:v>
                </c:pt>
                <c:pt idx="23">
                  <c:v>-2</c:v>
                </c:pt>
              </c:numCache>
            </c:numRef>
          </c:val>
          <c:extLst>
            <c:ext xmlns:c16="http://schemas.microsoft.com/office/drawing/2014/chart" uri="{C3380CC4-5D6E-409C-BE32-E72D297353CC}">
              <c16:uniqueId val="{00000012-9D06-4117-9D4F-BBB575F3703E}"/>
            </c:ext>
          </c:extLst>
        </c:ser>
        <c:ser>
          <c:idx val="1"/>
          <c:order val="1"/>
          <c:spPr>
            <a:solidFill>
              <a:srgbClr val="00B0F0"/>
            </a:solidFill>
            <a:ln>
              <a:noFill/>
            </a:ln>
            <a:effectLst/>
          </c:spPr>
          <c:invertIfNegative val="0"/>
          <c:dLbls>
            <c:dLbl>
              <c:idx val="0"/>
              <c:tx>
                <c:rich>
                  <a:bodyPr/>
                  <a:lstStyle/>
                  <a:p>
                    <a:fld id="{31291645-AD60-44D8-B32F-B6927CA9777F}" type="CELLRANGE">
                      <a:rPr lang="zh-CN" altLang="en-US"/>
                      <a:pPr/>
                      <a:t>[CELLRANGE]</a:t>
                    </a:fld>
                    <a:r>
                      <a:rPr lang="en-US" altLang="zh-CN"/>
                      <a:t>,</a:t>
                    </a:r>
                    <a:fld id="{EF687787-54CD-4292-9432-06B55A806682}" type="VALUE">
                      <a:rPr lang="en-US" altLang="zh-CN"/>
                      <a:pPr/>
                      <a:t>[值]</a:t>
                    </a:fld>
                    <a:endParaRPr lang="en-US" altLang="zh-C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9D06-4117-9D4F-BBB575F3703E}"/>
                </c:ext>
              </c:extLst>
            </c:dLbl>
            <c:dLbl>
              <c:idx val="1"/>
              <c:tx>
                <c:rich>
                  <a:bodyPr/>
                  <a:lstStyle/>
                  <a:p>
                    <a:fld id="{D925BA6C-B5A5-488C-9827-D8E6B4C73242}" type="CELLRANGE">
                      <a:rPr lang="zh-CN" altLang="en-US"/>
                      <a:pPr/>
                      <a:t>[CELLRANGE]</a:t>
                    </a:fld>
                    <a:r>
                      <a:rPr lang="en-US" altLang="zh-CN"/>
                      <a:t>,</a:t>
                    </a:r>
                    <a:fld id="{35C5DFA9-0F1A-4771-8C85-F791071CDBBB}" type="VALUE">
                      <a:rPr lang="en-US" altLang="zh-CN"/>
                      <a:pPr/>
                      <a:t>[值]</a:t>
                    </a:fld>
                    <a:endParaRPr lang="en-US" altLang="zh-C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9D06-4117-9D4F-BBB575F3703E}"/>
                </c:ext>
              </c:extLst>
            </c:dLbl>
            <c:dLbl>
              <c:idx val="2"/>
              <c:tx>
                <c:rich>
                  <a:bodyPr/>
                  <a:lstStyle/>
                  <a:p>
                    <a:fld id="{9ADAA20F-9A86-4370-A260-1F25180E3656}" type="CELLRANGE">
                      <a:rPr lang="zh-CN" altLang="en-US"/>
                      <a:pPr/>
                      <a:t>[CELLRANGE]</a:t>
                    </a:fld>
                    <a:r>
                      <a:rPr lang="en-US" altLang="zh-CN"/>
                      <a:t>,</a:t>
                    </a:r>
                    <a:fld id="{D51A2510-8B1A-41D2-8D89-6381E69C644A}" type="VALUE">
                      <a:rPr lang="en-US" altLang="zh-CN"/>
                      <a:pPr/>
                      <a:t>[值]</a:t>
                    </a:fld>
                    <a:endParaRPr lang="en-US" altLang="zh-C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9D06-4117-9D4F-BBB575F3703E}"/>
                </c:ext>
              </c:extLst>
            </c:dLbl>
            <c:dLbl>
              <c:idx val="3"/>
              <c:tx>
                <c:rich>
                  <a:bodyPr/>
                  <a:lstStyle/>
                  <a:p>
                    <a:fld id="{E4F5A496-C613-4092-957D-DB72CFFC070A}" type="CELLRANGE">
                      <a:rPr lang="zh-CN" altLang="en-US"/>
                      <a:pPr/>
                      <a:t>[CELLRANGE]</a:t>
                    </a:fld>
                    <a:r>
                      <a:rPr lang="en-US" altLang="zh-CN"/>
                      <a:t>,</a:t>
                    </a:r>
                    <a:fld id="{79E90046-C4C1-4920-8894-28C7DA62440C}" type="VALUE">
                      <a:rPr lang="en-US" altLang="zh-CN"/>
                      <a:pPr/>
                      <a:t>[值]</a:t>
                    </a:fld>
                    <a:endParaRPr lang="en-US" altLang="zh-C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9D06-4117-9D4F-BBB575F3703E}"/>
                </c:ext>
              </c:extLst>
            </c:dLbl>
            <c:dLbl>
              <c:idx val="4"/>
              <c:tx>
                <c:rich>
                  <a:bodyPr/>
                  <a:lstStyle/>
                  <a:p>
                    <a:fld id="{C537E619-64E7-4507-B377-BAF0CC43C187}" type="CELLRANGE">
                      <a:rPr lang="zh-CN" altLang="en-US"/>
                      <a:pPr/>
                      <a:t>[CELLRANGE]</a:t>
                    </a:fld>
                    <a:r>
                      <a:rPr lang="en-US" altLang="zh-CN"/>
                      <a:t>,</a:t>
                    </a:r>
                    <a:fld id="{2D73C166-8EF0-4EE6-97BE-517270445CD1}" type="VALUE">
                      <a:rPr lang="en-US" altLang="zh-CN"/>
                      <a:pPr/>
                      <a:t>[值]</a:t>
                    </a:fld>
                    <a:endParaRPr lang="en-US" altLang="zh-C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9D06-4117-9D4F-BBB575F3703E}"/>
                </c:ext>
              </c:extLst>
            </c:dLbl>
            <c:dLbl>
              <c:idx val="5"/>
              <c:tx>
                <c:rich>
                  <a:bodyPr/>
                  <a:lstStyle/>
                  <a:p>
                    <a:fld id="{D23836C0-12C0-4B6F-A709-E5B3EB3D802F}" type="CELLRANGE">
                      <a:rPr lang="zh-CN" altLang="en-US"/>
                      <a:pPr/>
                      <a:t>[CELLRANGE]</a:t>
                    </a:fld>
                    <a:r>
                      <a:rPr lang="en-US" altLang="zh-CN"/>
                      <a:t>,</a:t>
                    </a:r>
                    <a:fld id="{EF5F4D6C-B967-4A9C-A498-D9961130DB12}" type="VALUE">
                      <a:rPr lang="en-US" altLang="zh-CN"/>
                      <a:pPr/>
                      <a:t>[值]</a:t>
                    </a:fld>
                    <a:endParaRPr lang="en-US" altLang="zh-C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9D06-4117-9D4F-BBB575F3703E}"/>
                </c:ext>
              </c:extLst>
            </c:dLbl>
            <c:dLbl>
              <c:idx val="6"/>
              <c:tx>
                <c:rich>
                  <a:bodyPr/>
                  <a:lstStyle/>
                  <a:p>
                    <a:fld id="{BCBB1DEA-34B5-456D-8C70-12202646DB3C}" type="CELLRANGE">
                      <a:rPr lang="zh-CN" altLang="en-US"/>
                      <a:pPr/>
                      <a:t>[CELLRANGE]</a:t>
                    </a:fld>
                    <a:r>
                      <a:rPr lang="en-US" altLang="zh-CN"/>
                      <a:t>,</a:t>
                    </a:r>
                    <a:fld id="{F9299251-606A-41E4-B5A1-45D003E86D5C}" type="VALUE">
                      <a:rPr lang="en-US" altLang="zh-CN"/>
                      <a:pPr/>
                      <a:t>[值]</a:t>
                    </a:fld>
                    <a:endParaRPr lang="en-US" altLang="zh-C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9D06-4117-9D4F-BBB575F3703E}"/>
                </c:ext>
              </c:extLst>
            </c:dLbl>
            <c:dLbl>
              <c:idx val="7"/>
              <c:tx>
                <c:rich>
                  <a:bodyPr/>
                  <a:lstStyle/>
                  <a:p>
                    <a:fld id="{D558AECA-52F5-4AAE-B2F2-10B30AD073F0}" type="CELLRANGE">
                      <a:rPr lang="zh-CN" altLang="en-US"/>
                      <a:pPr/>
                      <a:t>[CELLRANGE]</a:t>
                    </a:fld>
                    <a:r>
                      <a:rPr lang="en-US" altLang="zh-CN"/>
                      <a:t>,</a:t>
                    </a:r>
                    <a:fld id="{E8442A1D-98A3-47D5-BE67-059C51DC15AA}" type="VALUE">
                      <a:rPr lang="en-US" altLang="zh-CN"/>
                      <a:pPr/>
                      <a:t>[值]</a:t>
                    </a:fld>
                    <a:endParaRPr lang="en-US" altLang="zh-C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9D06-4117-9D4F-BBB575F3703E}"/>
                </c:ext>
              </c:extLst>
            </c:dLbl>
            <c:dLbl>
              <c:idx val="8"/>
              <c:tx>
                <c:rich>
                  <a:bodyPr/>
                  <a:lstStyle/>
                  <a:p>
                    <a:fld id="{B2D8939D-46F3-4B7C-A489-DE513FB9A660}" type="CELLRANGE">
                      <a:rPr lang="zh-CN" altLang="en-US"/>
                      <a:pPr/>
                      <a:t>[CELLRANGE]</a:t>
                    </a:fld>
                    <a:r>
                      <a:rPr lang="en-US" altLang="zh-CN"/>
                      <a:t>,</a:t>
                    </a:r>
                    <a:fld id="{CC20957C-D8A6-4E83-A13E-FAEF2CE0900F}" type="VALUE">
                      <a:rPr lang="en-US" altLang="zh-CN"/>
                      <a:pPr/>
                      <a:t>[值]</a:t>
                    </a:fld>
                    <a:endParaRPr lang="en-US" altLang="zh-C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9D06-4117-9D4F-BBB575F3703E}"/>
                </c:ext>
              </c:extLst>
            </c:dLbl>
            <c:dLbl>
              <c:idx val="9"/>
              <c:tx>
                <c:rich>
                  <a:bodyPr/>
                  <a:lstStyle/>
                  <a:p>
                    <a:fld id="{502CEF09-DBF3-4921-8B84-1CBA32661B73}" type="CELLRANGE">
                      <a:rPr lang="zh-CN" altLang="en-US"/>
                      <a:pPr/>
                      <a:t>[CELLRANGE]</a:t>
                    </a:fld>
                    <a:r>
                      <a:rPr lang="en-US" altLang="zh-CN"/>
                      <a:t>,</a:t>
                    </a:r>
                    <a:fld id="{FFD9BC0C-AB03-4693-9252-11CF4B606A9E}" type="VALUE">
                      <a:rPr lang="en-US" altLang="zh-CN"/>
                      <a:pPr/>
                      <a:t>[值]</a:t>
                    </a:fld>
                    <a:endParaRPr lang="en-US" altLang="zh-C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9D06-4117-9D4F-BBB575F3703E}"/>
                </c:ext>
              </c:extLst>
            </c:dLbl>
            <c:dLbl>
              <c:idx val="10"/>
              <c:tx>
                <c:rich>
                  <a:bodyPr/>
                  <a:lstStyle/>
                  <a:p>
                    <a:fld id="{B4088FBE-56F7-42C3-AFF7-380670C1CFFB}" type="CELLRANGE">
                      <a:rPr lang="zh-CN" altLang="en-US"/>
                      <a:pPr/>
                      <a:t>[CELLRANGE]</a:t>
                    </a:fld>
                    <a:r>
                      <a:rPr lang="en-US" altLang="zh-CN"/>
                      <a:t>,</a:t>
                    </a:r>
                    <a:fld id="{1418C054-3242-405B-9FA2-DB5EE306D118}" type="VALUE">
                      <a:rPr lang="en-US" altLang="zh-CN"/>
                      <a:pPr/>
                      <a:t>[值]</a:t>
                    </a:fld>
                    <a:endParaRPr lang="en-US" altLang="zh-C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9D06-4117-9D4F-BBB575F3703E}"/>
                </c:ext>
              </c:extLst>
            </c:dLbl>
            <c:dLbl>
              <c:idx val="11"/>
              <c:tx>
                <c:rich>
                  <a:bodyPr/>
                  <a:lstStyle/>
                  <a:p>
                    <a:fld id="{D066B321-2FA3-402F-8A4F-9A5D98A4EDF6}" type="CELLRANGE">
                      <a:rPr lang="zh-CN" altLang="en-US"/>
                      <a:pPr/>
                      <a:t>[CELLRANGE]</a:t>
                    </a:fld>
                    <a:r>
                      <a:rPr lang="en-US" altLang="zh-CN"/>
                      <a:t>,</a:t>
                    </a:r>
                    <a:fld id="{C5AA8F13-6CD5-455E-B04A-716E20E60890}" type="VALUE">
                      <a:rPr lang="en-US" altLang="zh-CN"/>
                      <a:pPr/>
                      <a:t>[值]</a:t>
                    </a:fld>
                    <a:endParaRPr lang="en-US" altLang="zh-C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9D06-4117-9D4F-BBB575F3703E}"/>
                </c:ext>
              </c:extLst>
            </c:dLbl>
            <c:dLbl>
              <c:idx val="12"/>
              <c:tx>
                <c:rich>
                  <a:bodyPr/>
                  <a:lstStyle/>
                  <a:p>
                    <a:fld id="{70227248-E743-433C-AF83-FD42DDC7E38F}" type="CELLRANGE">
                      <a:rPr lang="zh-CN" altLang="en-US"/>
                      <a:pPr/>
                      <a:t>[CELLRANGE]</a:t>
                    </a:fld>
                    <a:r>
                      <a:rPr lang="en-US" altLang="zh-CN"/>
                      <a:t>,</a:t>
                    </a:r>
                    <a:fld id="{D005200C-C2CB-43DC-9D72-4BBE94F4EFA4}" type="VALUE">
                      <a:rPr lang="en-US" altLang="zh-CN"/>
                      <a:pPr/>
                      <a:t>[值]</a:t>
                    </a:fld>
                    <a:endParaRPr lang="en-US" altLang="zh-C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9D06-4117-9D4F-BBB575F3703E}"/>
                </c:ext>
              </c:extLst>
            </c:dLbl>
            <c:dLbl>
              <c:idx val="13"/>
              <c:tx>
                <c:rich>
                  <a:bodyPr/>
                  <a:lstStyle/>
                  <a:p>
                    <a:fld id="{830987E0-8A45-45DE-B2B5-754BB5AC389E}" type="CELLRANGE">
                      <a:rPr lang="zh-CN" altLang="en-US"/>
                      <a:pPr/>
                      <a:t>[CELLRANGE]</a:t>
                    </a:fld>
                    <a:r>
                      <a:rPr lang="en-US" altLang="zh-CN"/>
                      <a:t>,</a:t>
                    </a:r>
                    <a:fld id="{3C9619E7-4B09-49CB-AA90-5CD003E6D072}" type="VALUE">
                      <a:rPr lang="en-US" altLang="zh-CN"/>
                      <a:pPr/>
                      <a:t>[值]</a:t>
                    </a:fld>
                    <a:endParaRPr lang="en-US" altLang="zh-C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9D06-4117-9D4F-BBB575F3703E}"/>
                </c:ext>
              </c:extLst>
            </c:dLbl>
            <c:dLbl>
              <c:idx val="14"/>
              <c:tx>
                <c:rich>
                  <a:bodyPr/>
                  <a:lstStyle/>
                  <a:p>
                    <a:fld id="{94AD1D94-AF81-41CE-BFB8-1374DDAE1805}" type="CELLRANGE">
                      <a:rPr lang="zh-CN" altLang="en-US"/>
                      <a:pPr/>
                      <a:t>[CELLRANGE]</a:t>
                    </a:fld>
                    <a:r>
                      <a:rPr lang="en-US" altLang="zh-CN"/>
                      <a:t>,</a:t>
                    </a:r>
                    <a:fld id="{A727A79A-4151-449D-9E0D-6F41F6C83B8B}" type="VALUE">
                      <a:rPr lang="en-US" altLang="zh-CN"/>
                      <a:pPr/>
                      <a:t>[值]</a:t>
                    </a:fld>
                    <a:endParaRPr lang="en-US" altLang="zh-C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9D06-4117-9D4F-BBB575F3703E}"/>
                </c:ext>
              </c:extLst>
            </c:dLbl>
            <c:dLbl>
              <c:idx val="15"/>
              <c:tx>
                <c:rich>
                  <a:bodyPr/>
                  <a:lstStyle/>
                  <a:p>
                    <a:fld id="{535A79BA-65C8-436D-B4F6-86515FD2CC12}" type="CELLRANGE">
                      <a:rPr lang="zh-CN" altLang="en-US"/>
                      <a:pPr/>
                      <a:t>[CELLRANGE]</a:t>
                    </a:fld>
                    <a:r>
                      <a:rPr lang="en-US" altLang="zh-CN"/>
                      <a:t>,</a:t>
                    </a:r>
                    <a:fld id="{19486289-0101-4634-A641-245E0FB7A393}" type="VALUE">
                      <a:rPr lang="en-US" altLang="zh-CN"/>
                      <a:pPr/>
                      <a:t>[值]</a:t>
                    </a:fld>
                    <a:endParaRPr lang="en-US" altLang="zh-C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2-9D06-4117-9D4F-BBB575F3703E}"/>
                </c:ext>
              </c:extLst>
            </c:dLbl>
            <c:dLbl>
              <c:idx val="16"/>
              <c:tx>
                <c:rich>
                  <a:bodyPr/>
                  <a:lstStyle/>
                  <a:p>
                    <a:fld id="{6A8CAACD-1676-4D39-B9F6-4A738C3F5C47}" type="CELLRANGE">
                      <a:rPr lang="zh-CN" altLang="en-US"/>
                      <a:pPr/>
                      <a:t>[CELLRANGE]</a:t>
                    </a:fld>
                    <a:r>
                      <a:rPr lang="en-US" altLang="zh-CN"/>
                      <a:t>,</a:t>
                    </a:r>
                    <a:fld id="{35E0D758-A419-4692-BD96-AE675244204A}" type="VALUE">
                      <a:rPr lang="en-US" altLang="zh-CN"/>
                      <a:pPr/>
                      <a:t>[值]</a:t>
                    </a:fld>
                    <a:endParaRPr lang="en-US" altLang="zh-C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9D06-4117-9D4F-BBB575F3703E}"/>
                </c:ext>
              </c:extLst>
            </c:dLbl>
            <c:dLbl>
              <c:idx val="17"/>
              <c:tx>
                <c:rich>
                  <a:bodyPr/>
                  <a:lstStyle/>
                  <a:p>
                    <a:fld id="{A3C1F16B-3B99-4062-8504-FD6BEC0189B8}" type="CELLRANGE">
                      <a:rPr lang="zh-CN" altLang="en-US"/>
                      <a:pPr/>
                      <a:t>[CELLRANGE]</a:t>
                    </a:fld>
                    <a:r>
                      <a:rPr lang="en-US" altLang="zh-CN"/>
                      <a:t>,</a:t>
                    </a:r>
                    <a:fld id="{FF3C14BD-A08C-4464-B8A4-FF3BA3855F45}" type="VALUE">
                      <a:rPr lang="en-US" altLang="zh-CN"/>
                      <a:pPr/>
                      <a:t>[值]</a:t>
                    </a:fld>
                    <a:endParaRPr lang="en-US" altLang="zh-C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4-9D06-4117-9D4F-BBB575F3703E}"/>
                </c:ext>
              </c:extLst>
            </c:dLbl>
            <c:dLbl>
              <c:idx val="18"/>
              <c:tx>
                <c:rich>
                  <a:bodyPr/>
                  <a:lstStyle/>
                  <a:p>
                    <a:fld id="{552201D9-18D8-4496-938F-9DA815E0537F}" type="CELLRANGE">
                      <a:rPr lang="zh-CN" altLang="en-US"/>
                      <a:pPr/>
                      <a:t>[CELLRANGE]</a:t>
                    </a:fld>
                    <a:r>
                      <a:rPr lang="en-US" altLang="zh-CN"/>
                      <a:t>,</a:t>
                    </a:r>
                    <a:fld id="{FD889A6E-E26B-4FEF-8092-A13B1A6798BA}" type="VALUE">
                      <a:rPr lang="en-US" altLang="zh-CN"/>
                      <a:pPr/>
                      <a:t>[值]</a:t>
                    </a:fld>
                    <a:endParaRPr lang="en-US" altLang="zh-C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5-9D06-4117-9D4F-BBB575F3703E}"/>
                </c:ext>
              </c:extLst>
            </c:dLbl>
            <c:dLbl>
              <c:idx val="19"/>
              <c:tx>
                <c:rich>
                  <a:bodyPr/>
                  <a:lstStyle/>
                  <a:p>
                    <a:fld id="{4BED6F2A-8718-4F01-9BBF-55D8B00143C4}" type="CELLRANGE">
                      <a:rPr lang="zh-CN" altLang="en-US"/>
                      <a:pPr/>
                      <a:t>[CELLRANGE]</a:t>
                    </a:fld>
                    <a:r>
                      <a:rPr lang="en-US" altLang="zh-CN"/>
                      <a:t>,</a:t>
                    </a:r>
                    <a:fld id="{FBA61710-016E-4254-9B7C-606BE8A85023}" type="VALUE">
                      <a:rPr lang="en-US" altLang="zh-CN"/>
                      <a:pPr/>
                      <a:t>[值]</a:t>
                    </a:fld>
                    <a:endParaRPr lang="en-US" altLang="zh-C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6-9D06-4117-9D4F-BBB575F3703E}"/>
                </c:ext>
              </c:extLst>
            </c:dLbl>
            <c:dLbl>
              <c:idx val="20"/>
              <c:tx>
                <c:rich>
                  <a:bodyPr/>
                  <a:lstStyle/>
                  <a:p>
                    <a:fld id="{9853B72A-2258-4653-B222-8810B55A3F19}" type="CELLRANGE">
                      <a:rPr lang="zh-CN" altLang="en-US"/>
                      <a:pPr/>
                      <a:t>[CELLRANGE]</a:t>
                    </a:fld>
                    <a:r>
                      <a:rPr lang="en-US" altLang="zh-CN"/>
                      <a:t>,</a:t>
                    </a:r>
                    <a:fld id="{E6ECC56B-A6C0-4D90-867E-B3800E0ABD40}" type="VALUE">
                      <a:rPr lang="en-US" altLang="zh-CN"/>
                      <a:pPr/>
                      <a:t>[值]</a:t>
                    </a:fld>
                    <a:endParaRPr lang="en-US" altLang="zh-C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7-9D06-4117-9D4F-BBB575F3703E}"/>
                </c:ext>
              </c:extLst>
            </c:dLbl>
            <c:dLbl>
              <c:idx val="21"/>
              <c:tx>
                <c:rich>
                  <a:bodyPr/>
                  <a:lstStyle/>
                  <a:p>
                    <a:fld id="{C6710220-859B-407A-B202-52089C0065B3}" type="CELLRANGE">
                      <a:rPr lang="zh-CN" altLang="en-US"/>
                      <a:pPr/>
                      <a:t>[CELLRANGE]</a:t>
                    </a:fld>
                    <a:r>
                      <a:rPr lang="en-US" altLang="zh-CN"/>
                      <a:t>,</a:t>
                    </a:r>
                    <a:fld id="{17DEFCB7-6479-457C-80DC-106003DB26A7}" type="VALUE">
                      <a:rPr lang="en-US" altLang="zh-CN"/>
                      <a:pPr/>
                      <a:t>[值]</a:t>
                    </a:fld>
                    <a:endParaRPr lang="en-US" altLang="zh-C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8-9D06-4117-9D4F-BBB575F3703E}"/>
                </c:ext>
              </c:extLst>
            </c:dLbl>
            <c:dLbl>
              <c:idx val="22"/>
              <c:tx>
                <c:rich>
                  <a:bodyPr/>
                  <a:lstStyle/>
                  <a:p>
                    <a:fld id="{20F3D21F-A3BA-4648-8938-FCB4AF53F8EF}" type="CELLRANGE">
                      <a:rPr lang="en-US" altLang="zh-CN"/>
                      <a:pPr/>
                      <a:t>[CELLRANGE]</a:t>
                    </a:fld>
                    <a:r>
                      <a:rPr lang="en-US"/>
                      <a:t>,</a:t>
                    </a:r>
                    <a:fld id="{72C58054-52AB-47B8-A073-48E61BF0F0D9}" type="VALUE">
                      <a:rPr lang="en-US" altLang="zh-CN"/>
                      <a:pPr/>
                      <a:t>[值]</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9-9D06-4117-9D4F-BBB575F3703E}"/>
                </c:ext>
              </c:extLst>
            </c:dLbl>
            <c:dLbl>
              <c:idx val="23"/>
              <c:tx>
                <c:rich>
                  <a:bodyPr/>
                  <a:lstStyle/>
                  <a:p>
                    <a:fld id="{EE744610-0381-47F1-AD63-D22026E11B92}" type="VALUE">
                      <a:rPr lang="en-US" altLang="zh-CN"/>
                      <a:pPr/>
                      <a:t>[值]</a:t>
                    </a:fld>
                    <a:endParaRPr lang="zh-CN" alt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A-9D06-4117-9D4F-BBB575F3703E}"/>
                </c:ext>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安全风险评估!$O$3:$O$26</c:f>
              <c:strCache>
                <c:ptCount val="24"/>
                <c:pt idx="0">
                  <c:v>门</c:v>
                </c:pt>
                <c:pt idx="1">
                  <c:v>车</c:v>
                </c:pt>
                <c:pt idx="2">
                  <c:v>出</c:v>
                </c:pt>
                <c:pt idx="3">
                  <c:v>墙</c:v>
                </c:pt>
                <c:pt idx="4">
                  <c:v>警用物</c:v>
                </c:pt>
                <c:pt idx="5">
                  <c:v>门禁卡</c:v>
                </c:pt>
                <c:pt idx="6">
                  <c:v>手  机</c:v>
                </c:pt>
                <c:pt idx="7">
                  <c:v>楼  顶</c:v>
                </c:pt>
                <c:pt idx="8">
                  <c:v>伪民警</c:v>
                </c:pt>
                <c:pt idx="9">
                  <c:v>伪外协</c:v>
                </c:pt>
                <c:pt idx="10">
                  <c:v>重疏导</c:v>
                </c:pt>
                <c:pt idx="11">
                  <c:v>勤检查</c:v>
                </c:pt>
                <c:pt idx="12">
                  <c:v>常点名</c:v>
                </c:pt>
                <c:pt idx="13">
                  <c:v>不放单</c:v>
                </c:pt>
                <c:pt idx="14">
                  <c:v>文明管理</c:v>
                </c:pt>
                <c:pt idx="15">
                  <c:v>公正执法</c:v>
                </c:pt>
                <c:pt idx="16">
                  <c:v>拆散帮伙</c:v>
                </c:pt>
                <c:pt idx="17">
                  <c:v>打击狱霸</c:v>
                </c:pt>
                <c:pt idx="18">
                  <c:v>搜 身</c:v>
                </c:pt>
                <c:pt idx="19">
                  <c:v>会 见</c:v>
                </c:pt>
                <c:pt idx="20">
                  <c:v>清 监</c:v>
                </c:pt>
                <c:pt idx="21">
                  <c:v>通 讯</c:v>
                </c:pt>
                <c:pt idx="22">
                  <c:v>RW——GW</c:v>
                </c:pt>
                <c:pt idx="23">
                  <c:v>其他</c:v>
                </c:pt>
              </c:strCache>
            </c:strRef>
          </c:cat>
          <c:val>
            <c:numRef>
              <c:f>安全风险评估!$Q$3:$Q$26</c:f>
              <c:numCache>
                <c:formatCode>General</c:formatCode>
                <c:ptCount val="24"/>
                <c:pt idx="0">
                  <c:v>7</c:v>
                </c:pt>
                <c:pt idx="1">
                  <c:v>10</c:v>
                </c:pt>
                <c:pt idx="2">
                  <c:v>7</c:v>
                </c:pt>
                <c:pt idx="3">
                  <c:v>6</c:v>
                </c:pt>
                <c:pt idx="4">
                  <c:v>3</c:v>
                </c:pt>
                <c:pt idx="5">
                  <c:v>3</c:v>
                </c:pt>
                <c:pt idx="6">
                  <c:v>3</c:v>
                </c:pt>
                <c:pt idx="7">
                  <c:v>2</c:v>
                </c:pt>
                <c:pt idx="8">
                  <c:v>3</c:v>
                </c:pt>
                <c:pt idx="9">
                  <c:v>2</c:v>
                </c:pt>
                <c:pt idx="10">
                  <c:v>5</c:v>
                </c:pt>
                <c:pt idx="11">
                  <c:v>3</c:v>
                </c:pt>
                <c:pt idx="12">
                  <c:v>1</c:v>
                </c:pt>
                <c:pt idx="13">
                  <c:v>9</c:v>
                </c:pt>
                <c:pt idx="14">
                  <c:v>5</c:v>
                </c:pt>
                <c:pt idx="15">
                  <c:v>5</c:v>
                </c:pt>
                <c:pt idx="16">
                  <c:v>5</c:v>
                </c:pt>
                <c:pt idx="17">
                  <c:v>2</c:v>
                </c:pt>
                <c:pt idx="18">
                  <c:v>4</c:v>
                </c:pt>
                <c:pt idx="19">
                  <c:v>3</c:v>
                </c:pt>
                <c:pt idx="20">
                  <c:v>2</c:v>
                </c:pt>
                <c:pt idx="21">
                  <c:v>1</c:v>
                </c:pt>
                <c:pt idx="22">
                  <c:v>5</c:v>
                </c:pt>
                <c:pt idx="23">
                  <c:v>4</c:v>
                </c:pt>
              </c:numCache>
            </c:numRef>
          </c:val>
          <c:extLst>
            <c:ext xmlns:c15="http://schemas.microsoft.com/office/drawing/2012/chart" uri="{02D57815-91ED-43cb-92C2-25804820EDAC}">
              <c15:datalabelsRange>
                <c15:f>安全风险评估!$O$3:$O$25</c15:f>
                <c15:dlblRangeCache>
                  <c:ptCount val="23"/>
                  <c:pt idx="0">
                    <c:v>门</c:v>
                  </c:pt>
                  <c:pt idx="1">
                    <c:v>车</c:v>
                  </c:pt>
                  <c:pt idx="2">
                    <c:v>出</c:v>
                  </c:pt>
                  <c:pt idx="3">
                    <c:v>墙</c:v>
                  </c:pt>
                  <c:pt idx="4">
                    <c:v>警用物</c:v>
                  </c:pt>
                  <c:pt idx="5">
                    <c:v>门禁卡</c:v>
                  </c:pt>
                  <c:pt idx="6">
                    <c:v>手  机</c:v>
                  </c:pt>
                  <c:pt idx="7">
                    <c:v>楼  顶</c:v>
                  </c:pt>
                  <c:pt idx="8">
                    <c:v>伪民警</c:v>
                  </c:pt>
                  <c:pt idx="9">
                    <c:v>伪外协</c:v>
                  </c:pt>
                  <c:pt idx="10">
                    <c:v>重疏导</c:v>
                  </c:pt>
                  <c:pt idx="11">
                    <c:v>勤检查</c:v>
                  </c:pt>
                  <c:pt idx="12">
                    <c:v>常点名</c:v>
                  </c:pt>
                  <c:pt idx="13">
                    <c:v>不放单</c:v>
                  </c:pt>
                  <c:pt idx="14">
                    <c:v>文明管理</c:v>
                  </c:pt>
                  <c:pt idx="15">
                    <c:v>公正执法</c:v>
                  </c:pt>
                  <c:pt idx="16">
                    <c:v>拆散帮伙</c:v>
                  </c:pt>
                  <c:pt idx="17">
                    <c:v>打击狱霸</c:v>
                  </c:pt>
                  <c:pt idx="18">
                    <c:v>搜 身</c:v>
                  </c:pt>
                  <c:pt idx="19">
                    <c:v>会 见</c:v>
                  </c:pt>
                  <c:pt idx="20">
                    <c:v>清 监</c:v>
                  </c:pt>
                  <c:pt idx="21">
                    <c:v>通 讯</c:v>
                  </c:pt>
                  <c:pt idx="22">
                    <c:v>RW——GW</c:v>
                  </c:pt>
                </c15:dlblRangeCache>
              </c15:datalabelsRange>
            </c:ext>
            <c:ext xmlns:c16="http://schemas.microsoft.com/office/drawing/2014/chart" uri="{C3380CC4-5D6E-409C-BE32-E72D297353CC}">
              <c16:uniqueId val="{0000002B-9D06-4117-9D4F-BBB575F3703E}"/>
            </c:ext>
          </c:extLst>
        </c:ser>
        <c:dLbls>
          <c:showLegendKey val="0"/>
          <c:showVal val="1"/>
          <c:showCatName val="0"/>
          <c:showSerName val="0"/>
          <c:showPercent val="0"/>
          <c:showBubbleSize val="0"/>
        </c:dLbls>
        <c:gapWidth val="270"/>
        <c:overlap val="100"/>
        <c:axId val="289822384"/>
        <c:axId val="289822944"/>
      </c:barChart>
      <c:catAx>
        <c:axId val="289822384"/>
        <c:scaling>
          <c:orientation val="minMax"/>
        </c:scaling>
        <c:delete val="1"/>
        <c:axPos val="l"/>
        <c:numFmt formatCode="General" sourceLinked="1"/>
        <c:majorTickMark val="none"/>
        <c:minorTickMark val="none"/>
        <c:tickLblPos val="nextTo"/>
        <c:crossAx val="289822944"/>
        <c:crosses val="autoZero"/>
        <c:auto val="1"/>
        <c:lblAlgn val="ctr"/>
        <c:lblOffset val="100"/>
        <c:noMultiLvlLbl val="0"/>
      </c:catAx>
      <c:valAx>
        <c:axId val="289822944"/>
        <c:scaling>
          <c:orientation val="minMax"/>
        </c:scaling>
        <c:delete val="1"/>
        <c:axPos val="b"/>
        <c:numFmt formatCode="General" sourceLinked="1"/>
        <c:majorTickMark val="none"/>
        <c:minorTickMark val="none"/>
        <c:tickLblPos val="nextTo"/>
        <c:crossAx val="289822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36829;&#35268;&#32479;&#35745;&#34920;!A1"/><Relationship Id="rId2" Type="http://schemas.openxmlformats.org/officeDocument/2006/relationships/hyperlink" Target="#&#23433;&#20840;&#38544;&#24739;&#25490;&#26597;!A1"/><Relationship Id="rId1" Type="http://schemas.openxmlformats.org/officeDocument/2006/relationships/hyperlink" Target="#&#24773;&#25253;&#25910;&#38598;&#32479;&#35745;!A1"/><Relationship Id="rId5" Type="http://schemas.openxmlformats.org/officeDocument/2006/relationships/hyperlink" Target="#&#37325;&#21361;&#32618;&#29359;&#25490;&#26597;!A1"/><Relationship Id="rId4" Type="http://schemas.openxmlformats.org/officeDocument/2006/relationships/hyperlink" Target="#&#23433;&#20840;&#39118;&#38505;&#35780;&#20272;!A1"/></Relationships>
</file>

<file path=xl/drawings/_rels/drawing2.xml.rels><?xml version="1.0" encoding="UTF-8" standalone="yes"?>
<Relationships xmlns="http://schemas.openxmlformats.org/package/2006/relationships"><Relationship Id="rId1" Type="http://schemas.openxmlformats.org/officeDocument/2006/relationships/hyperlink" Target="#&#22522;&#26412;&#20449;&#24687;&#30331;&#35760;&#34920;!A1"/></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hyperlink" Target="#&#36829;&#35268;&#32479;&#35745;&#34920;!A1"/></Relationships>
</file>

<file path=xl/drawings/drawing1.xml><?xml version="1.0" encoding="utf-8"?>
<xdr:wsDr xmlns:xdr="http://schemas.openxmlformats.org/drawingml/2006/spreadsheetDrawing" xmlns:a="http://schemas.openxmlformats.org/drawingml/2006/main">
  <xdr:twoCellAnchor>
    <xdr:from>
      <xdr:col>2</xdr:col>
      <xdr:colOff>533400</xdr:colOff>
      <xdr:row>1</xdr:row>
      <xdr:rowOff>624840</xdr:rowOff>
    </xdr:from>
    <xdr:to>
      <xdr:col>2</xdr:col>
      <xdr:colOff>1341120</xdr:colOff>
      <xdr:row>2</xdr:row>
      <xdr:rowOff>624840</xdr:rowOff>
    </xdr:to>
    <xdr:sp macro="" textlink="">
      <xdr:nvSpPr>
        <xdr:cNvPr id="2" name="矩形: 棱台 1">
          <a:hlinkClick xmlns:r="http://schemas.openxmlformats.org/officeDocument/2006/relationships" r:id="rId1"/>
          <a:extLst>
            <a:ext uri="{FF2B5EF4-FFF2-40B4-BE49-F238E27FC236}">
              <a16:creationId xmlns:a16="http://schemas.microsoft.com/office/drawing/2014/main" id="{00000000-0008-0000-0000-000002000000}"/>
            </a:ext>
          </a:extLst>
        </xdr:cNvPr>
        <xdr:cNvSpPr/>
      </xdr:nvSpPr>
      <xdr:spPr>
        <a:xfrm>
          <a:off x="3752850" y="1258570"/>
          <a:ext cx="807720" cy="633730"/>
        </a:xfrm>
        <a:prstGeom prst="bevel">
          <a:avLst>
            <a:gd name="adj" fmla="val 20076"/>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zh-CN" altLang="en-US" sz="1400"/>
            <a:t>点击</a:t>
          </a:r>
        </a:p>
      </xdr:txBody>
    </xdr:sp>
    <xdr:clientData/>
  </xdr:twoCellAnchor>
  <xdr:twoCellAnchor>
    <xdr:from>
      <xdr:col>2</xdr:col>
      <xdr:colOff>525780</xdr:colOff>
      <xdr:row>4</xdr:row>
      <xdr:rowOff>0</xdr:rowOff>
    </xdr:from>
    <xdr:to>
      <xdr:col>2</xdr:col>
      <xdr:colOff>1341120</xdr:colOff>
      <xdr:row>5</xdr:row>
      <xdr:rowOff>0</xdr:rowOff>
    </xdr:to>
    <xdr:sp macro="" textlink="">
      <xdr:nvSpPr>
        <xdr:cNvPr id="4" name="矩形: 棱台 3">
          <a:hlinkClick xmlns:r="http://schemas.openxmlformats.org/officeDocument/2006/relationships" r:id="rId2"/>
          <a:extLst>
            <a:ext uri="{FF2B5EF4-FFF2-40B4-BE49-F238E27FC236}">
              <a16:creationId xmlns:a16="http://schemas.microsoft.com/office/drawing/2014/main" id="{00000000-0008-0000-0000-000004000000}"/>
            </a:ext>
          </a:extLst>
        </xdr:cNvPr>
        <xdr:cNvSpPr/>
      </xdr:nvSpPr>
      <xdr:spPr>
        <a:xfrm>
          <a:off x="3745230" y="2534920"/>
          <a:ext cx="815340" cy="633730"/>
        </a:xfrm>
        <a:prstGeom prst="bevel">
          <a:avLst>
            <a:gd name="adj" fmla="val 20076"/>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zh-CN" altLang="en-US" sz="1400"/>
            <a:t>点击</a:t>
          </a:r>
        </a:p>
      </xdr:txBody>
    </xdr:sp>
    <xdr:clientData/>
  </xdr:twoCellAnchor>
  <xdr:twoCellAnchor>
    <xdr:from>
      <xdr:col>2</xdr:col>
      <xdr:colOff>525780</xdr:colOff>
      <xdr:row>5</xdr:row>
      <xdr:rowOff>7620</xdr:rowOff>
    </xdr:from>
    <xdr:to>
      <xdr:col>2</xdr:col>
      <xdr:colOff>1341120</xdr:colOff>
      <xdr:row>6</xdr:row>
      <xdr:rowOff>7620</xdr:rowOff>
    </xdr:to>
    <xdr:sp macro="" textlink="">
      <xdr:nvSpPr>
        <xdr:cNvPr id="5" name="矩形: 棱台 4">
          <a:hlinkClick xmlns:r="http://schemas.openxmlformats.org/officeDocument/2006/relationships" r:id="rId3"/>
          <a:extLst>
            <a:ext uri="{FF2B5EF4-FFF2-40B4-BE49-F238E27FC236}">
              <a16:creationId xmlns:a16="http://schemas.microsoft.com/office/drawing/2014/main" id="{00000000-0008-0000-0000-000005000000}"/>
            </a:ext>
          </a:extLst>
        </xdr:cNvPr>
        <xdr:cNvSpPr/>
      </xdr:nvSpPr>
      <xdr:spPr>
        <a:xfrm>
          <a:off x="3745230" y="3176270"/>
          <a:ext cx="815340" cy="633730"/>
        </a:xfrm>
        <a:prstGeom prst="bevel">
          <a:avLst>
            <a:gd name="adj" fmla="val 20076"/>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zh-CN" altLang="en-US" sz="1400"/>
            <a:t>点击</a:t>
          </a:r>
        </a:p>
      </xdr:txBody>
    </xdr:sp>
    <xdr:clientData/>
  </xdr:twoCellAnchor>
  <xdr:twoCellAnchor>
    <xdr:from>
      <xdr:col>2</xdr:col>
      <xdr:colOff>533400</xdr:colOff>
      <xdr:row>6</xdr:row>
      <xdr:rowOff>7620</xdr:rowOff>
    </xdr:from>
    <xdr:to>
      <xdr:col>2</xdr:col>
      <xdr:colOff>1341120</xdr:colOff>
      <xdr:row>7</xdr:row>
      <xdr:rowOff>7620</xdr:rowOff>
    </xdr:to>
    <xdr:sp macro="" textlink="">
      <xdr:nvSpPr>
        <xdr:cNvPr id="6" name="矩形: 棱台 5">
          <a:hlinkClick xmlns:r="http://schemas.openxmlformats.org/officeDocument/2006/relationships" r:id="rId4"/>
          <a:extLst>
            <a:ext uri="{FF2B5EF4-FFF2-40B4-BE49-F238E27FC236}">
              <a16:creationId xmlns:a16="http://schemas.microsoft.com/office/drawing/2014/main" id="{00000000-0008-0000-0000-000006000000}"/>
            </a:ext>
          </a:extLst>
        </xdr:cNvPr>
        <xdr:cNvSpPr/>
      </xdr:nvSpPr>
      <xdr:spPr>
        <a:xfrm>
          <a:off x="3752850" y="3810000"/>
          <a:ext cx="807720" cy="633730"/>
        </a:xfrm>
        <a:prstGeom prst="bevel">
          <a:avLst>
            <a:gd name="adj" fmla="val 20076"/>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zh-CN" altLang="en-US" sz="1400"/>
            <a:t>点击</a:t>
          </a:r>
        </a:p>
      </xdr:txBody>
    </xdr:sp>
    <xdr:clientData/>
  </xdr:twoCellAnchor>
  <xdr:twoCellAnchor>
    <xdr:from>
      <xdr:col>2</xdr:col>
      <xdr:colOff>533400</xdr:colOff>
      <xdr:row>2</xdr:row>
      <xdr:rowOff>624840</xdr:rowOff>
    </xdr:from>
    <xdr:to>
      <xdr:col>2</xdr:col>
      <xdr:colOff>1341120</xdr:colOff>
      <xdr:row>3</xdr:row>
      <xdr:rowOff>624840</xdr:rowOff>
    </xdr:to>
    <xdr:sp macro="" textlink="">
      <xdr:nvSpPr>
        <xdr:cNvPr id="7" name="矩形: 棱台 6">
          <a:hlinkClick xmlns:r="http://schemas.openxmlformats.org/officeDocument/2006/relationships" r:id="rId5"/>
          <a:extLst>
            <a:ext uri="{FF2B5EF4-FFF2-40B4-BE49-F238E27FC236}">
              <a16:creationId xmlns:a16="http://schemas.microsoft.com/office/drawing/2014/main" id="{00000000-0008-0000-0000-000007000000}"/>
            </a:ext>
          </a:extLst>
        </xdr:cNvPr>
        <xdr:cNvSpPr/>
      </xdr:nvSpPr>
      <xdr:spPr>
        <a:xfrm>
          <a:off x="3752850" y="1892300"/>
          <a:ext cx="807720" cy="633730"/>
        </a:xfrm>
        <a:prstGeom prst="bevel">
          <a:avLst>
            <a:gd name="adj" fmla="val 20076"/>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zh-CN" altLang="en-US" sz="1400"/>
            <a:t>点击</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0</xdr:colOff>
      <xdr:row>2</xdr:row>
      <xdr:rowOff>0</xdr:rowOff>
    </xdr:from>
    <xdr:to>
      <xdr:col>22</xdr:col>
      <xdr:colOff>0</xdr:colOff>
      <xdr:row>17</xdr:row>
      <xdr:rowOff>0</xdr:rowOff>
    </xdr:to>
    <xdr:sp macro="" textlink="">
      <xdr:nvSpPr>
        <xdr:cNvPr id="2" name="棱台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15411450" y="890905"/>
          <a:ext cx="504825" cy="3790950"/>
        </a:xfrm>
        <a:prstGeom prst="bevel">
          <a:avLst>
            <a:gd name="adj" fmla="val 14583"/>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500" b="1"/>
            <a:t>涉及人员基础信息</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224117</xdr:colOff>
      <xdr:row>1</xdr:row>
      <xdr:rowOff>53789</xdr:rowOff>
    </xdr:from>
    <xdr:to>
      <xdr:col>12</xdr:col>
      <xdr:colOff>224117</xdr:colOff>
      <xdr:row>32</xdr:row>
      <xdr:rowOff>26894</xdr:rowOff>
    </xdr:to>
    <xdr:graphicFrame macro="">
      <xdr:nvGraphicFramePr>
        <xdr:cNvPr id="4" name="图表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15240</xdr:colOff>
      <xdr:row>1</xdr:row>
      <xdr:rowOff>15240</xdr:rowOff>
    </xdr:from>
    <xdr:to>
      <xdr:col>15</xdr:col>
      <xdr:colOff>7620</xdr:colOff>
      <xdr:row>3</xdr:row>
      <xdr:rowOff>0</xdr:rowOff>
    </xdr:to>
    <xdr:sp macro="" textlink="">
      <xdr:nvSpPr>
        <xdr:cNvPr id="2" name="棱台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940165" y="196215"/>
          <a:ext cx="668655" cy="327660"/>
        </a:xfrm>
        <a:prstGeom prst="bevel">
          <a:avLst>
            <a:gd name="adj" fmla="val 1902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l"/>
          <a:r>
            <a:rPr lang="zh-CN" altLang="en-US" sz="1100"/>
            <a:t>返回</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tabSelected="1" workbookViewId="0">
      <selection activeCell="F3" sqref="F3"/>
    </sheetView>
  </sheetViews>
  <sheetFormatPr defaultColWidth="9" defaultRowHeight="13.5" x14ac:dyDescent="0.15"/>
  <cols>
    <col min="1" max="1" width="8.875" customWidth="1"/>
    <col min="2" max="2" width="33.375" customWidth="1"/>
    <col min="3" max="3" width="27.375" customWidth="1"/>
  </cols>
  <sheetData>
    <row r="1" spans="1:3" ht="49.9" customHeight="1" x14ac:dyDescent="0.15">
      <c r="A1" s="151" t="s">
        <v>0</v>
      </c>
      <c r="B1" s="151"/>
      <c r="C1" s="151"/>
    </row>
    <row r="2" spans="1:3" ht="49.9" customHeight="1" x14ac:dyDescent="0.15">
      <c r="A2" s="80" t="s">
        <v>1</v>
      </c>
      <c r="B2" s="81" t="s">
        <v>2</v>
      </c>
      <c r="C2" s="82" t="s">
        <v>3</v>
      </c>
    </row>
    <row r="3" spans="1:3" ht="49.9" customHeight="1" x14ac:dyDescent="0.15">
      <c r="A3" s="83">
        <v>1</v>
      </c>
      <c r="B3" s="84" t="s">
        <v>4</v>
      </c>
      <c r="C3" s="85"/>
    </row>
    <row r="4" spans="1:3" ht="49.9" customHeight="1" x14ac:dyDescent="0.15">
      <c r="A4" s="83">
        <v>2</v>
      </c>
      <c r="B4" s="84" t="s">
        <v>5</v>
      </c>
      <c r="C4" s="85"/>
    </row>
    <row r="5" spans="1:3" ht="49.9" customHeight="1" x14ac:dyDescent="0.15">
      <c r="A5" s="83">
        <v>3</v>
      </c>
      <c r="B5" s="84" t="s">
        <v>6</v>
      </c>
      <c r="C5" s="85"/>
    </row>
    <row r="6" spans="1:3" ht="49.9" customHeight="1" x14ac:dyDescent="0.15">
      <c r="A6" s="83">
        <v>4</v>
      </c>
      <c r="B6" s="84" t="s">
        <v>7</v>
      </c>
      <c r="C6" s="85"/>
    </row>
    <row r="7" spans="1:3" ht="49.9" customHeight="1" x14ac:dyDescent="0.15">
      <c r="A7" s="86">
        <v>5</v>
      </c>
      <c r="B7" s="87" t="s">
        <v>8</v>
      </c>
      <c r="C7" s="85"/>
    </row>
  </sheetData>
  <mergeCells count="1">
    <mergeCell ref="A1:C1"/>
  </mergeCells>
  <phoneticPr fontId="44" type="noConversion"/>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5"/>
  <sheetViews>
    <sheetView workbookViewId="0">
      <selection sqref="A1:Z1"/>
    </sheetView>
  </sheetViews>
  <sheetFormatPr defaultColWidth="8.875" defaultRowHeight="13.5" x14ac:dyDescent="0.15"/>
  <cols>
    <col min="1" max="18" width="6.625" style="1" customWidth="1"/>
    <col min="19" max="23" width="9.75" style="1" hidden="1" customWidth="1"/>
    <col min="24" max="16384" width="8.875" style="1"/>
  </cols>
  <sheetData>
    <row r="1" spans="1:26" ht="30" customHeight="1" x14ac:dyDescent="0.15">
      <c r="A1" s="152" t="s">
        <v>9</v>
      </c>
      <c r="B1" s="152"/>
      <c r="C1" s="152"/>
      <c r="D1" s="152"/>
      <c r="E1" s="152"/>
      <c r="F1" s="152"/>
      <c r="G1" s="152"/>
      <c r="H1" s="152"/>
      <c r="I1" s="152"/>
      <c r="J1" s="152"/>
      <c r="K1" s="152"/>
      <c r="L1" s="152"/>
      <c r="M1" s="152"/>
      <c r="N1" s="152"/>
      <c r="O1" s="152"/>
      <c r="P1" s="152"/>
      <c r="Q1" s="152"/>
      <c r="R1" s="152"/>
      <c r="S1" s="152"/>
      <c r="T1" s="152"/>
      <c r="U1" s="152"/>
      <c r="V1" s="152"/>
      <c r="W1" s="152"/>
      <c r="X1" s="152"/>
      <c r="Y1" s="152"/>
      <c r="Z1" s="152"/>
    </row>
    <row r="2" spans="1:26" ht="30" customHeight="1" x14ac:dyDescent="0.15">
      <c r="A2" s="1" t="s">
        <v>10</v>
      </c>
      <c r="B2" s="153" t="s">
        <v>11</v>
      </c>
      <c r="C2" s="153"/>
      <c r="D2" s="153"/>
      <c r="E2" s="153"/>
      <c r="Q2" s="1" t="s">
        <v>12</v>
      </c>
      <c r="X2" s="136" t="s">
        <v>10800</v>
      </c>
      <c r="Y2" s="136" t="s">
        <v>10809</v>
      </c>
      <c r="Z2" s="136" t="s">
        <v>10810</v>
      </c>
    </row>
    <row r="3" spans="1:26" ht="30" customHeight="1" x14ac:dyDescent="0.15">
      <c r="A3" s="154" t="s">
        <v>13</v>
      </c>
      <c r="B3" s="155"/>
      <c r="C3" s="154" t="s">
        <v>14</v>
      </c>
      <c r="D3" s="155"/>
      <c r="E3" s="156" t="s">
        <v>15</v>
      </c>
      <c r="F3" s="157"/>
      <c r="G3" s="156" t="s">
        <v>16</v>
      </c>
      <c r="H3" s="157"/>
      <c r="I3" s="156" t="s">
        <v>17</v>
      </c>
      <c r="J3" s="157"/>
      <c r="K3" s="156" t="s">
        <v>18</v>
      </c>
      <c r="L3" s="157"/>
      <c r="M3" s="156" t="s">
        <v>19</v>
      </c>
      <c r="N3" s="157"/>
      <c r="O3" s="156" t="s">
        <v>20</v>
      </c>
      <c r="P3" s="157"/>
      <c r="Q3" s="158" t="s">
        <v>21</v>
      </c>
      <c r="R3" s="159"/>
      <c r="S3" s="79"/>
      <c r="T3" s="79"/>
      <c r="U3" s="79"/>
      <c r="V3" s="79"/>
      <c r="W3" s="79"/>
      <c r="X3" s="160" t="s">
        <v>22</v>
      </c>
      <c r="Y3" s="161" t="s">
        <v>23</v>
      </c>
      <c r="Z3" s="161" t="s">
        <v>24</v>
      </c>
    </row>
    <row r="4" spans="1:26" ht="30" customHeight="1" x14ac:dyDescent="0.15">
      <c r="A4" s="6" t="s">
        <v>25</v>
      </c>
      <c r="B4" s="6" t="s">
        <v>26</v>
      </c>
      <c r="C4" s="6" t="s">
        <v>25</v>
      </c>
      <c r="D4" s="6" t="s">
        <v>26</v>
      </c>
      <c r="E4" s="6" t="s">
        <v>25</v>
      </c>
      <c r="F4" s="6" t="s">
        <v>26</v>
      </c>
      <c r="G4" s="6" t="s">
        <v>25</v>
      </c>
      <c r="H4" s="6" t="s">
        <v>26</v>
      </c>
      <c r="I4" s="6" t="s">
        <v>25</v>
      </c>
      <c r="J4" s="6" t="s">
        <v>26</v>
      </c>
      <c r="K4" s="6" t="s">
        <v>25</v>
      </c>
      <c r="L4" s="6" t="s">
        <v>26</v>
      </c>
      <c r="M4" s="6" t="s">
        <v>25</v>
      </c>
      <c r="N4" s="6" t="s">
        <v>26</v>
      </c>
      <c r="O4" s="6" t="s">
        <v>25</v>
      </c>
      <c r="P4" s="6" t="s">
        <v>26</v>
      </c>
      <c r="Q4" s="6" t="s">
        <v>25</v>
      </c>
      <c r="R4" s="6" t="s">
        <v>26</v>
      </c>
      <c r="S4" s="139" t="s">
        <v>10797</v>
      </c>
      <c r="T4" s="139" t="s">
        <v>10798</v>
      </c>
      <c r="U4" s="6" t="s">
        <v>27</v>
      </c>
      <c r="V4" s="6" t="s">
        <v>26</v>
      </c>
      <c r="W4" s="6" t="s">
        <v>28</v>
      </c>
      <c r="X4" s="161"/>
      <c r="Y4" s="161"/>
      <c r="Z4" s="161"/>
    </row>
    <row r="5" spans="1:26" ht="30" customHeight="1" x14ac:dyDescent="0.15">
      <c r="A5" s="6">
        <v>0</v>
      </c>
      <c r="B5" s="6">
        <v>0</v>
      </c>
      <c r="C5" s="6">
        <v>0</v>
      </c>
      <c r="D5" s="6">
        <v>0</v>
      </c>
      <c r="E5" s="6">
        <v>10</v>
      </c>
      <c r="F5" s="6">
        <v>10</v>
      </c>
      <c r="G5" s="6">
        <v>0</v>
      </c>
      <c r="H5" s="6">
        <v>0</v>
      </c>
      <c r="I5" s="6">
        <v>0</v>
      </c>
      <c r="J5" s="6">
        <v>0</v>
      </c>
      <c r="K5" s="6">
        <v>0</v>
      </c>
      <c r="L5" s="6">
        <v>0</v>
      </c>
      <c r="M5" s="6">
        <v>0</v>
      </c>
      <c r="N5" s="6">
        <v>0</v>
      </c>
      <c r="O5" s="6">
        <v>0</v>
      </c>
      <c r="P5" s="6">
        <v>0</v>
      </c>
      <c r="Q5" s="6">
        <v>471</v>
      </c>
      <c r="R5" s="6">
        <v>471</v>
      </c>
      <c r="S5" s="6">
        <f>Y5*2+Z5*4</f>
        <v>956</v>
      </c>
      <c r="T5" s="6">
        <f>A5+C5+E5+G5+I5+K5+M5+O5+Q5</f>
        <v>481</v>
      </c>
      <c r="U5" s="141">
        <f>T5/S5</f>
        <v>0.5031380753138075</v>
      </c>
      <c r="V5" s="6">
        <f>B5+D5+F5+H5+J5+L5+N5+P5+R5</f>
        <v>481</v>
      </c>
      <c r="W5" s="141">
        <f>V5/T5</f>
        <v>1</v>
      </c>
      <c r="X5" s="6">
        <v>1922</v>
      </c>
      <c r="Y5" s="6">
        <v>110</v>
      </c>
      <c r="Z5" s="6">
        <v>184</v>
      </c>
    </row>
  </sheetData>
  <mergeCells count="14">
    <mergeCell ref="A1:Z1"/>
    <mergeCell ref="B2:E2"/>
    <mergeCell ref="A3:B3"/>
    <mergeCell ref="C3:D3"/>
    <mergeCell ref="E3:F3"/>
    <mergeCell ref="G3:H3"/>
    <mergeCell ref="I3:J3"/>
    <mergeCell ref="K3:L3"/>
    <mergeCell ref="M3:N3"/>
    <mergeCell ref="O3:P3"/>
    <mergeCell ref="Q3:R3"/>
    <mergeCell ref="X3:X4"/>
    <mergeCell ref="Y3:Y4"/>
    <mergeCell ref="Z3:Z4"/>
  </mergeCells>
  <phoneticPr fontId="44" type="noConversion"/>
  <hyperlinks>
    <hyperlink ref="A1:Z1" location="目录!A1" display="情报收集统计" xr:uid="{00000000-0004-0000-0100-000000000000}"/>
  </hyperlink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8"/>
  <sheetViews>
    <sheetView workbookViewId="0">
      <selection sqref="A1:K1"/>
    </sheetView>
  </sheetViews>
  <sheetFormatPr defaultColWidth="8.875" defaultRowHeight="13.5" x14ac:dyDescent="0.15"/>
  <cols>
    <col min="1" max="1" width="6.125" style="142" customWidth="1"/>
    <col min="2" max="2" width="8.875" style="142"/>
    <col min="3" max="3" width="15.375" style="142" customWidth="1"/>
    <col min="4" max="4" width="9.75" style="142" customWidth="1"/>
    <col min="5" max="5" width="13.625" style="149" customWidth="1"/>
    <col min="6" max="6" width="23.5" style="142" customWidth="1"/>
    <col min="7" max="7" width="11.375" style="142" customWidth="1"/>
    <col min="8" max="8" width="11" style="142" customWidth="1"/>
    <col min="9" max="10" width="10.375" style="142" customWidth="1"/>
    <col min="11" max="11" width="13.875" style="142" customWidth="1"/>
    <col min="12" max="16384" width="8.875" style="142"/>
  </cols>
  <sheetData>
    <row r="1" spans="1:11" ht="30" customHeight="1" x14ac:dyDescent="0.15">
      <c r="A1" s="152" t="s">
        <v>5</v>
      </c>
      <c r="B1" s="152"/>
      <c r="C1" s="152"/>
      <c r="D1" s="152"/>
      <c r="E1" s="152"/>
      <c r="F1" s="152"/>
      <c r="G1" s="152"/>
      <c r="H1" s="152"/>
      <c r="I1" s="152"/>
      <c r="J1" s="152"/>
      <c r="K1" s="152"/>
    </row>
    <row r="2" spans="1:11" ht="14.25" customHeight="1" x14ac:dyDescent="0.15">
      <c r="A2" s="143"/>
      <c r="B2" s="39" t="s">
        <v>10</v>
      </c>
      <c r="C2" s="39" t="s">
        <v>11</v>
      </c>
      <c r="D2" s="143"/>
      <c r="E2" s="144"/>
      <c r="F2" s="143"/>
      <c r="G2" s="143"/>
      <c r="H2" s="143"/>
      <c r="I2" s="145" t="s">
        <v>29</v>
      </c>
      <c r="J2" s="162">
        <v>43524</v>
      </c>
      <c r="K2" s="163"/>
    </row>
    <row r="3" spans="1:11" ht="20.25" customHeight="1" x14ac:dyDescent="0.15">
      <c r="A3" s="65" t="s">
        <v>1</v>
      </c>
      <c r="B3" s="65" t="s">
        <v>30</v>
      </c>
      <c r="C3" s="65" t="s">
        <v>31</v>
      </c>
      <c r="D3" s="65" t="s">
        <v>32</v>
      </c>
      <c r="E3" s="146" t="s">
        <v>33</v>
      </c>
      <c r="F3" s="65" t="s">
        <v>34</v>
      </c>
      <c r="G3" s="65" t="s">
        <v>35</v>
      </c>
      <c r="H3" s="65" t="s">
        <v>36</v>
      </c>
      <c r="I3" s="65" t="s">
        <v>37</v>
      </c>
      <c r="J3" s="65" t="s">
        <v>38</v>
      </c>
      <c r="K3" s="65" t="s">
        <v>39</v>
      </c>
    </row>
    <row r="4" spans="1:11" ht="30" customHeight="1" x14ac:dyDescent="0.15">
      <c r="A4" s="65">
        <v>1</v>
      </c>
      <c r="B4" s="65" t="s">
        <v>930</v>
      </c>
      <c r="C4" s="147">
        <f>INDEX(花名册!E:E,MATCH(B4,花名册!C:C,0))</f>
        <v>26342</v>
      </c>
      <c r="D4" s="147" t="str">
        <f>INDEX(花名册!G:G,MATCH(B4,花名册!C:C,0))</f>
        <v>汉族</v>
      </c>
      <c r="E4" s="146" t="str">
        <f>INDEX(花名册!K:K,MATCH(B4,花名册!C:C,0))</f>
        <v>贵州省六盘水市六枝特区</v>
      </c>
      <c r="F4" s="65" t="str">
        <f>INDEX(花名册!N:N,MATCH(B4,花名册!C:C,0))</f>
        <v>故意杀人</v>
      </c>
      <c r="G4" s="65" t="str">
        <f>INDEX(花名册!O:O,MATCH(B4,花名册!C:C,0))</f>
        <v>死缓</v>
      </c>
      <c r="H4" s="148">
        <f>INDEX(花名册!AE:AE,MATCH(B4,花名册!C:C,0))</f>
        <v>40450</v>
      </c>
      <c r="I4" s="65" t="str">
        <f>INDEX(花名册!V:V,MATCH(B4,花名册!C:C,0))</f>
        <v>16_09_11</v>
      </c>
      <c r="J4" s="65" t="s">
        <v>42</v>
      </c>
      <c r="K4" s="65" t="s">
        <v>8256</v>
      </c>
    </row>
    <row r="5" spans="1:11" ht="30" customHeight="1" x14ac:dyDescent="0.15">
      <c r="A5" s="65">
        <v>2</v>
      </c>
      <c r="B5" s="65" t="s">
        <v>1251</v>
      </c>
      <c r="C5" s="147">
        <f>INDEX(花名册!E4:E1974,MATCH(B5,花名册!C:C,0))</f>
        <v>26652</v>
      </c>
      <c r="D5" s="147" t="str">
        <f>INDEX(花名册!G:G,MATCH(B5,花名册!C:C,0))</f>
        <v>汉族</v>
      </c>
      <c r="E5" s="146" t="str">
        <f>INDEX(花名册!K:K,MATCH(B5,花名册!C:C,0))</f>
        <v>辽宁省辽阳市</v>
      </c>
      <c r="F5" s="65" t="str">
        <f>INDEX(花名册!N:N,MATCH(B5,花名册!C:C,0))</f>
        <v>绑架</v>
      </c>
      <c r="G5" s="65" t="str">
        <f>INDEX(花名册!O:O,MATCH(B5,花名册!C:C,0))</f>
        <v>无期</v>
      </c>
      <c r="H5" s="148">
        <f>INDEX(花名册!AE:AE,MATCH(B5,花名册!C:C,0))</f>
        <v>40661</v>
      </c>
      <c r="I5" s="65" t="str">
        <f>INDEX(花名册!V:V,MATCH(B5,花名册!C:C,0))</f>
        <v>14_08_14</v>
      </c>
      <c r="J5" s="65" t="s">
        <v>42</v>
      </c>
      <c r="K5" s="65" t="s">
        <v>8256</v>
      </c>
    </row>
    <row r="6" spans="1:11" ht="30" customHeight="1" x14ac:dyDescent="0.15">
      <c r="A6" s="65">
        <v>3</v>
      </c>
      <c r="B6" s="65" t="s">
        <v>1379</v>
      </c>
      <c r="C6" s="147">
        <f>INDEX(花名册!E5:E1975,MATCH(B6,花名册!C:C,0))</f>
        <v>30328</v>
      </c>
      <c r="D6" s="147" t="str">
        <f>INDEX(花名册!G:G,MATCH(B6,花名册!C:C,0))</f>
        <v>汉族</v>
      </c>
      <c r="E6" s="146" t="str">
        <f>INDEX(花名册!K:K,MATCH(B6,花名册!C:C,0))</f>
        <v>贵州省六盘水市六枝特区</v>
      </c>
      <c r="F6" s="65" t="str">
        <f>INDEX(花名册!N:N,MATCH(B6,花名册!C:C,0))</f>
        <v>故意杀人</v>
      </c>
      <c r="G6" s="65" t="str">
        <f>INDEX(花名册!O:O,MATCH(B6,花名册!C:C,0))</f>
        <v>死缓</v>
      </c>
      <c r="H6" s="148">
        <f>INDEX(花名册!AE:AE,MATCH(B6,花名册!C:C,0))</f>
        <v>40780</v>
      </c>
      <c r="I6" s="65" t="str">
        <f>INDEX(花名册!V:V,MATCH(B6,花名册!C:C,0))</f>
        <v>15_07_01</v>
      </c>
      <c r="J6" s="65" t="s">
        <v>42</v>
      </c>
      <c r="K6" s="65" t="s">
        <v>8256</v>
      </c>
    </row>
    <row r="7" spans="1:11" ht="30" customHeight="1" x14ac:dyDescent="0.15">
      <c r="A7" s="65">
        <v>4</v>
      </c>
      <c r="B7" s="65" t="s">
        <v>45</v>
      </c>
      <c r="C7" s="147">
        <f>INDEX(花名册!E6:E1976,MATCH(B7,花名册!C:C,0))</f>
        <v>29228</v>
      </c>
      <c r="D7" s="147" t="str">
        <f>INDEX(花名册!G:G,MATCH(B7,花名册!C:C,0))</f>
        <v>汉族</v>
      </c>
      <c r="E7" s="146" t="str">
        <f>INDEX(花名册!K:K,MATCH(B7,花名册!C:C,0))</f>
        <v>贵州省安顺市西秀区</v>
      </c>
      <c r="F7" s="65" t="str">
        <f>INDEX(花名册!N:N,MATCH(B7,花名册!C:C,0))</f>
        <v>故意伤害</v>
      </c>
      <c r="G7" s="65" t="str">
        <f>INDEX(花名册!O:O,MATCH(B7,花名册!C:C,0))</f>
        <v>无期</v>
      </c>
      <c r="H7" s="148">
        <f>INDEX(花名册!AE:AE,MATCH(B7,花名册!C:C,0))</f>
        <v>41085</v>
      </c>
      <c r="I7" s="65" t="str">
        <f>INDEX(花名册!V:V,MATCH(B7,花名册!C:C,0))</f>
        <v>17_03_20</v>
      </c>
      <c r="J7" s="65" t="s">
        <v>42</v>
      </c>
      <c r="K7" s="65" t="s">
        <v>8256</v>
      </c>
    </row>
    <row r="8" spans="1:11" ht="30" customHeight="1" x14ac:dyDescent="0.15">
      <c r="A8" s="65">
        <v>5</v>
      </c>
      <c r="B8" s="65" t="s">
        <v>303</v>
      </c>
      <c r="C8" s="147">
        <f>INDEX(花名册!E7:E1977,MATCH(B8,花名册!C:C,0))</f>
        <v>33298</v>
      </c>
      <c r="D8" s="147" t="str">
        <f>INDEX(花名册!G:G,MATCH(B8,花名册!C:C,0))</f>
        <v>汉族</v>
      </c>
      <c r="E8" s="146" t="str">
        <f>INDEX(花名册!K:K,MATCH(B8,花名册!C:C,0))</f>
        <v>贵州省安顺市平坝区</v>
      </c>
      <c r="F8" s="65" t="str">
        <f>INDEX(花名册!N:N,MATCH(B8,花名册!C:C,0))</f>
        <v>故意伤害</v>
      </c>
      <c r="G8" s="65" t="str">
        <f>INDEX(花名册!O:O,MATCH(B8,花名册!C:C,0))</f>
        <v>无期</v>
      </c>
      <c r="H8" s="148">
        <f>INDEX(花名册!AE:AE,MATCH(B8,花名册!C:C,0))</f>
        <v>41141</v>
      </c>
      <c r="I8" s="65" t="str">
        <f>INDEX(花名册!V:V,MATCH(B8,花名册!C:C,0))</f>
        <v>19_02_11</v>
      </c>
      <c r="J8" s="65" t="s">
        <v>42</v>
      </c>
      <c r="K8" s="65" t="s">
        <v>8256</v>
      </c>
    </row>
    <row r="9" spans="1:11" ht="30" customHeight="1" x14ac:dyDescent="0.15">
      <c r="A9" s="65">
        <v>6</v>
      </c>
      <c r="B9" s="65" t="s">
        <v>2417</v>
      </c>
      <c r="C9" s="147">
        <f>INDEX(花名册!E8:E1978,MATCH(B9,花名册!C:C,0))</f>
        <v>33346</v>
      </c>
      <c r="D9" s="147" t="str">
        <f>INDEX(花名册!G:G,MATCH(B9,花名册!C:C,0))</f>
        <v>汉族</v>
      </c>
      <c r="E9" s="146" t="str">
        <f>INDEX(花名册!K:K,MATCH(B9,花名册!C:C,0))</f>
        <v>贵州省赫章县</v>
      </c>
      <c r="F9" s="65" t="str">
        <f>INDEX(花名册!N:N,MATCH(B9,花名册!C:C,0))</f>
        <v>故意伤害</v>
      </c>
      <c r="G9" s="65" t="str">
        <f>INDEX(花名册!O:O,MATCH(B9,花名册!C:C,0))</f>
        <v>无期</v>
      </c>
      <c r="H9" s="148">
        <f>INDEX(花名册!AE:AE,MATCH(B9,花名册!C:C,0))</f>
        <v>41303</v>
      </c>
      <c r="I9" s="65" t="str">
        <f>INDEX(花名册!V:V,MATCH(B9,花名册!C:C,0))</f>
        <v>15_06_22</v>
      </c>
      <c r="J9" s="65" t="s">
        <v>42</v>
      </c>
      <c r="K9" s="65" t="s">
        <v>8256</v>
      </c>
    </row>
    <row r="10" spans="1:11" ht="30" customHeight="1" x14ac:dyDescent="0.15">
      <c r="A10" s="65">
        <v>7</v>
      </c>
      <c r="B10" s="65" t="s">
        <v>40</v>
      </c>
      <c r="C10" s="147">
        <f>INDEX(花名册!E9:E1979,MATCH(B10,花名册!C:C,0))</f>
        <v>28100</v>
      </c>
      <c r="D10" s="147" t="str">
        <f>INDEX(花名册!G:G,MATCH(B10,花名册!C:C,0))</f>
        <v>布依族</v>
      </c>
      <c r="E10" s="146" t="str">
        <f>INDEX(花名册!K:K,MATCH(B10,花名册!C:C,0))</f>
        <v>贵州省镇宁县</v>
      </c>
      <c r="F10" s="65" t="str">
        <f>INDEX(花名册!N:N,MATCH(B10,花名册!C:C,0))</f>
        <v>故意杀人</v>
      </c>
      <c r="G10" s="65" t="str">
        <f>INDEX(花名册!O:O,MATCH(B10,花名册!C:C,0))</f>
        <v>无期</v>
      </c>
      <c r="H10" s="148">
        <f>INDEX(花名册!AE:AE,MATCH(B10,花名册!C:C,0))</f>
        <v>41305</v>
      </c>
      <c r="I10" s="65" t="str">
        <f>INDEX(花名册!V:V,MATCH(B10,花名册!C:C,0))</f>
        <v>18_02_11</v>
      </c>
      <c r="J10" s="65" t="s">
        <v>42</v>
      </c>
      <c r="K10" s="65" t="s">
        <v>8256</v>
      </c>
    </row>
    <row r="11" spans="1:11" ht="30" customHeight="1" x14ac:dyDescent="0.15">
      <c r="A11" s="65">
        <v>8</v>
      </c>
      <c r="B11" s="65" t="s">
        <v>2586</v>
      </c>
      <c r="C11" s="147">
        <f>INDEX(花名册!E10:E1980,MATCH(B11,花名册!C:C,0))</f>
        <v>29091</v>
      </c>
      <c r="D11" s="147" t="str">
        <f>INDEX(花名册!G:G,MATCH(B11,花名册!C:C,0))</f>
        <v>汉族</v>
      </c>
      <c r="E11" s="146" t="str">
        <f>INDEX(花名册!K:K,MATCH(B11,花名册!C:C,0))</f>
        <v>贵州省水城县</v>
      </c>
      <c r="F11" s="65" t="str">
        <f>INDEX(花名册!N:N,MATCH(B11,花名册!C:C,0))</f>
        <v>贩卖、运输毒品</v>
      </c>
      <c r="G11" s="65" t="str">
        <f>INDEX(花名册!O:O,MATCH(B11,花名册!C:C,0))</f>
        <v>15年</v>
      </c>
      <c r="H11" s="148">
        <f>INDEX(花名册!AE:AE,MATCH(B11,花名册!C:C,0))</f>
        <v>41404</v>
      </c>
      <c r="I11" s="65" t="str">
        <f>INDEX(花名册!V:V,MATCH(B11,花名册!C:C,0))</f>
        <v>07_10_25</v>
      </c>
      <c r="J11" s="65" t="s">
        <v>42</v>
      </c>
      <c r="K11" s="65" t="s">
        <v>8256</v>
      </c>
    </row>
    <row r="12" spans="1:11" ht="30" customHeight="1" x14ac:dyDescent="0.15">
      <c r="A12" s="65">
        <v>9</v>
      </c>
      <c r="B12" s="65" t="s">
        <v>302</v>
      </c>
      <c r="C12" s="147">
        <f>INDEX(花名册!E11:E1981,MATCH(B12,花名册!C:C,0))</f>
        <v>32168</v>
      </c>
      <c r="D12" s="147" t="str">
        <f>INDEX(花名册!G:G,MATCH(B12,花名册!C:C,0))</f>
        <v>汉族</v>
      </c>
      <c r="E12" s="146" t="str">
        <f>INDEX(花名册!K:K,MATCH(B12,花名册!C:C,0))</f>
        <v>贵州省盘州市</v>
      </c>
      <c r="F12" s="65" t="str">
        <f>INDEX(花名册!N:N,MATCH(B12,花名册!C:C,0))</f>
        <v>故意杀人</v>
      </c>
      <c r="G12" s="65" t="str">
        <f>INDEX(花名册!O:O,MATCH(B12,花名册!C:C,0))</f>
        <v>15年</v>
      </c>
      <c r="H12" s="148">
        <f>INDEX(花名册!AE:AE,MATCH(B12,花名册!C:C,0))</f>
        <v>41684</v>
      </c>
      <c r="I12" s="65" t="str">
        <f>INDEX(花名册!V:V,MATCH(B12,花名册!C:C,0))</f>
        <v>08_08_23</v>
      </c>
      <c r="J12" s="65" t="s">
        <v>42</v>
      </c>
      <c r="K12" s="65" t="s">
        <v>8256</v>
      </c>
    </row>
    <row r="13" spans="1:11" ht="30" customHeight="1" x14ac:dyDescent="0.15">
      <c r="A13" s="65">
        <v>10</v>
      </c>
      <c r="B13" s="65" t="s">
        <v>44</v>
      </c>
      <c r="C13" s="147">
        <f>INDEX(花名册!E12:E1982,MATCH(B13,花名册!C:C,0))</f>
        <v>25339</v>
      </c>
      <c r="D13" s="147" t="str">
        <f>INDEX(花名册!G:G,MATCH(B13,花名册!C:C,0))</f>
        <v>布依族</v>
      </c>
      <c r="E13" s="146" t="str">
        <f>INDEX(花名册!K:K,MATCH(B13,花名册!C:C,0))</f>
        <v>贵州省安顺市</v>
      </c>
      <c r="F13" s="65" t="str">
        <f>INDEX(花名册!N:N,MATCH(B13,花名册!C:C,0))</f>
        <v>故意伤害</v>
      </c>
      <c r="G13" s="65" t="str">
        <f>INDEX(花名册!O:O,MATCH(B13,花名册!C:C,0))</f>
        <v>无期</v>
      </c>
      <c r="H13" s="148">
        <f>INDEX(花名册!AE:AE,MATCH(B13,花名册!C:C,0))</f>
        <v>41711</v>
      </c>
      <c r="I13" s="65" t="str">
        <f>INDEX(花名册!V:V,MATCH(B13,花名册!C:C,0))</f>
        <v>20_11_08</v>
      </c>
      <c r="J13" s="65" t="s">
        <v>42</v>
      </c>
      <c r="K13" s="65" t="s">
        <v>8256</v>
      </c>
    </row>
    <row r="14" spans="1:11" ht="30" customHeight="1" x14ac:dyDescent="0.15">
      <c r="A14" s="65">
        <v>11</v>
      </c>
      <c r="B14" s="65" t="s">
        <v>3955</v>
      </c>
      <c r="C14" s="147">
        <f>INDEX(花名册!E13:E1983,MATCH(B14,花名册!C:C,0))</f>
        <v>31064</v>
      </c>
      <c r="D14" s="147" t="str">
        <f>INDEX(花名册!G:G,MATCH(B14,花名册!C:C,0))</f>
        <v>汉族</v>
      </c>
      <c r="E14" s="146" t="str">
        <f>INDEX(花名册!K:K,MATCH(B14,花名册!C:C,0))</f>
        <v>贵州省紫云县</v>
      </c>
      <c r="F14" s="65" t="str">
        <f>INDEX(花名册!N:N,MATCH(B14,花名册!C:C,0))</f>
        <v>故意杀人</v>
      </c>
      <c r="G14" s="65" t="str">
        <f>INDEX(花名册!O:O,MATCH(B14,花名册!C:C,0))</f>
        <v>死缓</v>
      </c>
      <c r="H14" s="148">
        <f>INDEX(花名册!AE:AE,MATCH(B14,花名册!C:C,0))</f>
        <v>41768</v>
      </c>
      <c r="I14" s="65" t="str">
        <f>INDEX(花名册!V:V,MATCH(B14,花名册!C:C,0))</f>
        <v>无期</v>
      </c>
      <c r="J14" s="65" t="s">
        <v>42</v>
      </c>
      <c r="K14" s="65" t="s">
        <v>8256</v>
      </c>
    </row>
    <row r="15" spans="1:11" ht="30" customHeight="1" x14ac:dyDescent="0.15">
      <c r="A15" s="65">
        <v>12</v>
      </c>
      <c r="B15" s="65" t="s">
        <v>4726</v>
      </c>
      <c r="C15" s="147">
        <f>INDEX(花名册!E14:E1984,MATCH(B15,花名册!C:C,0))</f>
        <v>23163</v>
      </c>
      <c r="D15" s="147" t="str">
        <f>INDEX(花名册!G:G,MATCH(B15,花名册!C:C,0))</f>
        <v>汉族</v>
      </c>
      <c r="E15" s="146" t="str">
        <f>INDEX(花名册!K:K,MATCH(B15,花名册!C:C,0))</f>
        <v>贵州省盘州市</v>
      </c>
      <c r="F15" s="65" t="str">
        <f>INDEX(花名册!N:N,MATCH(B15,花名册!C:C,0))</f>
        <v>故意杀人</v>
      </c>
      <c r="G15" s="65" t="str">
        <f>INDEX(花名册!O:O,MATCH(B15,花名册!C:C,0))</f>
        <v>无期</v>
      </c>
      <c r="H15" s="148">
        <f>INDEX(花名册!AE:AE,MATCH(B15,花名册!C:C,0))</f>
        <v>41990</v>
      </c>
      <c r="I15" s="65" t="str">
        <f>INDEX(花名册!V:V,MATCH(B15,花名册!C:C,0))</f>
        <v>无期</v>
      </c>
      <c r="J15" s="65" t="s">
        <v>42</v>
      </c>
      <c r="K15" s="65" t="s">
        <v>8256</v>
      </c>
    </row>
    <row r="16" spans="1:11" ht="30" customHeight="1" x14ac:dyDescent="0.15">
      <c r="A16" s="65">
        <v>13</v>
      </c>
      <c r="B16" s="65" t="s">
        <v>4833</v>
      </c>
      <c r="C16" s="147">
        <f>INDEX(花名册!E15:E1985,MATCH(B16,花名册!C:C,0))</f>
        <v>23289</v>
      </c>
      <c r="D16" s="147" t="str">
        <f>INDEX(花名册!G:G,MATCH(B16,花名册!C:C,0))</f>
        <v>汉族</v>
      </c>
      <c r="E16" s="146" t="str">
        <f>INDEX(花名册!K:K,MATCH(B16,花名册!C:C,0))</f>
        <v>贵州省镇宁县</v>
      </c>
      <c r="F16" s="65" t="str">
        <f>INDEX(花名册!N:N,MATCH(B16,花名册!C:C,0))</f>
        <v>故意杀人、故意伤害</v>
      </c>
      <c r="G16" s="65" t="str">
        <f>INDEX(花名册!O:O,MATCH(B16,花名册!C:C,0))</f>
        <v>无期</v>
      </c>
      <c r="H16" s="148">
        <f>INDEX(花名册!AE:AE,MATCH(B16,花名册!C:C,0))</f>
        <v>42020</v>
      </c>
      <c r="I16" s="65" t="str">
        <f>INDEX(花名册!V:V,MATCH(B16,花名册!C:C,0))</f>
        <v>无期</v>
      </c>
      <c r="J16" s="65" t="s">
        <v>42</v>
      </c>
      <c r="K16" s="65" t="s">
        <v>8256</v>
      </c>
    </row>
    <row r="17" spans="1:11" ht="30" customHeight="1" x14ac:dyDescent="0.15">
      <c r="A17" s="65">
        <v>14</v>
      </c>
      <c r="B17" s="65" t="s">
        <v>43</v>
      </c>
      <c r="C17" s="147">
        <f>INDEX(花名册!E16:E1986,MATCH(B17,花名册!C:C,0))</f>
        <v>24869</v>
      </c>
      <c r="D17" s="147" t="str">
        <f>INDEX(花名册!G:G,MATCH(B17,花名册!C:C,0))</f>
        <v>汉族</v>
      </c>
      <c r="E17" s="146" t="str">
        <f>INDEX(花名册!K:K,MATCH(B17,花名册!C:C,0))</f>
        <v>贵州省盘州市</v>
      </c>
      <c r="F17" s="65" t="str">
        <f>INDEX(花名册!N:N,MATCH(B17,花名册!C:C,0))</f>
        <v>故意杀人、抢劫</v>
      </c>
      <c r="G17" s="65" t="str">
        <f>INDEX(花名册!O:O,MATCH(B17,花名册!C:C,0))</f>
        <v>无期</v>
      </c>
      <c r="H17" s="148">
        <f>INDEX(花名册!AE:AE,MATCH(B17,花名册!C:C,0))</f>
        <v>42046</v>
      </c>
      <c r="I17" s="65" t="str">
        <f>INDEX(花名册!V:V,MATCH(B17,花名册!C:C,0))</f>
        <v>无期</v>
      </c>
      <c r="J17" s="65" t="s">
        <v>42</v>
      </c>
      <c r="K17" s="65" t="s">
        <v>8256</v>
      </c>
    </row>
    <row r="18" spans="1:11" ht="30" customHeight="1" x14ac:dyDescent="0.15">
      <c r="A18" s="65">
        <v>15</v>
      </c>
      <c r="B18" s="65" t="s">
        <v>4872</v>
      </c>
      <c r="C18" s="147">
        <f>INDEX(花名册!E17:E1987,MATCH(B18,花名册!C:C,0))</f>
        <v>32165</v>
      </c>
      <c r="D18" s="147" t="str">
        <f>INDEX(花名册!G:G,MATCH(B18,花名册!C:C,0))</f>
        <v>汉族</v>
      </c>
      <c r="E18" s="146" t="str">
        <f>INDEX(花名册!K:K,MATCH(B18,花名册!C:C,0))</f>
        <v>贵州省安顺市</v>
      </c>
      <c r="F18" s="65" t="str">
        <f>INDEX(花名册!N:N,MATCH(B18,花名册!C:C,0))</f>
        <v>故意杀人</v>
      </c>
      <c r="G18" s="65" t="str">
        <f>INDEX(花名册!O:O,MATCH(B18,花名册!C:C,0))</f>
        <v>15年</v>
      </c>
      <c r="H18" s="148">
        <f>INDEX(花名册!AE:AE,MATCH(B18,花名册!C:C,0))</f>
        <v>42072</v>
      </c>
      <c r="I18" s="65" t="str">
        <f>INDEX(花名册!V:V,MATCH(B18,花名册!C:C,0))</f>
        <v>10_05_19</v>
      </c>
      <c r="J18" s="65" t="s">
        <v>42</v>
      </c>
      <c r="K18" s="65" t="s">
        <v>8256</v>
      </c>
    </row>
    <row r="19" spans="1:11" ht="30" customHeight="1" x14ac:dyDescent="0.15">
      <c r="A19" s="65">
        <v>16</v>
      </c>
      <c r="B19" s="65" t="s">
        <v>301</v>
      </c>
      <c r="C19" s="147">
        <f>INDEX(花名册!E18:E1988,MATCH(B19,花名册!C:C,0))</f>
        <v>34137</v>
      </c>
      <c r="D19" s="147" t="str">
        <f>INDEX(花名册!G:G,MATCH(B19,花名册!C:C,0))</f>
        <v>汉族</v>
      </c>
      <c r="E19" s="146" t="str">
        <f>INDEX(花名册!K:K,MATCH(B19,花名册!C:C,0))</f>
        <v>贵州省水城县</v>
      </c>
      <c r="F19" s="65" t="str">
        <f>INDEX(花名册!N:N,MATCH(B19,花名册!C:C,0))</f>
        <v>故意杀人</v>
      </c>
      <c r="G19" s="65" t="str">
        <f>INDEX(花名册!O:O,MATCH(B19,花名册!C:C,0))</f>
        <v>无期</v>
      </c>
      <c r="H19" s="148">
        <f>INDEX(花名册!AE:AE,MATCH(B19,花名册!C:C,0))</f>
        <v>42163</v>
      </c>
      <c r="I19" s="65" t="str">
        <f>INDEX(花名册!V:V,MATCH(B19,花名册!C:C,0))</f>
        <v>无期</v>
      </c>
      <c r="J19" s="65" t="s">
        <v>42</v>
      </c>
      <c r="K19" s="65" t="s">
        <v>8256</v>
      </c>
    </row>
    <row r="20" spans="1:11" ht="30" customHeight="1" x14ac:dyDescent="0.15">
      <c r="A20" s="65">
        <v>17</v>
      </c>
      <c r="B20" s="65" t="s">
        <v>6803</v>
      </c>
      <c r="C20" s="147">
        <f>INDEX(花名册!E20:E1990,MATCH(B20,花名册!C:C,0))</f>
        <v>31292</v>
      </c>
      <c r="D20" s="147" t="str">
        <f>INDEX(花名册!G:G,MATCH(B20,花名册!C:C,0))</f>
        <v>布依族</v>
      </c>
      <c r="E20" s="146" t="str">
        <f>INDEX(花名册!K:K,MATCH(B20,花名册!C:C,0))</f>
        <v>贵州省镇宁县</v>
      </c>
      <c r="F20" s="65" t="str">
        <f>INDEX(花名册!N:N,MATCH(B20,花名册!C:C,0))</f>
        <v>故意杀人</v>
      </c>
      <c r="G20" s="65" t="str">
        <f>INDEX(花名册!O:O,MATCH(B20,花名册!C:C,0))</f>
        <v>无期</v>
      </c>
      <c r="H20" s="148">
        <f>INDEX(花名册!AE:AE,MATCH(B20,花名册!C:C,0))</f>
        <v>42836</v>
      </c>
      <c r="I20" s="65" t="str">
        <f>INDEX(花名册!V:V,MATCH(B20,花名册!C:C,0))</f>
        <v>无期</v>
      </c>
      <c r="J20" s="65" t="s">
        <v>42</v>
      </c>
      <c r="K20" s="65" t="s">
        <v>8256</v>
      </c>
    </row>
    <row r="21" spans="1:11" ht="30" customHeight="1" x14ac:dyDescent="0.15">
      <c r="A21" s="65">
        <v>18</v>
      </c>
      <c r="B21" s="65" t="s">
        <v>7014</v>
      </c>
      <c r="C21" s="147">
        <f>INDEX(花名册!E21:E1991,MATCH(B21,花名册!C:C,0))</f>
        <v>32396</v>
      </c>
      <c r="D21" s="147" t="str">
        <f>INDEX(花名册!G:G,MATCH(B21,花名册!C:C,0))</f>
        <v>彝族</v>
      </c>
      <c r="E21" s="146" t="str">
        <f>INDEX(花名册!K:K,MATCH(B21,花名册!C:C,0))</f>
        <v>贵州省六盘水市六枝特区</v>
      </c>
      <c r="F21" s="65" t="str">
        <f>INDEX(花名册!N:N,MATCH(B21,花名册!C:C,0))</f>
        <v>故意伤害(致死)</v>
      </c>
      <c r="G21" s="65" t="str">
        <f>INDEX(花名册!O:O,MATCH(B21,花名册!C:C,0))</f>
        <v>无期</v>
      </c>
      <c r="H21" s="148">
        <f>INDEX(花名册!AE:AE,MATCH(B21,花名册!C:C,0))</f>
        <v>42962</v>
      </c>
      <c r="I21" s="65" t="str">
        <f>INDEX(花名册!V:V,MATCH(B21,花名册!C:C,0))</f>
        <v>无期</v>
      </c>
      <c r="J21" s="65" t="s">
        <v>42</v>
      </c>
      <c r="K21" s="65" t="s">
        <v>8256</v>
      </c>
    </row>
    <row r="22" spans="1:11" ht="30" customHeight="1" x14ac:dyDescent="0.15">
      <c r="A22" s="65">
        <v>19</v>
      </c>
      <c r="B22" s="65" t="s">
        <v>7272</v>
      </c>
      <c r="C22" s="147">
        <f>INDEX(花名册!E22:E1992,MATCH(B22,花名册!C:C,0))</f>
        <v>29449</v>
      </c>
      <c r="D22" s="147" t="str">
        <f>INDEX(花名册!G:G,MATCH(B22,花名册!C:C,0))</f>
        <v>汉族</v>
      </c>
      <c r="E22" s="146" t="str">
        <f>INDEX(花名册!K:K,MATCH(B22,花名册!C:C,0))</f>
        <v>贵州省水城县</v>
      </c>
      <c r="F22" s="65" t="str">
        <f>INDEX(花名册!N:N,MATCH(B22,花名册!C:C,0))</f>
        <v>故意杀人</v>
      </c>
      <c r="G22" s="65" t="str">
        <f>INDEX(花名册!O:O,MATCH(B22,花名册!C:C,0))</f>
        <v>无期</v>
      </c>
      <c r="H22" s="148">
        <f>INDEX(花名册!AE:AE,MATCH(B22,花名册!C:C,0))</f>
        <v>43109</v>
      </c>
      <c r="I22" s="65" t="str">
        <f>INDEX(花名册!V:V,MATCH(B22,花名册!C:C,0))</f>
        <v>无期</v>
      </c>
      <c r="J22" s="65" t="s">
        <v>42</v>
      </c>
      <c r="K22" s="65" t="s">
        <v>8256</v>
      </c>
    </row>
    <row r="23" spans="1:11" ht="30" customHeight="1" x14ac:dyDescent="0.15">
      <c r="A23" s="65">
        <v>20</v>
      </c>
      <c r="B23" s="65" t="s">
        <v>2633</v>
      </c>
      <c r="C23" s="147">
        <f>INDEX(花名册!E24:E1994,MATCH(B23,花名册!C:C,0))</f>
        <v>24452</v>
      </c>
      <c r="D23" s="147" t="str">
        <f>INDEX(花名册!G:G,MATCH(B23,花名册!C:C,0))</f>
        <v>汉族</v>
      </c>
      <c r="E23" s="146" t="str">
        <f>INDEX(花名册!K:K,MATCH(B23,花名册!C:C,0))</f>
        <v>贵州省安顺市西秀区</v>
      </c>
      <c r="F23" s="65" t="str">
        <f>INDEX(花名册!N:N,MATCH(B23,花名册!C:C,0))</f>
        <v>抢劫</v>
      </c>
      <c r="G23" s="65" t="str">
        <f>INDEX(花名册!O:O,MATCH(B23,花名册!C:C,0))</f>
        <v>15年</v>
      </c>
      <c r="H23" s="148">
        <f>INDEX(花名册!AE:AE,MATCH(B23,花名册!C:C,0))</f>
        <v>41407</v>
      </c>
      <c r="I23" s="65" t="str">
        <f>INDEX(花名册!V:V,MATCH(B23,花名册!C:C,0))</f>
        <v>07_11_00</v>
      </c>
      <c r="J23" s="65" t="s">
        <v>42</v>
      </c>
      <c r="K23" s="146" t="s">
        <v>8257</v>
      </c>
    </row>
    <row r="24" spans="1:11" ht="30" customHeight="1" x14ac:dyDescent="0.15">
      <c r="A24" s="65">
        <v>21</v>
      </c>
      <c r="B24" s="65" t="s">
        <v>3317</v>
      </c>
      <c r="C24" s="147">
        <f>INDEX(花名册!E25:E1995,MATCH(B24,花名册!C:C,0))</f>
        <v>31484</v>
      </c>
      <c r="D24" s="147" t="str">
        <f>INDEX(花名册!G:G,MATCH(B24,花名册!C:C,0))</f>
        <v>汉族</v>
      </c>
      <c r="E24" s="146" t="str">
        <f>INDEX(花名册!K:K,MATCH(B24,花名册!C:C,0))</f>
        <v>贵州省湄潭县</v>
      </c>
      <c r="F24" s="65" t="str">
        <f>INDEX(花名册!N:N,MATCH(B24,花名册!C:C,0))</f>
        <v>贩卖毒品</v>
      </c>
      <c r="G24" s="65" t="str">
        <f>INDEX(花名册!O:O,MATCH(B24,花名册!C:C,0))</f>
        <v>无期</v>
      </c>
      <c r="H24" s="148">
        <f>INDEX(花名册!AE:AE,MATCH(B24,花名册!C:C,0))</f>
        <v>41618</v>
      </c>
      <c r="I24" s="65" t="str">
        <f>INDEX(花名册!V:V,MATCH(B24,花名册!C:C,0))</f>
        <v>19_05_13</v>
      </c>
      <c r="J24" s="65" t="s">
        <v>42</v>
      </c>
      <c r="K24" s="146" t="s">
        <v>8257</v>
      </c>
    </row>
    <row r="25" spans="1:11" ht="30" customHeight="1" x14ac:dyDescent="0.15">
      <c r="A25" s="65">
        <v>22</v>
      </c>
      <c r="B25" s="65" t="s">
        <v>4795</v>
      </c>
      <c r="C25" s="147">
        <f>INDEX(花名册!E26:E1996,MATCH(B25,花名册!C:C,0))</f>
        <v>28097</v>
      </c>
      <c r="D25" s="147" t="str">
        <f>INDEX(花名册!G:G,MATCH(B25,花名册!C:C,0))</f>
        <v>汉族</v>
      </c>
      <c r="E25" s="146" t="str">
        <f>INDEX(花名册!K:K,MATCH(B25,花名册!C:C,0))</f>
        <v>贵州省盘州市</v>
      </c>
      <c r="F25" s="65" t="str">
        <f>INDEX(花名册!N:N,MATCH(B25,花名册!C:C,0))</f>
        <v>故意杀人</v>
      </c>
      <c r="G25" s="65" t="str">
        <f>INDEX(花名册!O:O,MATCH(B25,花名册!C:C,0))</f>
        <v>死缓</v>
      </c>
      <c r="H25" s="148">
        <f>INDEX(花名册!AE:AE,MATCH(B25,花名册!C:C,0))</f>
        <v>42017</v>
      </c>
      <c r="I25" s="65" t="str">
        <f>INDEX(花名册!V:V,MATCH(B25,花名册!C:C,0))</f>
        <v>无期</v>
      </c>
      <c r="J25" s="65" t="s">
        <v>42</v>
      </c>
      <c r="K25" s="146" t="s">
        <v>8257</v>
      </c>
    </row>
    <row r="26" spans="1:11" ht="30" customHeight="1" x14ac:dyDescent="0.15">
      <c r="A26" s="65">
        <v>23</v>
      </c>
      <c r="B26" s="65" t="s">
        <v>4855</v>
      </c>
      <c r="C26" s="147">
        <f>INDEX(花名册!E27:E1997,MATCH(B26,花名册!C:C,0))</f>
        <v>26796</v>
      </c>
      <c r="D26" s="147" t="str">
        <f>INDEX(花名册!G:G,MATCH(B26,花名册!C:C,0))</f>
        <v>汉族</v>
      </c>
      <c r="E26" s="146" t="str">
        <f>INDEX(花名册!K:K,MATCH(B26,花名册!C:C,0))</f>
        <v>贵州省紫云县</v>
      </c>
      <c r="F26" s="65" t="str">
        <f>INDEX(花名册!N:N,MATCH(B26,花名册!C:C,0))</f>
        <v>贩卖毒品</v>
      </c>
      <c r="G26" s="65" t="str">
        <f>INDEX(花名册!O:O,MATCH(B26,花名册!C:C,0))</f>
        <v>无期</v>
      </c>
      <c r="H26" s="148">
        <f>INDEX(花名册!AE:AE,MATCH(B26,花名册!C:C,0))</f>
        <v>42045</v>
      </c>
      <c r="I26" s="65" t="str">
        <f>INDEX(花名册!V:V,MATCH(B26,花名册!C:C,0))</f>
        <v>无期</v>
      </c>
      <c r="J26" s="65" t="s">
        <v>42</v>
      </c>
      <c r="K26" s="146" t="s">
        <v>8257</v>
      </c>
    </row>
    <row r="27" spans="1:11" ht="30" customHeight="1" x14ac:dyDescent="0.15">
      <c r="A27" s="65">
        <v>24</v>
      </c>
      <c r="B27" s="65" t="s">
        <v>5541</v>
      </c>
      <c r="C27" s="147">
        <f>INDEX(花名册!E28:E1998,MATCH(B27,花名册!C:C,0))</f>
        <v>24506</v>
      </c>
      <c r="D27" s="147" t="str">
        <f>INDEX(花名册!G:G,MATCH(B27,花名册!C:C,0))</f>
        <v>彝族</v>
      </c>
      <c r="E27" s="146" t="str">
        <f>INDEX(花名册!K:K,MATCH(B27,花名册!C:C,0))</f>
        <v>贵州省水城县</v>
      </c>
      <c r="F27" s="65" t="str">
        <f>INDEX(花名册!N:N,MATCH(B27,花名册!C:C,0))</f>
        <v>贩卖毒品</v>
      </c>
      <c r="G27" s="65" t="str">
        <f>INDEX(花名册!O:O,MATCH(B27,花名册!C:C,0))</f>
        <v>15年</v>
      </c>
      <c r="H27" s="148">
        <f>INDEX(花名册!AE:AE,MATCH(B27,花名册!C:C,0))</f>
        <v>42382</v>
      </c>
      <c r="I27" s="65" t="str">
        <f>INDEX(花名册!V:V,MATCH(B27,花名册!C:C,0))</f>
        <v>11_11_09</v>
      </c>
      <c r="J27" s="65" t="s">
        <v>42</v>
      </c>
      <c r="K27" s="146" t="s">
        <v>8257</v>
      </c>
    </row>
    <row r="28" spans="1:11" ht="30" customHeight="1" x14ac:dyDescent="0.15">
      <c r="A28" s="65">
        <v>25</v>
      </c>
      <c r="B28" s="65" t="s">
        <v>10799</v>
      </c>
      <c r="C28" s="147">
        <f>INDEX(花名册!E29:E1999,MATCH(B28,花名册!C:C,0))</f>
        <v>25635</v>
      </c>
      <c r="D28" s="147" t="str">
        <f>INDEX(花名册!G:G,MATCH(B28,花名册!C:C,0))</f>
        <v>汉族</v>
      </c>
      <c r="E28" s="146" t="str">
        <f>INDEX(花名册!K:K,MATCH(B28,花名册!C:C,0))</f>
        <v>贵州省普安县</v>
      </c>
      <c r="F28" s="65" t="str">
        <f>INDEX(花名册!N:N,MATCH(B28,花名册!C:C,0))</f>
        <v>贩卖毒品</v>
      </c>
      <c r="G28" s="65" t="str">
        <f>INDEX(花名册!O:O,MATCH(B28,花名册!C:C,0))</f>
        <v>15年</v>
      </c>
      <c r="H28" s="148">
        <f>INDEX(花名册!AE:AE,MATCH(B28,花名册!C:C,0))</f>
        <v>41247</v>
      </c>
      <c r="I28" s="65" t="str">
        <f>INDEX(花名册!V:V,MATCH(B28,花名册!C:C,0))</f>
        <v>08_09_07</v>
      </c>
      <c r="J28" s="65" t="s">
        <v>42</v>
      </c>
      <c r="K28" s="146" t="s">
        <v>8257</v>
      </c>
    </row>
  </sheetData>
  <mergeCells count="2">
    <mergeCell ref="A1:K1"/>
    <mergeCell ref="J2:K2"/>
  </mergeCells>
  <phoneticPr fontId="44" type="noConversion"/>
  <hyperlinks>
    <hyperlink ref="A1:K1" location="目录!A1" display="重危罪犯排查统计表" xr:uid="{00000000-0004-0000-0200-000000000000}"/>
  </hyperlinks>
  <pageMargins left="0.69930555555555596" right="0.69930555555555596" top="0.75" bottom="0.75" header="0.3" footer="0.3"/>
  <pageSetup paperSize="9"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
  <sheetViews>
    <sheetView workbookViewId="0">
      <selection sqref="A1:J1"/>
    </sheetView>
  </sheetViews>
  <sheetFormatPr defaultColWidth="8.875" defaultRowHeight="13.5" x14ac:dyDescent="0.15"/>
  <cols>
    <col min="1" max="1" width="4.5" style="1" customWidth="1"/>
    <col min="2" max="2" width="10.625" style="1" customWidth="1"/>
    <col min="3" max="3" width="10.5" style="1" customWidth="1"/>
    <col min="4" max="4" width="55.25" style="1" customWidth="1"/>
    <col min="5" max="5" width="7.25" style="1" customWidth="1"/>
    <col min="6" max="6" width="36.5" style="1" customWidth="1"/>
    <col min="7" max="7" width="14.875" style="1" customWidth="1"/>
    <col min="8" max="8" width="10" style="1" customWidth="1"/>
    <col min="9" max="9" width="12.75" style="1" customWidth="1"/>
    <col min="10" max="10" width="10.625" style="1" customWidth="1"/>
    <col min="11" max="16384" width="8.875" style="1"/>
  </cols>
  <sheetData>
    <row r="1" spans="1:10" ht="30" customHeight="1" x14ac:dyDescent="0.15">
      <c r="A1" s="152" t="s">
        <v>6</v>
      </c>
      <c r="B1" s="152"/>
      <c r="C1" s="152"/>
      <c r="D1" s="152"/>
      <c r="E1" s="152"/>
      <c r="F1" s="152"/>
      <c r="G1" s="152"/>
      <c r="H1" s="152"/>
      <c r="I1" s="152"/>
      <c r="J1" s="152"/>
    </row>
    <row r="2" spans="1:10" ht="15" customHeight="1" x14ac:dyDescent="0.15">
      <c r="A2" s="73"/>
      <c r="B2" s="74" t="s">
        <v>10</v>
      </c>
      <c r="C2" s="74" t="s">
        <v>11</v>
      </c>
      <c r="D2" s="74"/>
      <c r="E2" s="73"/>
      <c r="F2" s="75" t="s">
        <v>46</v>
      </c>
      <c r="G2" s="76">
        <v>43524</v>
      </c>
      <c r="H2" s="73"/>
      <c r="I2" s="73"/>
      <c r="J2" s="73"/>
    </row>
    <row r="3" spans="1:10" ht="27" x14ac:dyDescent="0.15">
      <c r="A3" s="77" t="s">
        <v>47</v>
      </c>
      <c r="B3" s="6" t="s">
        <v>48</v>
      </c>
      <c r="C3" s="77" t="s">
        <v>49</v>
      </c>
      <c r="D3" s="6" t="s">
        <v>50</v>
      </c>
      <c r="E3" s="161" t="s">
        <v>51</v>
      </c>
      <c r="F3" s="161"/>
      <c r="G3" s="6" t="s">
        <v>52</v>
      </c>
      <c r="H3" s="77" t="s">
        <v>53</v>
      </c>
      <c r="I3" s="6" t="s">
        <v>54</v>
      </c>
      <c r="J3" s="6" t="s">
        <v>55</v>
      </c>
    </row>
    <row r="4" spans="1:10" ht="30" customHeight="1" x14ac:dyDescent="0.15">
      <c r="A4" s="161">
        <v>1</v>
      </c>
      <c r="B4" s="168">
        <v>2019.02</v>
      </c>
      <c r="C4" s="164" t="s">
        <v>10801</v>
      </c>
      <c r="D4" s="169" t="s">
        <v>10802</v>
      </c>
      <c r="E4" s="6" t="s">
        <v>56</v>
      </c>
      <c r="F4" s="139" t="s">
        <v>10803</v>
      </c>
      <c r="G4" s="165" t="s">
        <v>57</v>
      </c>
      <c r="H4" s="165"/>
      <c r="I4" s="167" t="s">
        <v>10796</v>
      </c>
      <c r="J4" s="165"/>
    </row>
    <row r="5" spans="1:10" ht="30" customHeight="1" x14ac:dyDescent="0.15">
      <c r="A5" s="161"/>
      <c r="B5" s="161"/>
      <c r="C5" s="161"/>
      <c r="D5" s="171"/>
      <c r="E5" s="6" t="s">
        <v>58</v>
      </c>
      <c r="F5" s="150" t="s">
        <v>10804</v>
      </c>
      <c r="G5" s="166"/>
      <c r="H5" s="166"/>
      <c r="I5" s="166"/>
      <c r="J5" s="166"/>
    </row>
    <row r="6" spans="1:10" ht="30" customHeight="1" x14ac:dyDescent="0.15">
      <c r="A6" s="161">
        <v>2</v>
      </c>
      <c r="B6" s="165">
        <v>2019.02</v>
      </c>
      <c r="C6" s="167" t="s">
        <v>10811</v>
      </c>
      <c r="D6" s="241" t="s">
        <v>10812</v>
      </c>
      <c r="E6" s="77" t="s">
        <v>56</v>
      </c>
      <c r="F6" s="150" t="s">
        <v>10814</v>
      </c>
      <c r="G6" s="164" t="s">
        <v>10815</v>
      </c>
      <c r="H6" s="240"/>
      <c r="I6" s="164" t="s">
        <v>10816</v>
      </c>
      <c r="J6" s="160"/>
    </row>
    <row r="7" spans="1:10" ht="30" customHeight="1" x14ac:dyDescent="0.15">
      <c r="A7" s="161"/>
      <c r="B7" s="166"/>
      <c r="C7" s="166"/>
      <c r="D7" s="242"/>
      <c r="E7" s="77" t="s">
        <v>58</v>
      </c>
      <c r="F7" s="139" t="s">
        <v>10813</v>
      </c>
      <c r="G7" s="161"/>
      <c r="H7" s="160"/>
      <c r="I7" s="161"/>
      <c r="J7" s="160"/>
    </row>
    <row r="8" spans="1:10" ht="30" customHeight="1" x14ac:dyDescent="0.15">
      <c r="A8" s="161"/>
      <c r="B8" s="160"/>
      <c r="C8" s="164"/>
      <c r="D8" s="169"/>
      <c r="E8" s="6" t="s">
        <v>56</v>
      </c>
      <c r="F8" s="139"/>
      <c r="G8" s="167"/>
      <c r="H8" s="165"/>
      <c r="I8" s="167"/>
      <c r="J8" s="165"/>
    </row>
    <row r="9" spans="1:10" ht="30" customHeight="1" x14ac:dyDescent="0.15">
      <c r="A9" s="161"/>
      <c r="B9" s="160"/>
      <c r="C9" s="161"/>
      <c r="D9" s="171"/>
      <c r="E9" s="6" t="s">
        <v>58</v>
      </c>
      <c r="F9" s="150"/>
      <c r="G9" s="166"/>
      <c r="H9" s="166"/>
      <c r="I9" s="166"/>
      <c r="J9" s="166"/>
    </row>
    <row r="10" spans="1:10" ht="30" customHeight="1" x14ac:dyDescent="0.15">
      <c r="A10" s="161"/>
      <c r="B10" s="161"/>
      <c r="C10" s="161"/>
      <c r="D10" s="161"/>
      <c r="E10" s="6" t="s">
        <v>56</v>
      </c>
      <c r="F10" s="6"/>
      <c r="G10" s="165"/>
      <c r="H10" s="165"/>
      <c r="I10" s="165"/>
      <c r="J10" s="165"/>
    </row>
    <row r="11" spans="1:10" ht="30" customHeight="1" x14ac:dyDescent="0.15">
      <c r="A11" s="161"/>
      <c r="B11" s="161"/>
      <c r="C11" s="161"/>
      <c r="D11" s="161"/>
      <c r="E11" s="6" t="s">
        <v>58</v>
      </c>
      <c r="F11" s="6"/>
      <c r="G11" s="166"/>
      <c r="H11" s="166"/>
      <c r="I11" s="166"/>
      <c r="J11" s="166"/>
    </row>
    <row r="12" spans="1:10" ht="30" customHeight="1" x14ac:dyDescent="0.15">
      <c r="A12" s="161"/>
      <c r="B12" s="161"/>
      <c r="C12" s="161"/>
      <c r="D12" s="161"/>
      <c r="E12" s="6" t="s">
        <v>56</v>
      </c>
      <c r="F12" s="6"/>
      <c r="G12" s="165"/>
      <c r="H12" s="165"/>
      <c r="I12" s="165"/>
      <c r="J12" s="165"/>
    </row>
    <row r="13" spans="1:10" ht="30" customHeight="1" x14ac:dyDescent="0.15">
      <c r="A13" s="161"/>
      <c r="B13" s="161"/>
      <c r="C13" s="161"/>
      <c r="D13" s="161"/>
      <c r="E13" s="6" t="s">
        <v>58</v>
      </c>
      <c r="F13" s="6"/>
      <c r="G13" s="166"/>
      <c r="H13" s="166"/>
      <c r="I13" s="166"/>
      <c r="J13" s="166"/>
    </row>
    <row r="14" spans="1:10" x14ac:dyDescent="0.15">
      <c r="F14" s="78"/>
      <c r="G14" s="78"/>
    </row>
  </sheetData>
  <mergeCells count="42">
    <mergeCell ref="I8:I9"/>
    <mergeCell ref="I10:I11"/>
    <mergeCell ref="I12:I13"/>
    <mergeCell ref="J4:J5"/>
    <mergeCell ref="J6:J7"/>
    <mergeCell ref="J8:J9"/>
    <mergeCell ref="J10:J11"/>
    <mergeCell ref="J12:J13"/>
    <mergeCell ref="G8:G9"/>
    <mergeCell ref="G10:G11"/>
    <mergeCell ref="G12:G13"/>
    <mergeCell ref="H4:H5"/>
    <mergeCell ref="H6:H7"/>
    <mergeCell ref="H8:H9"/>
    <mergeCell ref="H10:H11"/>
    <mergeCell ref="H12:H13"/>
    <mergeCell ref="C8:C9"/>
    <mergeCell ref="C10:C11"/>
    <mergeCell ref="C12:C13"/>
    <mergeCell ref="D4:D5"/>
    <mergeCell ref="D8:D9"/>
    <mergeCell ref="D10:D11"/>
    <mergeCell ref="D12:D13"/>
    <mergeCell ref="C6:C7"/>
    <mergeCell ref="D6:D7"/>
    <mergeCell ref="A8:A9"/>
    <mergeCell ref="A10:A11"/>
    <mergeCell ref="A12:A13"/>
    <mergeCell ref="B4:B5"/>
    <mergeCell ref="B8:B9"/>
    <mergeCell ref="B10:B11"/>
    <mergeCell ref="B12:B13"/>
    <mergeCell ref="B6:B7"/>
    <mergeCell ref="A1:J1"/>
    <mergeCell ref="E3:F3"/>
    <mergeCell ref="A4:A5"/>
    <mergeCell ref="A6:A7"/>
    <mergeCell ref="C4:C5"/>
    <mergeCell ref="G4:G5"/>
    <mergeCell ref="G6:G7"/>
    <mergeCell ref="I4:I5"/>
    <mergeCell ref="I6:I7"/>
  </mergeCells>
  <phoneticPr fontId="44" type="noConversion"/>
  <hyperlinks>
    <hyperlink ref="A1:J1" location="目录!A1" display="安全隐患排查表" xr:uid="{00000000-0004-0000-0300-000000000000}"/>
  </hyperlinks>
  <pageMargins left="0.69930555555555596" right="0.69930555555555596" top="0.75" bottom="0.75" header="0.3" footer="0.3"/>
  <pageSetup paperSize="9"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U47"/>
  <sheetViews>
    <sheetView zoomScale="85" zoomScaleNormal="85" workbookViewId="0">
      <selection sqref="A1:W1"/>
    </sheetView>
  </sheetViews>
  <sheetFormatPr defaultColWidth="8.875" defaultRowHeight="14.25" x14ac:dyDescent="0.15"/>
  <cols>
    <col min="1" max="1" width="5.125" style="30" customWidth="1"/>
    <col min="2" max="2" width="11.375" style="1" customWidth="1"/>
    <col min="3" max="4" width="12.75" style="1" customWidth="1"/>
    <col min="5" max="5" width="8.875" style="1"/>
    <col min="6" max="6" width="13.375" style="1" customWidth="1"/>
    <col min="7" max="7" width="8.875" style="1"/>
    <col min="8" max="8" width="23.375" style="1" customWidth="1"/>
    <col min="9" max="9" width="8.875" style="1"/>
    <col min="10" max="11" width="12.5" style="1" customWidth="1"/>
    <col min="12" max="12" width="8.5" style="1" customWidth="1"/>
    <col min="13" max="17" width="8.875" style="1"/>
    <col min="18" max="18" width="9.875" style="1" customWidth="1"/>
    <col min="19" max="19" width="5.75" style="1" customWidth="1"/>
    <col min="20" max="20" width="5.125" style="1" customWidth="1"/>
    <col min="21" max="21" width="11.875" style="1" customWidth="1"/>
    <col min="22" max="22" width="6.625" style="1" customWidth="1"/>
    <col min="23" max="23" width="12.375" style="1" customWidth="1"/>
    <col min="24" max="24" width="8.875" style="1"/>
    <col min="25" max="39" width="8.875" style="1" customWidth="1"/>
    <col min="40" max="40" width="10" style="1" customWidth="1"/>
    <col min="41" max="41" width="8.875" style="1" customWidth="1"/>
    <col min="42" max="42" width="13.5" style="1" customWidth="1"/>
    <col min="43" max="43" width="13.125" style="1" customWidth="1"/>
    <col min="44" max="44" width="12.875" style="1" customWidth="1"/>
    <col min="45" max="45" width="12.75" style="1" customWidth="1"/>
    <col min="46" max="48" width="8.875" style="1" customWidth="1"/>
    <col min="49" max="16384" width="8.875" style="1"/>
  </cols>
  <sheetData>
    <row r="1" spans="1:23" ht="40.15" customHeight="1" x14ac:dyDescent="0.15">
      <c r="A1" s="176" t="s">
        <v>8258</v>
      </c>
      <c r="B1" s="152"/>
      <c r="C1" s="152"/>
      <c r="D1" s="152"/>
      <c r="E1" s="152"/>
      <c r="F1" s="152"/>
      <c r="G1" s="152"/>
      <c r="H1" s="152"/>
      <c r="I1" s="152"/>
      <c r="J1" s="152"/>
      <c r="K1" s="152"/>
      <c r="L1" s="152"/>
      <c r="M1" s="152"/>
      <c r="N1" s="152"/>
      <c r="O1" s="152"/>
      <c r="P1" s="152"/>
      <c r="Q1" s="152"/>
      <c r="R1" s="152"/>
      <c r="S1" s="152"/>
      <c r="T1" s="152"/>
      <c r="U1" s="152"/>
      <c r="V1" s="152"/>
      <c r="W1" s="152"/>
    </row>
    <row r="2" spans="1:23" ht="30" customHeight="1" x14ac:dyDescent="0.15">
      <c r="A2" s="31"/>
      <c r="B2" s="32"/>
      <c r="C2" s="33"/>
      <c r="D2" s="34"/>
      <c r="E2" s="35"/>
      <c r="F2" s="36"/>
      <c r="G2" s="36"/>
      <c r="H2" s="36"/>
      <c r="I2" s="36"/>
      <c r="J2" s="36"/>
      <c r="K2" s="36"/>
      <c r="L2" s="36"/>
      <c r="M2" s="36"/>
      <c r="N2" s="36"/>
      <c r="O2" s="36"/>
      <c r="Q2" s="36"/>
      <c r="R2" s="36"/>
      <c r="S2" s="177" t="s">
        <v>10823</v>
      </c>
      <c r="T2" s="178"/>
      <c r="U2" s="178"/>
      <c r="V2" s="178"/>
      <c r="W2" s="178"/>
    </row>
    <row r="3" spans="1:23" ht="19.899999999999999" customHeight="1" x14ac:dyDescent="0.15">
      <c r="A3" s="188" t="s">
        <v>1</v>
      </c>
      <c r="B3" s="188" t="s">
        <v>60</v>
      </c>
      <c r="C3" s="188" t="s">
        <v>61</v>
      </c>
      <c r="D3" s="188" t="s">
        <v>62</v>
      </c>
      <c r="E3" s="188" t="s">
        <v>63</v>
      </c>
      <c r="F3" s="188" t="s">
        <v>64</v>
      </c>
      <c r="G3" s="188" t="s">
        <v>65</v>
      </c>
      <c r="H3" s="186" t="s">
        <v>66</v>
      </c>
      <c r="I3" s="188" t="s">
        <v>67</v>
      </c>
      <c r="J3" s="188" t="s">
        <v>68</v>
      </c>
      <c r="K3" s="188" t="s">
        <v>69</v>
      </c>
      <c r="L3" s="188" t="s">
        <v>70</v>
      </c>
      <c r="M3" s="179" t="s">
        <v>71</v>
      </c>
      <c r="N3" s="180"/>
      <c r="O3" s="180"/>
      <c r="P3" s="180"/>
      <c r="Q3" s="180"/>
      <c r="R3" s="180"/>
      <c r="S3" s="180"/>
      <c r="T3" s="180"/>
      <c r="U3" s="180"/>
      <c r="V3" s="58"/>
      <c r="W3" s="183" t="s">
        <v>55</v>
      </c>
    </row>
    <row r="4" spans="1:23" ht="19.899999999999999" customHeight="1" x14ac:dyDescent="0.15">
      <c r="A4" s="189"/>
      <c r="B4" s="189"/>
      <c r="C4" s="189"/>
      <c r="D4" s="189"/>
      <c r="E4" s="189"/>
      <c r="F4" s="189"/>
      <c r="G4" s="189"/>
      <c r="H4" s="187"/>
      <c r="I4" s="189"/>
      <c r="J4" s="189"/>
      <c r="K4" s="189"/>
      <c r="L4" s="189"/>
      <c r="M4" s="181" t="s">
        <v>72</v>
      </c>
      <c r="N4" s="182"/>
      <c r="O4" s="182"/>
      <c r="P4" s="182"/>
      <c r="Q4" s="183"/>
      <c r="R4" s="59" t="s">
        <v>73</v>
      </c>
      <c r="S4" s="184" t="s">
        <v>74</v>
      </c>
      <c r="T4" s="185"/>
      <c r="U4" s="106" t="s">
        <v>75</v>
      </c>
      <c r="V4" s="60"/>
      <c r="W4" s="202"/>
    </row>
    <row r="5" spans="1:23" s="29" customFormat="1" ht="19.899999999999999" customHeight="1" x14ac:dyDescent="0.15">
      <c r="A5" s="37">
        <v>1</v>
      </c>
      <c r="B5" s="38" t="s">
        <v>10817</v>
      </c>
      <c r="C5" s="38" t="s">
        <v>76</v>
      </c>
      <c r="D5" s="38" t="s">
        <v>10805</v>
      </c>
      <c r="E5" s="38" t="s">
        <v>77</v>
      </c>
      <c r="F5" s="38" t="s">
        <v>10818</v>
      </c>
      <c r="G5" s="38" t="s">
        <v>10820</v>
      </c>
      <c r="H5" s="39" t="s">
        <v>92</v>
      </c>
      <c r="I5" s="38" t="s">
        <v>116</v>
      </c>
      <c r="J5" s="38" t="s">
        <v>10807</v>
      </c>
      <c r="K5" s="38" t="s">
        <v>83</v>
      </c>
      <c r="L5" s="56">
        <v>1</v>
      </c>
      <c r="M5" s="134" t="s">
        <v>10822</v>
      </c>
      <c r="N5" s="91"/>
      <c r="O5" s="88"/>
      <c r="P5" s="88"/>
      <c r="Q5" s="93"/>
      <c r="R5" s="62"/>
      <c r="S5" s="207"/>
      <c r="T5" s="208"/>
      <c r="U5" s="101"/>
      <c r="W5" s="61"/>
    </row>
    <row r="6" spans="1:23" s="29" customFormat="1" ht="19.899999999999999" customHeight="1" x14ac:dyDescent="0.15">
      <c r="A6" s="40">
        <v>2</v>
      </c>
      <c r="B6" s="135"/>
      <c r="C6" s="38"/>
      <c r="D6" s="89"/>
      <c r="E6" s="38"/>
      <c r="F6" s="38"/>
      <c r="G6" s="38"/>
      <c r="H6" s="39"/>
      <c r="I6" s="38"/>
      <c r="J6" s="38"/>
      <c r="K6" s="38"/>
      <c r="L6" s="56"/>
      <c r="M6" s="137"/>
      <c r="N6" s="138"/>
      <c r="O6" s="88"/>
      <c r="P6" s="88"/>
      <c r="Q6" s="93"/>
      <c r="R6" s="90"/>
      <c r="S6" s="207"/>
      <c r="T6" s="208"/>
      <c r="U6" s="101"/>
      <c r="W6" s="61"/>
    </row>
    <row r="7" spans="1:23" s="29" customFormat="1" ht="19.899999999999999" customHeight="1" x14ac:dyDescent="0.15">
      <c r="A7" s="40">
        <v>3</v>
      </c>
      <c r="B7" s="135"/>
      <c r="C7" s="38"/>
      <c r="D7" s="89"/>
      <c r="E7" s="38"/>
      <c r="F7" s="38"/>
      <c r="G7" s="38"/>
      <c r="H7" s="39"/>
      <c r="I7" s="38"/>
      <c r="J7" s="38"/>
      <c r="K7" s="38"/>
      <c r="L7" s="56"/>
      <c r="M7" s="137"/>
      <c r="N7" s="138"/>
      <c r="O7" s="139"/>
      <c r="P7" s="139"/>
      <c r="Q7" s="140"/>
      <c r="R7" s="90"/>
      <c r="S7" s="207"/>
      <c r="T7" s="208"/>
      <c r="U7" s="101"/>
      <c r="W7" s="61"/>
    </row>
    <row r="8" spans="1:23" s="29" customFormat="1" ht="19.899999999999999" customHeight="1" x14ac:dyDescent="0.15">
      <c r="A8" s="37">
        <v>4</v>
      </c>
      <c r="B8" s="41"/>
      <c r="C8" s="38"/>
      <c r="D8" s="38"/>
      <c r="E8" s="38"/>
      <c r="F8" s="38"/>
      <c r="G8" s="38"/>
      <c r="H8" s="39"/>
      <c r="I8" s="38"/>
      <c r="J8" s="38"/>
      <c r="K8" s="38"/>
      <c r="L8" s="56"/>
      <c r="M8" s="92"/>
      <c r="N8" s="91"/>
      <c r="O8" s="88"/>
      <c r="P8" s="88"/>
      <c r="Q8" s="93"/>
      <c r="R8" s="62"/>
      <c r="S8" s="207"/>
      <c r="T8" s="208"/>
      <c r="U8" s="101"/>
      <c r="W8" s="61"/>
    </row>
    <row r="9" spans="1:23" ht="19.899999999999999" customHeight="1" x14ac:dyDescent="0.15">
      <c r="A9" s="37">
        <v>5</v>
      </c>
      <c r="B9" s="42"/>
      <c r="C9" s="38"/>
      <c r="D9" s="38"/>
      <c r="E9" s="42"/>
      <c r="F9" s="42"/>
      <c r="G9" s="42"/>
      <c r="H9" s="43"/>
      <c r="I9" s="42"/>
      <c r="J9" s="42"/>
      <c r="K9" s="42"/>
      <c r="L9" s="57"/>
      <c r="M9" s="93"/>
      <c r="N9" s="94"/>
      <c r="O9" s="95"/>
      <c r="P9" s="95"/>
      <c r="Q9" s="95"/>
      <c r="R9" s="7"/>
      <c r="S9" s="190"/>
      <c r="T9" s="191"/>
      <c r="U9" s="102"/>
      <c r="W9" s="7"/>
    </row>
    <row r="10" spans="1:23" ht="19.899999999999999" customHeight="1" x14ac:dyDescent="0.15">
      <c r="A10" s="44"/>
      <c r="B10" s="45"/>
      <c r="C10" s="38"/>
      <c r="D10" s="42"/>
      <c r="E10" s="38"/>
      <c r="F10" s="38"/>
      <c r="G10" s="38"/>
      <c r="H10" s="39"/>
      <c r="I10" s="38"/>
      <c r="J10" s="38"/>
      <c r="K10" s="38"/>
      <c r="L10" s="45"/>
      <c r="M10" s="96"/>
      <c r="N10" s="88"/>
      <c r="O10" s="88"/>
      <c r="P10" s="88"/>
      <c r="Q10" s="93"/>
      <c r="R10" s="45"/>
      <c r="S10" s="190"/>
      <c r="T10" s="191"/>
      <c r="U10" s="102"/>
      <c r="W10" s="7"/>
    </row>
    <row r="11" spans="1:23" ht="19.899999999999999" customHeight="1" x14ac:dyDescent="0.15">
      <c r="A11" s="44"/>
      <c r="B11" s="45"/>
      <c r="C11" s="38"/>
      <c r="D11" s="42"/>
      <c r="E11" s="38"/>
      <c r="F11" s="38"/>
      <c r="G11" s="38"/>
      <c r="H11" s="39"/>
      <c r="I11" s="38"/>
      <c r="J11" s="38"/>
      <c r="K11" s="38"/>
      <c r="L11" s="45"/>
      <c r="M11" s="96"/>
      <c r="N11" s="88"/>
      <c r="O11" s="88"/>
      <c r="P11" s="88"/>
      <c r="Q11" s="93"/>
      <c r="R11" s="45"/>
      <c r="S11" s="190"/>
      <c r="T11" s="191"/>
      <c r="U11" s="102"/>
      <c r="W11" s="7"/>
    </row>
    <row r="12" spans="1:23" ht="19.899999999999999" customHeight="1" x14ac:dyDescent="0.15">
      <c r="A12" s="44"/>
      <c r="B12" s="45"/>
      <c r="C12" s="38"/>
      <c r="D12" s="42"/>
      <c r="E12" s="38"/>
      <c r="F12" s="38"/>
      <c r="G12" s="38"/>
      <c r="H12" s="39"/>
      <c r="I12" s="38"/>
      <c r="J12" s="38"/>
      <c r="K12" s="38"/>
      <c r="L12" s="45"/>
      <c r="M12" s="96"/>
      <c r="N12" s="88"/>
      <c r="O12" s="88"/>
      <c r="P12" s="88"/>
      <c r="Q12" s="93"/>
      <c r="R12" s="45"/>
      <c r="S12" s="190"/>
      <c r="T12" s="191"/>
      <c r="U12" s="102"/>
      <c r="W12" s="7"/>
    </row>
    <row r="13" spans="1:23" ht="19.899999999999999" customHeight="1" x14ac:dyDescent="0.15">
      <c r="A13" s="44"/>
      <c r="B13" s="45"/>
      <c r="C13" s="38"/>
      <c r="D13" s="45"/>
      <c r="E13" s="46"/>
      <c r="F13" s="46"/>
      <c r="G13" s="46"/>
      <c r="H13" s="47"/>
      <c r="I13" s="46"/>
      <c r="J13" s="38"/>
      <c r="K13" s="46"/>
      <c r="L13" s="45"/>
      <c r="M13" s="96"/>
      <c r="N13" s="97"/>
      <c r="O13" s="88"/>
      <c r="P13" s="88"/>
      <c r="Q13" s="93"/>
      <c r="R13" s="45"/>
      <c r="S13" s="190"/>
      <c r="T13" s="191"/>
      <c r="U13" s="102"/>
      <c r="W13" s="7"/>
    </row>
    <row r="14" spans="1:23" ht="19.899999999999999" customHeight="1" x14ac:dyDescent="0.15">
      <c r="A14" s="44"/>
      <c r="B14" s="45"/>
      <c r="C14" s="38"/>
      <c r="D14" s="45"/>
      <c r="E14" s="46"/>
      <c r="F14" s="46"/>
      <c r="G14" s="46"/>
      <c r="H14" s="47"/>
      <c r="I14" s="46"/>
      <c r="J14" s="38"/>
      <c r="K14" s="46"/>
      <c r="L14" s="45"/>
      <c r="M14" s="96"/>
      <c r="N14" s="88"/>
      <c r="O14" s="88"/>
      <c r="P14" s="88"/>
      <c r="Q14" s="93"/>
      <c r="R14" s="45"/>
      <c r="S14" s="190"/>
      <c r="T14" s="191"/>
      <c r="U14" s="102"/>
      <c r="W14" s="7"/>
    </row>
    <row r="15" spans="1:23" ht="19.899999999999999" customHeight="1" x14ac:dyDescent="0.15">
      <c r="A15" s="44"/>
      <c r="B15" s="45"/>
      <c r="C15" s="38"/>
      <c r="D15" s="45"/>
      <c r="E15" s="46"/>
      <c r="F15" s="46"/>
      <c r="G15" s="46"/>
      <c r="H15" s="47"/>
      <c r="I15" s="46"/>
      <c r="J15" s="38"/>
      <c r="K15" s="46"/>
      <c r="L15" s="45"/>
      <c r="M15" s="96"/>
      <c r="N15" s="88"/>
      <c r="O15" s="88"/>
      <c r="P15" s="88"/>
      <c r="Q15" s="93"/>
      <c r="R15" s="45"/>
      <c r="S15" s="190"/>
      <c r="T15" s="191"/>
      <c r="U15" s="102"/>
      <c r="W15" s="7"/>
    </row>
    <row r="16" spans="1:23" ht="19.899999999999999" customHeight="1" x14ac:dyDescent="0.15">
      <c r="A16" s="44"/>
      <c r="B16" s="45"/>
      <c r="C16" s="38"/>
      <c r="D16" s="45"/>
      <c r="E16" s="46"/>
      <c r="F16" s="46"/>
      <c r="G16" s="46"/>
      <c r="H16" s="47"/>
      <c r="I16" s="46"/>
      <c r="J16" s="38"/>
      <c r="K16" s="46"/>
      <c r="L16" s="45"/>
      <c r="M16" s="96"/>
      <c r="N16" s="88"/>
      <c r="O16" s="88"/>
      <c r="P16" s="88"/>
      <c r="Q16" s="93"/>
      <c r="R16" s="45"/>
      <c r="S16" s="190"/>
      <c r="T16" s="191"/>
      <c r="U16" s="102"/>
      <c r="W16" s="7"/>
    </row>
    <row r="17" spans="1:47" ht="19.899999999999999" customHeight="1" x14ac:dyDescent="0.15">
      <c r="A17" s="44"/>
      <c r="B17" s="48"/>
      <c r="C17" s="38"/>
      <c r="D17" s="48"/>
      <c r="E17" s="49"/>
      <c r="F17" s="49"/>
      <c r="G17" s="49"/>
      <c r="H17" s="47"/>
      <c r="I17" s="49"/>
      <c r="J17" s="38"/>
      <c r="K17" s="49"/>
      <c r="L17" s="48"/>
      <c r="M17" s="98"/>
      <c r="N17" s="99"/>
      <c r="O17" s="99"/>
      <c r="P17" s="99"/>
      <c r="Q17" s="100"/>
      <c r="R17" s="48"/>
      <c r="S17" s="190"/>
      <c r="T17" s="191"/>
      <c r="U17" s="103"/>
      <c r="W17" s="7"/>
    </row>
    <row r="18" spans="1:47" ht="18.75" x14ac:dyDescent="0.15">
      <c r="A18" s="197" t="s">
        <v>88</v>
      </c>
      <c r="B18" s="192" t="s">
        <v>20</v>
      </c>
      <c r="C18" s="193"/>
      <c r="D18" s="192" t="s">
        <v>89</v>
      </c>
      <c r="E18" s="193"/>
      <c r="F18" s="192" t="s">
        <v>80</v>
      </c>
      <c r="G18" s="193"/>
      <c r="H18" s="192" t="s">
        <v>90</v>
      </c>
      <c r="I18" s="193"/>
      <c r="J18" s="192" t="s">
        <v>91</v>
      </c>
      <c r="K18" s="193"/>
      <c r="L18" s="192" t="s">
        <v>92</v>
      </c>
      <c r="M18" s="193"/>
      <c r="N18" s="192" t="s">
        <v>93</v>
      </c>
      <c r="O18" s="193"/>
      <c r="P18" s="192" t="s">
        <v>94</v>
      </c>
      <c r="Q18" s="193"/>
      <c r="R18" s="194" t="s">
        <v>95</v>
      </c>
      <c r="S18" s="195"/>
      <c r="T18" s="195"/>
      <c r="U18" s="196"/>
      <c r="V18" s="203" t="s">
        <v>96</v>
      </c>
      <c r="W18" s="193"/>
    </row>
    <row r="19" spans="1:47" ht="21" customHeight="1" x14ac:dyDescent="0.15">
      <c r="A19" s="198"/>
      <c r="B19" s="172" t="s">
        <v>97</v>
      </c>
      <c r="C19" s="174" t="s">
        <v>98</v>
      </c>
      <c r="D19" s="172" t="s">
        <v>97</v>
      </c>
      <c r="E19" s="174" t="s">
        <v>98</v>
      </c>
      <c r="F19" s="172" t="s">
        <v>97</v>
      </c>
      <c r="G19" s="174" t="s">
        <v>98</v>
      </c>
      <c r="H19" s="172" t="s">
        <v>97</v>
      </c>
      <c r="I19" s="174" t="s">
        <v>98</v>
      </c>
      <c r="J19" s="172" t="s">
        <v>97</v>
      </c>
      <c r="K19" s="174" t="s">
        <v>98</v>
      </c>
      <c r="L19" s="172" t="s">
        <v>97</v>
      </c>
      <c r="M19" s="174" t="s">
        <v>98</v>
      </c>
      <c r="N19" s="172" t="s">
        <v>97</v>
      </c>
      <c r="O19" s="174" t="s">
        <v>98</v>
      </c>
      <c r="P19" s="172" t="s">
        <v>97</v>
      </c>
      <c r="Q19" s="174" t="s">
        <v>98</v>
      </c>
      <c r="R19" s="204" t="s">
        <v>99</v>
      </c>
      <c r="S19" s="205"/>
      <c r="T19" s="206"/>
      <c r="U19" s="63" t="s">
        <v>98</v>
      </c>
      <c r="V19" s="200" t="s">
        <v>97</v>
      </c>
      <c r="W19" s="174" t="s">
        <v>98</v>
      </c>
    </row>
    <row r="20" spans="1:47" ht="15.6" customHeight="1" x14ac:dyDescent="0.15">
      <c r="A20" s="199"/>
      <c r="B20" s="173"/>
      <c r="C20" s="175"/>
      <c r="D20" s="173"/>
      <c r="E20" s="175"/>
      <c r="F20" s="173"/>
      <c r="G20" s="175"/>
      <c r="H20" s="173"/>
      <c r="I20" s="175"/>
      <c r="J20" s="173"/>
      <c r="K20" s="175"/>
      <c r="L20" s="173"/>
      <c r="M20" s="175"/>
      <c r="N20" s="173"/>
      <c r="O20" s="175"/>
      <c r="P20" s="173"/>
      <c r="Q20" s="175"/>
      <c r="R20" s="64" t="s">
        <v>100</v>
      </c>
      <c r="S20" s="65" t="s">
        <v>101</v>
      </c>
      <c r="T20" s="65" t="s">
        <v>21</v>
      </c>
      <c r="U20" s="66"/>
      <c r="V20" s="201"/>
      <c r="W20" s="175"/>
    </row>
    <row r="21" spans="1:47" ht="20.100000000000001" customHeight="1" x14ac:dyDescent="0.15">
      <c r="A21" s="50"/>
      <c r="B21" s="51"/>
      <c r="C21" s="52"/>
      <c r="D21" s="51"/>
      <c r="E21" s="52"/>
      <c r="F21" s="51"/>
      <c r="G21" s="52"/>
      <c r="H21" s="51"/>
      <c r="I21" s="52"/>
      <c r="J21" s="51"/>
      <c r="K21" s="52"/>
      <c r="L21" s="51">
        <v>1</v>
      </c>
      <c r="M21" s="52">
        <v>1</v>
      </c>
      <c r="N21" s="51"/>
      <c r="O21" s="52"/>
      <c r="P21" s="51"/>
      <c r="Q21" s="52"/>
      <c r="R21" s="67"/>
      <c r="S21" s="68"/>
      <c r="T21" s="68"/>
      <c r="U21" s="69"/>
      <c r="V21" s="70"/>
      <c r="W21" s="52"/>
    </row>
    <row r="22" spans="1:47" ht="20.100000000000001" customHeight="1" x14ac:dyDescent="0.15">
      <c r="A22" s="53" t="s">
        <v>102</v>
      </c>
      <c r="B22" s="54"/>
      <c r="C22" s="55"/>
      <c r="D22" s="54"/>
      <c r="E22" s="55"/>
      <c r="F22" s="54"/>
      <c r="G22" s="55"/>
      <c r="H22" s="54"/>
      <c r="I22" s="55"/>
      <c r="J22" s="54"/>
      <c r="K22" s="55"/>
      <c r="L22" s="54"/>
      <c r="M22" s="55"/>
      <c r="N22" s="54"/>
      <c r="O22" s="55"/>
      <c r="P22" s="54"/>
      <c r="Q22" s="55"/>
      <c r="R22" s="54"/>
      <c r="S22" s="71"/>
      <c r="T22" s="71"/>
      <c r="U22" s="55"/>
      <c r="V22" s="72"/>
      <c r="W22" s="55"/>
    </row>
    <row r="23" spans="1:47" x14ac:dyDescent="0.15">
      <c r="AN23" s="29" t="s">
        <v>61</v>
      </c>
      <c r="AO23" s="29" t="s">
        <v>63</v>
      </c>
      <c r="AP23" s="29" t="s">
        <v>64</v>
      </c>
      <c r="AQ23" s="29" t="s">
        <v>66</v>
      </c>
      <c r="AR23" s="29" t="s">
        <v>65</v>
      </c>
      <c r="AS23" s="29" t="s">
        <v>68</v>
      </c>
      <c r="AT23" s="29" t="s">
        <v>67</v>
      </c>
      <c r="AU23" s="29" t="s">
        <v>69</v>
      </c>
    </row>
    <row r="24" spans="1:47" x14ac:dyDescent="0.15">
      <c r="G24" s="136"/>
      <c r="AN24" s="1" t="s">
        <v>103</v>
      </c>
      <c r="AO24" s="1" t="s">
        <v>104</v>
      </c>
      <c r="AP24" s="1" t="s">
        <v>105</v>
      </c>
      <c r="AQ24" s="1" t="s">
        <v>90</v>
      </c>
      <c r="AR24" s="1" t="s">
        <v>106</v>
      </c>
      <c r="AS24" s="1" t="s">
        <v>82</v>
      </c>
      <c r="AT24" s="1" t="s">
        <v>107</v>
      </c>
      <c r="AU24" s="1" t="s">
        <v>83</v>
      </c>
    </row>
    <row r="25" spans="1:47" x14ac:dyDescent="0.15">
      <c r="F25" s="136"/>
      <c r="AN25" s="1" t="s">
        <v>108</v>
      </c>
      <c r="AO25" s="1" t="s">
        <v>77</v>
      </c>
      <c r="AP25" s="1" t="s">
        <v>109</v>
      </c>
      <c r="AQ25" s="1" t="s">
        <v>20</v>
      </c>
      <c r="AR25" s="1" t="s">
        <v>110</v>
      </c>
      <c r="AS25" s="1" t="s">
        <v>111</v>
      </c>
      <c r="AT25" s="1" t="s">
        <v>81</v>
      </c>
      <c r="AU25" s="1" t="s">
        <v>112</v>
      </c>
    </row>
    <row r="26" spans="1:47" x14ac:dyDescent="0.15">
      <c r="AN26" s="1" t="s">
        <v>113</v>
      </c>
      <c r="AO26" s="1" t="s">
        <v>114</v>
      </c>
      <c r="AP26" s="1" t="s">
        <v>78</v>
      </c>
      <c r="AQ26" s="1" t="s">
        <v>93</v>
      </c>
      <c r="AR26" s="1" t="s">
        <v>79</v>
      </c>
      <c r="AS26" s="1" t="s">
        <v>115</v>
      </c>
      <c r="AT26" s="1" t="s">
        <v>116</v>
      </c>
      <c r="AU26" s="1" t="s">
        <v>117</v>
      </c>
    </row>
    <row r="27" spans="1:47" x14ac:dyDescent="0.15">
      <c r="AN27" s="1" t="s">
        <v>118</v>
      </c>
      <c r="AO27" s="1" t="s">
        <v>119</v>
      </c>
      <c r="AP27" s="1" t="s">
        <v>120</v>
      </c>
      <c r="AQ27" s="1" t="s">
        <v>121</v>
      </c>
      <c r="AR27" s="1" t="s">
        <v>85</v>
      </c>
      <c r="AS27" s="1" t="s">
        <v>122</v>
      </c>
      <c r="AT27" s="1" t="s">
        <v>123</v>
      </c>
      <c r="AU27" s="1" t="s">
        <v>124</v>
      </c>
    </row>
    <row r="28" spans="1:47" x14ac:dyDescent="0.15">
      <c r="AN28" s="1" t="s">
        <v>125</v>
      </c>
      <c r="AP28" s="1" t="s">
        <v>126</v>
      </c>
      <c r="AQ28" s="1" t="s">
        <v>127</v>
      </c>
      <c r="AR28" s="1" t="s">
        <v>101</v>
      </c>
      <c r="AS28" s="1" t="s">
        <v>128</v>
      </c>
      <c r="AU28" s="1" t="s">
        <v>129</v>
      </c>
    </row>
    <row r="29" spans="1:47" x14ac:dyDescent="0.15">
      <c r="AN29" s="1" t="s">
        <v>130</v>
      </c>
      <c r="AP29" s="1" t="s">
        <v>131</v>
      </c>
      <c r="AQ29" s="1" t="s">
        <v>132</v>
      </c>
      <c r="AR29" s="1" t="s">
        <v>100</v>
      </c>
      <c r="AS29" s="1" t="s">
        <v>133</v>
      </c>
      <c r="AU29" s="1" t="s">
        <v>134</v>
      </c>
    </row>
    <row r="30" spans="1:47" x14ac:dyDescent="0.15">
      <c r="AN30" s="1" t="s">
        <v>135</v>
      </c>
      <c r="AP30" s="1" t="s">
        <v>136</v>
      </c>
      <c r="AQ30" s="1" t="s">
        <v>14</v>
      </c>
      <c r="AR30" s="1" t="s">
        <v>137</v>
      </c>
      <c r="AS30" s="1" t="s">
        <v>138</v>
      </c>
    </row>
    <row r="31" spans="1:47" x14ac:dyDescent="0.15">
      <c r="AN31" s="1" t="s">
        <v>139</v>
      </c>
      <c r="AP31" s="1" t="s">
        <v>140</v>
      </c>
      <c r="AQ31" s="1" t="s">
        <v>13</v>
      </c>
      <c r="AR31" s="1" t="s">
        <v>141</v>
      </c>
      <c r="AS31" s="1" t="s">
        <v>142</v>
      </c>
    </row>
    <row r="32" spans="1:47" x14ac:dyDescent="0.15">
      <c r="AN32" s="1" t="s">
        <v>143</v>
      </c>
      <c r="AP32" s="1" t="s">
        <v>144</v>
      </c>
      <c r="AQ32" s="1" t="s">
        <v>92</v>
      </c>
      <c r="AR32" s="1" t="s">
        <v>145</v>
      </c>
      <c r="AS32" s="1" t="s">
        <v>146</v>
      </c>
    </row>
    <row r="33" spans="40:45" x14ac:dyDescent="0.15">
      <c r="AN33" s="1" t="s">
        <v>147</v>
      </c>
      <c r="AP33" s="1" t="s">
        <v>148</v>
      </c>
      <c r="AQ33" s="1" t="s">
        <v>149</v>
      </c>
      <c r="AR33" s="1" t="s">
        <v>150</v>
      </c>
      <c r="AS33" s="1" t="s">
        <v>151</v>
      </c>
    </row>
    <row r="34" spans="40:45" x14ac:dyDescent="0.15">
      <c r="AN34" s="1" t="s">
        <v>152</v>
      </c>
      <c r="AP34" s="1" t="s">
        <v>153</v>
      </c>
      <c r="AQ34" s="1" t="s">
        <v>80</v>
      </c>
      <c r="AR34" s="1" t="s">
        <v>154</v>
      </c>
      <c r="AS34" s="1" t="s">
        <v>155</v>
      </c>
    </row>
    <row r="35" spans="40:45" x14ac:dyDescent="0.15">
      <c r="AN35" s="1" t="s">
        <v>156</v>
      </c>
      <c r="AP35" s="1" t="s">
        <v>157</v>
      </c>
      <c r="AQ35" s="1" t="s">
        <v>158</v>
      </c>
      <c r="AR35" s="1" t="s">
        <v>159</v>
      </c>
      <c r="AS35" s="1" t="s">
        <v>160</v>
      </c>
    </row>
    <row r="36" spans="40:45" x14ac:dyDescent="0.15">
      <c r="AN36" s="1" t="s">
        <v>161</v>
      </c>
      <c r="AP36" s="1" t="s">
        <v>162</v>
      </c>
      <c r="AQ36" s="1" t="s">
        <v>163</v>
      </c>
      <c r="AR36" s="1" t="s">
        <v>164</v>
      </c>
      <c r="AS36" s="1" t="s">
        <v>165</v>
      </c>
    </row>
    <row r="37" spans="40:45" x14ac:dyDescent="0.15">
      <c r="AN37" s="1" t="s">
        <v>166</v>
      </c>
      <c r="AP37" s="136" t="s">
        <v>10806</v>
      </c>
      <c r="AQ37" s="1" t="s">
        <v>109</v>
      </c>
      <c r="AR37" s="1" t="s">
        <v>167</v>
      </c>
      <c r="AS37" s="1" t="s">
        <v>168</v>
      </c>
    </row>
    <row r="38" spans="40:45" x14ac:dyDescent="0.15">
      <c r="AN38" s="1" t="s">
        <v>169</v>
      </c>
      <c r="AP38" s="136" t="s">
        <v>10819</v>
      </c>
      <c r="AQ38" s="136" t="s">
        <v>10794</v>
      </c>
      <c r="AR38" s="1" t="s">
        <v>170</v>
      </c>
      <c r="AS38" s="1" t="s">
        <v>171</v>
      </c>
    </row>
    <row r="39" spans="40:45" x14ac:dyDescent="0.15">
      <c r="AN39" s="1" t="s">
        <v>172</v>
      </c>
      <c r="AP39" s="1" t="s">
        <v>21</v>
      </c>
      <c r="AQ39" s="1" t="s">
        <v>21</v>
      </c>
      <c r="AR39" s="136" t="s">
        <v>10792</v>
      </c>
      <c r="AS39" s="1" t="s">
        <v>102</v>
      </c>
    </row>
    <row r="40" spans="40:45" x14ac:dyDescent="0.15">
      <c r="AN40" s="1" t="s">
        <v>173</v>
      </c>
      <c r="AR40" s="136" t="s">
        <v>10821</v>
      </c>
      <c r="AS40" s="1" t="s">
        <v>174</v>
      </c>
    </row>
    <row r="41" spans="40:45" x14ac:dyDescent="0.15">
      <c r="AN41" s="1" t="s">
        <v>175</v>
      </c>
      <c r="AR41" s="136" t="s">
        <v>10795</v>
      </c>
      <c r="AS41" s="136" t="s">
        <v>10808</v>
      </c>
    </row>
    <row r="42" spans="40:45" x14ac:dyDescent="0.15">
      <c r="AN42" s="1" t="s">
        <v>176</v>
      </c>
      <c r="AR42" s="1" t="s">
        <v>21</v>
      </c>
      <c r="AS42" s="1" t="s">
        <v>21</v>
      </c>
    </row>
    <row r="43" spans="40:45" x14ac:dyDescent="0.15">
      <c r="AN43" s="1" t="s">
        <v>76</v>
      </c>
    </row>
    <row r="44" spans="40:45" x14ac:dyDescent="0.15">
      <c r="AN44" s="1" t="s">
        <v>177</v>
      </c>
    </row>
    <row r="45" spans="40:45" x14ac:dyDescent="0.15">
      <c r="AN45" s="1" t="s">
        <v>178</v>
      </c>
    </row>
    <row r="46" spans="40:45" x14ac:dyDescent="0.15">
      <c r="AN46" s="1" t="s">
        <v>179</v>
      </c>
    </row>
    <row r="47" spans="40:45" x14ac:dyDescent="0.15">
      <c r="AN47" s="1" t="s">
        <v>180</v>
      </c>
    </row>
  </sheetData>
  <mergeCells count="61">
    <mergeCell ref="V19:V20"/>
    <mergeCell ref="W3:W4"/>
    <mergeCell ref="W19:W20"/>
    <mergeCell ref="V18:W18"/>
    <mergeCell ref="R19:T19"/>
    <mergeCell ref="S14:T14"/>
    <mergeCell ref="S5:T5"/>
    <mergeCell ref="S6:T6"/>
    <mergeCell ref="S7:T7"/>
    <mergeCell ref="S8:T8"/>
    <mergeCell ref="S9:T9"/>
    <mergeCell ref="S10:T10"/>
    <mergeCell ref="S11:T11"/>
    <mergeCell ref="S12:T12"/>
    <mergeCell ref="S13:T13"/>
    <mergeCell ref="S15:T15"/>
    <mergeCell ref="M19:M20"/>
    <mergeCell ref="N19:N20"/>
    <mergeCell ref="O19:O20"/>
    <mergeCell ref="P19:P20"/>
    <mergeCell ref="Q19:Q20"/>
    <mergeCell ref="A18:A20"/>
    <mergeCell ref="B3:B4"/>
    <mergeCell ref="B19:B20"/>
    <mergeCell ref="C3:C4"/>
    <mergeCell ref="C19:C20"/>
    <mergeCell ref="B18:C18"/>
    <mergeCell ref="H19:H20"/>
    <mergeCell ref="I19:I20"/>
    <mergeCell ref="D19:D20"/>
    <mergeCell ref="E3:E4"/>
    <mergeCell ref="E19:E20"/>
    <mergeCell ref="F3:F4"/>
    <mergeCell ref="F19:F20"/>
    <mergeCell ref="D18:E18"/>
    <mergeCell ref="D3:D4"/>
    <mergeCell ref="S16:T16"/>
    <mergeCell ref="S17:T17"/>
    <mergeCell ref="F18:G18"/>
    <mergeCell ref="H18:I18"/>
    <mergeCell ref="J18:K18"/>
    <mergeCell ref="L18:M18"/>
    <mergeCell ref="N18:O18"/>
    <mergeCell ref="P18:Q18"/>
    <mergeCell ref="R18:U18"/>
    <mergeCell ref="J19:J20"/>
    <mergeCell ref="K19:K20"/>
    <mergeCell ref="L19:L20"/>
    <mergeCell ref="A1:W1"/>
    <mergeCell ref="S2:W2"/>
    <mergeCell ref="M3:U3"/>
    <mergeCell ref="M4:Q4"/>
    <mergeCell ref="S4:T4"/>
    <mergeCell ref="H3:H4"/>
    <mergeCell ref="K3:K4"/>
    <mergeCell ref="G3:G4"/>
    <mergeCell ref="A3:A4"/>
    <mergeCell ref="I3:I4"/>
    <mergeCell ref="J3:J4"/>
    <mergeCell ref="L3:L4"/>
    <mergeCell ref="G19:G20"/>
  </mergeCells>
  <phoneticPr fontId="44" type="noConversion"/>
  <conditionalFormatting sqref="B5:C5 M5:N6 B6 C5:C6 C8:C17 D8:D9 E8:K8 B8 M8:N8 E5:G6 I5:K6">
    <cfRule type="iconSet" priority="4">
      <iconSet iconSet="3Arrows">
        <cfvo type="percent" val="0"/>
        <cfvo type="percent" val="33"/>
        <cfvo type="percent" val="67"/>
      </iconSet>
    </cfRule>
  </conditionalFormatting>
  <conditionalFormatting sqref="M7:N7 B7:K7 D5:D6">
    <cfRule type="iconSet" priority="2">
      <iconSet iconSet="3Arrows">
        <cfvo type="percent" val="0"/>
        <cfvo type="percent" val="33"/>
        <cfvo type="percent" val="67"/>
      </iconSet>
    </cfRule>
  </conditionalFormatting>
  <conditionalFormatting sqref="H5:H6">
    <cfRule type="iconSet" priority="1">
      <iconSet iconSet="3Arrows">
        <cfvo type="percent" val="0"/>
        <cfvo type="percent" val="33"/>
        <cfvo type="percent" val="67"/>
      </iconSet>
    </cfRule>
  </conditionalFormatting>
  <dataValidations count="8">
    <dataValidation type="list" allowBlank="1" showInputMessage="1" showErrorMessage="1" sqref="C5:C17" xr:uid="{00000000-0002-0000-0400-000000000000}">
      <formula1>$AN$24:$AN$47</formula1>
    </dataValidation>
    <dataValidation type="list" allowBlank="1" showInputMessage="1" showErrorMessage="1" sqref="E5:E17" xr:uid="{00000000-0002-0000-0400-000001000000}">
      <formula1>$AO$24:$AO$27</formula1>
    </dataValidation>
    <dataValidation type="list" allowBlank="1" showInputMessage="1" showErrorMessage="1" sqref="I5:I17" xr:uid="{00000000-0002-0000-0400-000003000000}">
      <formula1>$AT$24:$AT$27</formula1>
    </dataValidation>
    <dataValidation type="list" allowBlank="1" showInputMessage="1" showErrorMessage="1" sqref="K5:K17" xr:uid="{00000000-0002-0000-0400-000005000000}">
      <formula1>$AU$24:$AU$29</formula1>
    </dataValidation>
    <dataValidation type="list" allowBlank="1" showInputMessage="1" showErrorMessage="1" sqref="H5:H17" xr:uid="{00000000-0002-0000-0400-000006000000}">
      <formula1>$AQ$24:$AQ$39</formula1>
    </dataValidation>
    <dataValidation type="list" allowBlank="1" showInputMessage="1" showErrorMessage="1" sqref="J5:J17" xr:uid="{00000000-0002-0000-0400-000004000000}">
      <formula1>$AS$24:$AS$42</formula1>
    </dataValidation>
    <dataValidation type="list" allowBlank="1" showInputMessage="1" showErrorMessage="1" sqref="F5:F17" xr:uid="{00000000-0002-0000-0400-000002000000}">
      <formula1>$AP$24:$AP$39</formula1>
    </dataValidation>
    <dataValidation type="list" allowBlank="1" showInputMessage="1" showErrorMessage="1" sqref="G5:G17" xr:uid="{00000000-0002-0000-0400-000007000000}">
      <formula1>$AR$24:$AR$42</formula1>
    </dataValidation>
  </dataValidations>
  <hyperlinks>
    <hyperlink ref="A1:W1" location="目录!A1" display="2017年罪犯违规案（事）件信息统计表" xr:uid="{00000000-0004-0000-0400-000000000000}"/>
  </hyperlinks>
  <pageMargins left="0.69930555555555596" right="0.69930555555555596"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1:Q27"/>
  <sheetViews>
    <sheetView showGridLines="0" zoomScale="85" zoomScaleNormal="85" workbookViewId="0">
      <selection activeCell="E1" sqref="E1:H1"/>
    </sheetView>
  </sheetViews>
  <sheetFormatPr defaultColWidth="9" defaultRowHeight="13.5" x14ac:dyDescent="0.15"/>
  <cols>
    <col min="1" max="1" width="8.875" customWidth="1"/>
    <col min="15" max="15" width="11.5" customWidth="1"/>
  </cols>
  <sheetData>
    <row r="1" spans="5:17" ht="31.5" x14ac:dyDescent="0.15">
      <c r="E1" s="209" t="s">
        <v>181</v>
      </c>
      <c r="F1" s="209"/>
      <c r="G1" s="209"/>
      <c r="H1" s="209"/>
      <c r="O1" s="18"/>
      <c r="P1" s="19"/>
      <c r="Q1" s="19"/>
    </row>
    <row r="2" spans="5:17" ht="14.25" x14ac:dyDescent="0.15">
      <c r="O2" s="210" t="s">
        <v>182</v>
      </c>
      <c r="P2" s="210"/>
      <c r="Q2" s="210"/>
    </row>
    <row r="3" spans="5:17" ht="14.25" x14ac:dyDescent="0.15">
      <c r="O3" s="20" t="s">
        <v>183</v>
      </c>
      <c r="P3" s="243">
        <v>0</v>
      </c>
      <c r="Q3" s="27">
        <v>7</v>
      </c>
    </row>
    <row r="4" spans="5:17" ht="14.25" x14ac:dyDescent="0.15">
      <c r="O4" s="20" t="s">
        <v>184</v>
      </c>
      <c r="P4" s="243">
        <v>0</v>
      </c>
      <c r="Q4" s="27">
        <v>10</v>
      </c>
    </row>
    <row r="5" spans="5:17" ht="14.25" x14ac:dyDescent="0.15">
      <c r="O5" s="20" t="s">
        <v>185</v>
      </c>
      <c r="P5" s="243">
        <v>0</v>
      </c>
      <c r="Q5" s="27">
        <v>7</v>
      </c>
    </row>
    <row r="6" spans="5:17" ht="14.25" x14ac:dyDescent="0.15">
      <c r="O6" s="20" t="s">
        <v>186</v>
      </c>
      <c r="P6" s="243">
        <v>0</v>
      </c>
      <c r="Q6" s="27">
        <v>6</v>
      </c>
    </row>
    <row r="7" spans="5:17" ht="14.25" x14ac:dyDescent="0.15">
      <c r="O7" s="21" t="s">
        <v>187</v>
      </c>
      <c r="P7" s="243">
        <v>0</v>
      </c>
      <c r="Q7" s="27">
        <v>3</v>
      </c>
    </row>
    <row r="8" spans="5:17" ht="14.25" x14ac:dyDescent="0.15">
      <c r="O8" s="21" t="s">
        <v>188</v>
      </c>
      <c r="P8" s="243">
        <v>0</v>
      </c>
      <c r="Q8" s="27">
        <v>3</v>
      </c>
    </row>
    <row r="9" spans="5:17" ht="14.25" x14ac:dyDescent="0.15">
      <c r="O9" s="21" t="s">
        <v>189</v>
      </c>
      <c r="P9" s="243">
        <v>0</v>
      </c>
      <c r="Q9" s="27">
        <v>3</v>
      </c>
    </row>
    <row r="10" spans="5:17" ht="14.25" x14ac:dyDescent="0.15">
      <c r="O10" s="21" t="s">
        <v>190</v>
      </c>
      <c r="P10" s="243">
        <v>0</v>
      </c>
      <c r="Q10" s="27">
        <v>2</v>
      </c>
    </row>
    <row r="11" spans="5:17" ht="14.25" x14ac:dyDescent="0.15">
      <c r="O11" s="21" t="s">
        <v>191</v>
      </c>
      <c r="P11" s="243">
        <v>0</v>
      </c>
      <c r="Q11" s="27">
        <v>3</v>
      </c>
    </row>
    <row r="12" spans="5:17" ht="14.25" x14ac:dyDescent="0.15">
      <c r="O12" s="21" t="s">
        <v>192</v>
      </c>
      <c r="P12" s="243">
        <v>0</v>
      </c>
      <c r="Q12" s="27">
        <v>2</v>
      </c>
    </row>
    <row r="13" spans="5:17" ht="14.25" x14ac:dyDescent="0.15">
      <c r="O13" s="22" t="s">
        <v>193</v>
      </c>
      <c r="P13" s="243">
        <v>-2</v>
      </c>
      <c r="Q13" s="27">
        <v>5</v>
      </c>
    </row>
    <row r="14" spans="5:17" ht="14.25" x14ac:dyDescent="0.15">
      <c r="O14" s="22" t="s">
        <v>194</v>
      </c>
      <c r="P14" s="243">
        <v>-1</v>
      </c>
      <c r="Q14" s="27">
        <v>3</v>
      </c>
    </row>
    <row r="15" spans="5:17" ht="14.25" x14ac:dyDescent="0.15">
      <c r="O15" s="22" t="s">
        <v>195</v>
      </c>
      <c r="P15" s="243">
        <v>0</v>
      </c>
      <c r="Q15" s="27">
        <v>1</v>
      </c>
    </row>
    <row r="16" spans="5:17" ht="14.25" x14ac:dyDescent="0.15">
      <c r="O16" s="22" t="s">
        <v>196</v>
      </c>
      <c r="P16" s="243">
        <v>-2</v>
      </c>
      <c r="Q16" s="27">
        <v>9</v>
      </c>
    </row>
    <row r="17" spans="15:17" ht="14.25" x14ac:dyDescent="0.15">
      <c r="O17" s="23" t="s">
        <v>197</v>
      </c>
      <c r="P17" s="243">
        <v>0</v>
      </c>
      <c r="Q17" s="27">
        <v>5</v>
      </c>
    </row>
    <row r="18" spans="15:17" ht="14.25" x14ac:dyDescent="0.15">
      <c r="O18" s="23" t="s">
        <v>198</v>
      </c>
      <c r="P18" s="243">
        <v>0</v>
      </c>
      <c r="Q18" s="27">
        <v>5</v>
      </c>
    </row>
    <row r="19" spans="15:17" ht="14.25" x14ac:dyDescent="0.15">
      <c r="O19" s="23" t="s">
        <v>199</v>
      </c>
      <c r="P19" s="243">
        <v>0</v>
      </c>
      <c r="Q19" s="27">
        <v>5</v>
      </c>
    </row>
    <row r="20" spans="15:17" ht="14.25" x14ac:dyDescent="0.15">
      <c r="O20" s="23" t="s">
        <v>200</v>
      </c>
      <c r="P20" s="243">
        <v>0</v>
      </c>
      <c r="Q20" s="27">
        <v>2</v>
      </c>
    </row>
    <row r="21" spans="15:17" ht="14.25" x14ac:dyDescent="0.15">
      <c r="O21" s="24" t="s">
        <v>201</v>
      </c>
      <c r="P21" s="243">
        <v>-2</v>
      </c>
      <c r="Q21" s="27">
        <v>4</v>
      </c>
    </row>
    <row r="22" spans="15:17" ht="14.25" x14ac:dyDescent="0.15">
      <c r="O22" s="24" t="s">
        <v>202</v>
      </c>
      <c r="P22" s="243">
        <v>0</v>
      </c>
      <c r="Q22" s="27">
        <v>3</v>
      </c>
    </row>
    <row r="23" spans="15:17" ht="14.25" x14ac:dyDescent="0.15">
      <c r="O23" s="24" t="s">
        <v>203</v>
      </c>
      <c r="P23" s="243">
        <v>-2</v>
      </c>
      <c r="Q23" s="27">
        <v>2</v>
      </c>
    </row>
    <row r="24" spans="15:17" ht="14.25" x14ac:dyDescent="0.15">
      <c r="O24" s="24" t="s">
        <v>204</v>
      </c>
      <c r="P24" s="243">
        <v>0</v>
      </c>
      <c r="Q24" s="27">
        <v>1</v>
      </c>
    </row>
    <row r="25" spans="15:17" ht="14.25" x14ac:dyDescent="0.15">
      <c r="O25" s="24" t="s">
        <v>205</v>
      </c>
      <c r="P25" s="243">
        <v>0</v>
      </c>
      <c r="Q25" s="27">
        <v>5</v>
      </c>
    </row>
    <row r="26" spans="15:17" ht="14.25" x14ac:dyDescent="0.15">
      <c r="O26" s="25" t="s">
        <v>21</v>
      </c>
      <c r="P26" s="243">
        <v>-2</v>
      </c>
      <c r="Q26" s="28">
        <v>4</v>
      </c>
    </row>
    <row r="27" spans="15:17" x14ac:dyDescent="0.15">
      <c r="O27" s="15"/>
      <c r="P27" s="26">
        <f>SUM(P3:P26)</f>
        <v>-11</v>
      </c>
      <c r="Q27" s="26">
        <f>SUM(Q3:Q26)</f>
        <v>100</v>
      </c>
    </row>
  </sheetData>
  <mergeCells count="2">
    <mergeCell ref="E1:H1"/>
    <mergeCell ref="O2:Q2"/>
  </mergeCells>
  <phoneticPr fontId="44" type="noConversion"/>
  <hyperlinks>
    <hyperlink ref="E1:H1" location="目录!A1" display="安全评估图" xr:uid="{00000000-0004-0000-0500-000000000000}"/>
  </hyperlinks>
  <pageMargins left="0.69930555555555596" right="0.69930555555555596"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4"/>
  <sheetViews>
    <sheetView workbookViewId="0">
      <selection activeCell="C39" sqref="C39:H39"/>
    </sheetView>
  </sheetViews>
  <sheetFormatPr defaultColWidth="9" defaultRowHeight="13.5" x14ac:dyDescent="0.15"/>
  <cols>
    <col min="1" max="1" width="5.125" customWidth="1"/>
    <col min="2" max="2" width="8.5" customWidth="1"/>
    <col min="3" max="8" width="15.75" style="12" customWidth="1"/>
    <col min="9" max="9" width="10" customWidth="1"/>
    <col min="11" max="14" width="2.75" customWidth="1"/>
    <col min="15" max="15" width="6.5" customWidth="1"/>
  </cols>
  <sheetData>
    <row r="1" spans="1:15" ht="22.5" x14ac:dyDescent="0.15">
      <c r="A1" s="211" t="s">
        <v>206</v>
      </c>
      <c r="B1" s="211"/>
      <c r="C1" s="211"/>
      <c r="D1" s="211"/>
      <c r="E1" s="211"/>
      <c r="F1" s="211"/>
      <c r="G1" s="211"/>
      <c r="H1" s="211"/>
      <c r="I1" s="211"/>
      <c r="J1" s="211"/>
      <c r="K1" s="211"/>
      <c r="L1" s="211"/>
      <c r="M1" s="211"/>
      <c r="N1" s="211"/>
      <c r="O1" s="211"/>
    </row>
    <row r="2" spans="1:15" ht="14.25" x14ac:dyDescent="0.15">
      <c r="A2" s="213" t="s">
        <v>1</v>
      </c>
      <c r="B2" s="213" t="s">
        <v>207</v>
      </c>
      <c r="C2" s="216" t="s">
        <v>208</v>
      </c>
      <c r="D2" s="217"/>
      <c r="E2" s="217"/>
      <c r="F2" s="217"/>
      <c r="G2" s="217"/>
      <c r="H2" s="218"/>
      <c r="I2" s="213" t="s">
        <v>209</v>
      </c>
      <c r="J2" s="213" t="s">
        <v>210</v>
      </c>
      <c r="K2" s="212" t="s">
        <v>211</v>
      </c>
      <c r="L2" s="212"/>
      <c r="M2" s="212"/>
      <c r="N2" s="212"/>
      <c r="O2" s="213" t="s">
        <v>212</v>
      </c>
    </row>
    <row r="3" spans="1:15" ht="15.6" customHeight="1" x14ac:dyDescent="0.15">
      <c r="A3" s="214"/>
      <c r="B3" s="214"/>
      <c r="C3" s="219"/>
      <c r="D3" s="220"/>
      <c r="E3" s="220"/>
      <c r="F3" s="220"/>
      <c r="G3" s="220"/>
      <c r="H3" s="221"/>
      <c r="I3" s="214"/>
      <c r="J3" s="214"/>
      <c r="K3" s="6">
        <v>0</v>
      </c>
      <c r="L3" s="6">
        <v>1</v>
      </c>
      <c r="M3" s="6">
        <v>2</v>
      </c>
      <c r="N3" s="6">
        <v>3</v>
      </c>
      <c r="O3" s="214"/>
    </row>
    <row r="4" spans="1:15" x14ac:dyDescent="0.15">
      <c r="A4" s="161">
        <v>1</v>
      </c>
      <c r="B4" s="161" t="s">
        <v>183</v>
      </c>
      <c r="C4" s="170" t="s">
        <v>213</v>
      </c>
      <c r="D4" s="170"/>
      <c r="E4" s="170"/>
      <c r="F4" s="170"/>
      <c r="G4" s="170"/>
      <c r="H4" s="170"/>
      <c r="I4" s="165"/>
      <c r="J4" s="165"/>
      <c r="K4" s="15"/>
      <c r="L4" s="15"/>
      <c r="M4" s="15"/>
      <c r="N4" s="15"/>
      <c r="O4" s="15"/>
    </row>
    <row r="5" spans="1:15" x14ac:dyDescent="0.15">
      <c r="A5" s="161"/>
      <c r="B5" s="161"/>
      <c r="C5" s="170" t="s">
        <v>214</v>
      </c>
      <c r="D5" s="170"/>
      <c r="E5" s="170"/>
      <c r="F5" s="170"/>
      <c r="G5" s="170"/>
      <c r="H5" s="170"/>
      <c r="I5" s="215"/>
      <c r="J5" s="215"/>
      <c r="K5" s="15"/>
      <c r="L5" s="15"/>
      <c r="M5" s="15"/>
      <c r="N5" s="15"/>
      <c r="O5" s="15"/>
    </row>
    <row r="6" spans="1:15" x14ac:dyDescent="0.15">
      <c r="A6" s="161"/>
      <c r="B6" s="161"/>
      <c r="C6" s="170" t="s">
        <v>215</v>
      </c>
      <c r="D6" s="170"/>
      <c r="E6" s="170"/>
      <c r="F6" s="170"/>
      <c r="G6" s="170"/>
      <c r="H6" s="170"/>
      <c r="I6" s="215"/>
      <c r="J6" s="215"/>
      <c r="K6" s="15"/>
      <c r="L6" s="15"/>
      <c r="M6" s="15"/>
      <c r="N6" s="15"/>
      <c r="O6" s="15"/>
    </row>
    <row r="7" spans="1:15" x14ac:dyDescent="0.15">
      <c r="A7" s="161"/>
      <c r="B7" s="161"/>
      <c r="C7" s="170" t="s">
        <v>216</v>
      </c>
      <c r="D7" s="170"/>
      <c r="E7" s="170"/>
      <c r="F7" s="170"/>
      <c r="G7" s="170"/>
      <c r="H7" s="170"/>
      <c r="I7" s="215"/>
      <c r="J7" s="215"/>
      <c r="K7" s="15"/>
      <c r="L7" s="15"/>
      <c r="M7" s="15"/>
      <c r="N7" s="15"/>
      <c r="O7" s="15"/>
    </row>
    <row r="8" spans="1:15" x14ac:dyDescent="0.15">
      <c r="A8" s="161"/>
      <c r="B8" s="161"/>
      <c r="C8" s="170" t="s">
        <v>217</v>
      </c>
      <c r="D8" s="170"/>
      <c r="E8" s="170"/>
      <c r="F8" s="170"/>
      <c r="G8" s="170"/>
      <c r="H8" s="170"/>
      <c r="I8" s="215"/>
      <c r="J8" s="215"/>
      <c r="K8" s="15"/>
      <c r="L8" s="15"/>
      <c r="M8" s="15"/>
      <c r="N8" s="15"/>
      <c r="O8" s="15"/>
    </row>
    <row r="9" spans="1:15" ht="30" customHeight="1" x14ac:dyDescent="0.15">
      <c r="A9" s="161"/>
      <c r="B9" s="161"/>
      <c r="C9" s="170" t="s">
        <v>218</v>
      </c>
      <c r="D9" s="170"/>
      <c r="E9" s="170"/>
      <c r="F9" s="170"/>
      <c r="G9" s="170"/>
      <c r="H9" s="170"/>
      <c r="I9" s="215"/>
      <c r="J9" s="215"/>
      <c r="K9" s="15"/>
      <c r="L9" s="15"/>
      <c r="M9" s="15"/>
      <c r="N9" s="15"/>
      <c r="O9" s="15"/>
    </row>
    <row r="10" spans="1:15" x14ac:dyDescent="0.15">
      <c r="A10" s="161"/>
      <c r="B10" s="161"/>
      <c r="C10" s="170" t="s">
        <v>219</v>
      </c>
      <c r="D10" s="170"/>
      <c r="E10" s="170"/>
      <c r="F10" s="170"/>
      <c r="G10" s="170"/>
      <c r="H10" s="170"/>
      <c r="I10" s="215"/>
      <c r="J10" s="215"/>
      <c r="K10" s="15"/>
      <c r="L10" s="15"/>
      <c r="M10" s="15"/>
      <c r="N10" s="15"/>
      <c r="O10" s="15"/>
    </row>
    <row r="11" spans="1:15" x14ac:dyDescent="0.15">
      <c r="A11" s="161"/>
      <c r="B11" s="161"/>
      <c r="C11" s="170" t="s">
        <v>220</v>
      </c>
      <c r="D11" s="170"/>
      <c r="E11" s="170"/>
      <c r="F11" s="170"/>
      <c r="G11" s="170"/>
      <c r="H11" s="170"/>
      <c r="I11" s="215"/>
      <c r="J11" s="215"/>
      <c r="K11" s="15"/>
      <c r="L11" s="15"/>
      <c r="M11" s="15"/>
      <c r="N11" s="15"/>
      <c r="O11" s="15"/>
    </row>
    <row r="12" spans="1:15" ht="15" customHeight="1" x14ac:dyDescent="0.15">
      <c r="A12" s="161"/>
      <c r="B12" s="161"/>
      <c r="C12" s="170" t="s">
        <v>221</v>
      </c>
      <c r="D12" s="170"/>
      <c r="E12" s="170"/>
      <c r="F12" s="170"/>
      <c r="G12" s="170"/>
      <c r="H12" s="170"/>
      <c r="I12" s="215"/>
      <c r="J12" s="215"/>
      <c r="K12" s="15"/>
      <c r="L12" s="15"/>
      <c r="M12" s="15"/>
      <c r="N12" s="15"/>
      <c r="O12" s="15"/>
    </row>
    <row r="13" spans="1:15" x14ac:dyDescent="0.15">
      <c r="A13" s="161"/>
      <c r="B13" s="161"/>
      <c r="C13" s="170" t="s">
        <v>222</v>
      </c>
      <c r="D13" s="170"/>
      <c r="E13" s="170"/>
      <c r="F13" s="170"/>
      <c r="G13" s="170"/>
      <c r="H13" s="170"/>
      <c r="I13" s="215"/>
      <c r="J13" s="215"/>
      <c r="K13" s="15"/>
      <c r="L13" s="15"/>
      <c r="M13" s="15"/>
      <c r="N13" s="15"/>
      <c r="O13" s="15"/>
    </row>
    <row r="14" spans="1:15" x14ac:dyDescent="0.15">
      <c r="A14" s="161"/>
      <c r="B14" s="161"/>
      <c r="C14" s="170" t="s">
        <v>223</v>
      </c>
      <c r="D14" s="170"/>
      <c r="E14" s="170"/>
      <c r="F14" s="170"/>
      <c r="G14" s="170"/>
      <c r="H14" s="170"/>
      <c r="I14" s="215"/>
      <c r="J14" s="215"/>
      <c r="K14" s="15"/>
      <c r="L14" s="15"/>
      <c r="M14" s="15"/>
      <c r="N14" s="15"/>
      <c r="O14" s="15"/>
    </row>
    <row r="15" spans="1:15" ht="15" customHeight="1" x14ac:dyDescent="0.15">
      <c r="A15" s="161"/>
      <c r="B15" s="161"/>
      <c r="C15" s="170" t="s">
        <v>224</v>
      </c>
      <c r="D15" s="170"/>
      <c r="E15" s="170"/>
      <c r="F15" s="170"/>
      <c r="G15" s="170"/>
      <c r="H15" s="170"/>
      <c r="I15" s="215"/>
      <c r="J15" s="215"/>
      <c r="K15" s="15"/>
      <c r="L15" s="15"/>
      <c r="M15" s="15"/>
      <c r="N15" s="15"/>
      <c r="O15" s="15"/>
    </row>
    <row r="16" spans="1:15" x14ac:dyDescent="0.15">
      <c r="A16" s="161"/>
      <c r="B16" s="161"/>
      <c r="C16" s="170" t="s">
        <v>225</v>
      </c>
      <c r="D16" s="170"/>
      <c r="E16" s="170"/>
      <c r="F16" s="170"/>
      <c r="G16" s="170"/>
      <c r="H16" s="170"/>
      <c r="I16" s="215"/>
      <c r="J16" s="215"/>
      <c r="K16" s="15"/>
      <c r="L16" s="15"/>
      <c r="M16" s="15"/>
      <c r="N16" s="15"/>
      <c r="O16" s="15"/>
    </row>
    <row r="17" spans="1:15" x14ac:dyDescent="0.15">
      <c r="A17" s="161"/>
      <c r="B17" s="161"/>
      <c r="C17" s="170" t="s">
        <v>226</v>
      </c>
      <c r="D17" s="170"/>
      <c r="E17" s="170"/>
      <c r="F17" s="170"/>
      <c r="G17" s="170"/>
      <c r="H17" s="170"/>
      <c r="I17" s="166"/>
      <c r="J17" s="166"/>
      <c r="K17" s="15"/>
      <c r="L17" s="15"/>
      <c r="M17" s="15"/>
      <c r="N17" s="15"/>
      <c r="O17" s="15"/>
    </row>
    <row r="18" spans="1:15" ht="15" customHeight="1" x14ac:dyDescent="0.15">
      <c r="A18" s="161">
        <v>2</v>
      </c>
      <c r="B18" s="161" t="s">
        <v>184</v>
      </c>
      <c r="C18" s="170" t="s">
        <v>227</v>
      </c>
      <c r="D18" s="170"/>
      <c r="E18" s="170"/>
      <c r="F18" s="170"/>
      <c r="G18" s="170"/>
      <c r="H18" s="170"/>
      <c r="I18" s="165"/>
      <c r="J18" s="165"/>
      <c r="K18" s="15"/>
      <c r="L18" s="15"/>
      <c r="M18" s="15"/>
      <c r="N18" s="15"/>
      <c r="O18" s="15"/>
    </row>
    <row r="19" spans="1:15" ht="30" customHeight="1" x14ac:dyDescent="0.15">
      <c r="A19" s="161"/>
      <c r="B19" s="161"/>
      <c r="C19" s="170" t="s">
        <v>228</v>
      </c>
      <c r="D19" s="170"/>
      <c r="E19" s="170"/>
      <c r="F19" s="170"/>
      <c r="G19" s="170"/>
      <c r="H19" s="170"/>
      <c r="I19" s="215"/>
      <c r="J19" s="215"/>
      <c r="K19" s="15"/>
      <c r="L19" s="15"/>
      <c r="M19" s="15"/>
      <c r="N19" s="15"/>
      <c r="O19" s="15"/>
    </row>
    <row r="20" spans="1:15" x14ac:dyDescent="0.15">
      <c r="A20" s="161"/>
      <c r="B20" s="161"/>
      <c r="C20" s="170" t="s">
        <v>229</v>
      </c>
      <c r="D20" s="170"/>
      <c r="E20" s="170"/>
      <c r="F20" s="170"/>
      <c r="G20" s="170"/>
      <c r="H20" s="170"/>
      <c r="I20" s="215"/>
      <c r="J20" s="215"/>
      <c r="K20" s="15"/>
      <c r="L20" s="15"/>
      <c r="M20" s="15"/>
      <c r="N20" s="15"/>
      <c r="O20" s="15"/>
    </row>
    <row r="21" spans="1:15" x14ac:dyDescent="0.15">
      <c r="A21" s="161"/>
      <c r="B21" s="161"/>
      <c r="C21" s="170" t="s">
        <v>230</v>
      </c>
      <c r="D21" s="170"/>
      <c r="E21" s="170"/>
      <c r="F21" s="170"/>
      <c r="G21" s="170"/>
      <c r="H21" s="170"/>
      <c r="I21" s="215"/>
      <c r="J21" s="215"/>
      <c r="K21" s="15"/>
      <c r="L21" s="15"/>
      <c r="M21" s="15"/>
      <c r="N21" s="15"/>
      <c r="O21" s="15"/>
    </row>
    <row r="22" spans="1:15" x14ac:dyDescent="0.15">
      <c r="A22" s="161"/>
      <c r="B22" s="161"/>
      <c r="C22" s="170" t="s">
        <v>231</v>
      </c>
      <c r="D22" s="170"/>
      <c r="E22" s="170"/>
      <c r="F22" s="170"/>
      <c r="G22" s="170"/>
      <c r="H22" s="170"/>
      <c r="I22" s="215"/>
      <c r="J22" s="215"/>
      <c r="K22" s="15"/>
      <c r="L22" s="15"/>
      <c r="M22" s="15"/>
      <c r="N22" s="15"/>
      <c r="O22" s="15"/>
    </row>
    <row r="23" spans="1:15" x14ac:dyDescent="0.15">
      <c r="A23" s="161"/>
      <c r="B23" s="161"/>
      <c r="C23" s="170" t="s">
        <v>232</v>
      </c>
      <c r="D23" s="170"/>
      <c r="E23" s="170"/>
      <c r="F23" s="170"/>
      <c r="G23" s="170"/>
      <c r="H23" s="170"/>
      <c r="I23" s="215"/>
      <c r="J23" s="215"/>
      <c r="K23" s="15"/>
      <c r="L23" s="15"/>
      <c r="M23" s="15"/>
      <c r="N23" s="15"/>
      <c r="O23" s="15"/>
    </row>
    <row r="24" spans="1:15" x14ac:dyDescent="0.15">
      <c r="A24" s="161"/>
      <c r="B24" s="161"/>
      <c r="C24" s="170" t="s">
        <v>233</v>
      </c>
      <c r="D24" s="170"/>
      <c r="E24" s="170"/>
      <c r="F24" s="170"/>
      <c r="G24" s="170"/>
      <c r="H24" s="170"/>
      <c r="I24" s="166"/>
      <c r="J24" s="166"/>
      <c r="K24" s="15"/>
      <c r="L24" s="15"/>
      <c r="M24" s="15"/>
      <c r="N24" s="15"/>
      <c r="O24" s="15"/>
    </row>
    <row r="25" spans="1:15" x14ac:dyDescent="0.15">
      <c r="A25" s="161">
        <v>3</v>
      </c>
      <c r="B25" s="161" t="s">
        <v>186</v>
      </c>
      <c r="C25" s="170" t="s">
        <v>234</v>
      </c>
      <c r="D25" s="170"/>
      <c r="E25" s="170"/>
      <c r="F25" s="170"/>
      <c r="G25" s="170"/>
      <c r="H25" s="170"/>
      <c r="I25" s="165"/>
      <c r="J25" s="165"/>
      <c r="K25" s="15"/>
      <c r="L25" s="15"/>
      <c r="M25" s="15"/>
      <c r="N25" s="15"/>
      <c r="O25" s="15"/>
    </row>
    <row r="26" spans="1:15" x14ac:dyDescent="0.15">
      <c r="A26" s="161"/>
      <c r="B26" s="161"/>
      <c r="C26" s="170" t="s">
        <v>235</v>
      </c>
      <c r="D26" s="170"/>
      <c r="E26" s="170"/>
      <c r="F26" s="170"/>
      <c r="G26" s="170"/>
      <c r="H26" s="170"/>
      <c r="I26" s="166"/>
      <c r="J26" s="166"/>
      <c r="K26" s="15"/>
      <c r="L26" s="15"/>
      <c r="M26" s="15"/>
      <c r="N26" s="15"/>
      <c r="O26" s="15"/>
    </row>
    <row r="27" spans="1:15" x14ac:dyDescent="0.15">
      <c r="A27" s="161">
        <v>4</v>
      </c>
      <c r="B27" s="161" t="s">
        <v>185</v>
      </c>
      <c r="C27" s="170" t="s">
        <v>236</v>
      </c>
      <c r="D27" s="170"/>
      <c r="E27" s="170"/>
      <c r="F27" s="170"/>
      <c r="G27" s="170"/>
      <c r="H27" s="170"/>
      <c r="I27" s="165"/>
      <c r="J27" s="165"/>
      <c r="K27" s="15"/>
      <c r="L27" s="15"/>
      <c r="M27" s="15"/>
      <c r="N27" s="15"/>
      <c r="O27" s="15"/>
    </row>
    <row r="28" spans="1:15" x14ac:dyDescent="0.15">
      <c r="A28" s="161"/>
      <c r="B28" s="161"/>
      <c r="C28" s="170" t="s">
        <v>237</v>
      </c>
      <c r="D28" s="170"/>
      <c r="E28" s="170"/>
      <c r="F28" s="170"/>
      <c r="G28" s="170"/>
      <c r="H28" s="170"/>
      <c r="I28" s="215"/>
      <c r="J28" s="215"/>
      <c r="K28" s="15"/>
      <c r="L28" s="15"/>
      <c r="M28" s="15"/>
      <c r="N28" s="15"/>
      <c r="O28" s="15"/>
    </row>
    <row r="29" spans="1:15" x14ac:dyDescent="0.15">
      <c r="A29" s="161"/>
      <c r="B29" s="161"/>
      <c r="C29" s="170" t="s">
        <v>238</v>
      </c>
      <c r="D29" s="170"/>
      <c r="E29" s="170"/>
      <c r="F29" s="170"/>
      <c r="G29" s="170"/>
      <c r="H29" s="170"/>
      <c r="I29" s="166"/>
      <c r="J29" s="166"/>
      <c r="K29" s="15"/>
      <c r="L29" s="15"/>
      <c r="M29" s="15"/>
      <c r="N29" s="15"/>
      <c r="O29" s="15"/>
    </row>
    <row r="30" spans="1:15" ht="15" customHeight="1" x14ac:dyDescent="0.15">
      <c r="A30" s="161">
        <v>5</v>
      </c>
      <c r="B30" s="161" t="s">
        <v>239</v>
      </c>
      <c r="C30" s="222" t="s">
        <v>240</v>
      </c>
      <c r="D30" s="223"/>
      <c r="E30" s="223"/>
      <c r="F30" s="223"/>
      <c r="G30" s="223"/>
      <c r="H30" s="224"/>
      <c r="I30" s="165"/>
      <c r="J30" s="165"/>
      <c r="K30" s="15"/>
      <c r="L30" s="15"/>
      <c r="M30" s="15"/>
      <c r="N30" s="15"/>
      <c r="O30" s="15"/>
    </row>
    <row r="31" spans="1:15" x14ac:dyDescent="0.15">
      <c r="A31" s="161"/>
      <c r="B31" s="161"/>
      <c r="C31" s="170" t="s">
        <v>241</v>
      </c>
      <c r="D31" s="170"/>
      <c r="E31" s="170"/>
      <c r="F31" s="170"/>
      <c r="G31" s="170"/>
      <c r="H31" s="170"/>
      <c r="I31" s="215"/>
      <c r="J31" s="215"/>
      <c r="K31" s="15"/>
      <c r="L31" s="15"/>
      <c r="M31" s="15"/>
      <c r="N31" s="15"/>
      <c r="O31" s="15"/>
    </row>
    <row r="32" spans="1:15" x14ac:dyDescent="0.15">
      <c r="A32" s="161"/>
      <c r="B32" s="161"/>
      <c r="C32" s="170" t="s">
        <v>242</v>
      </c>
      <c r="D32" s="170"/>
      <c r="E32" s="170"/>
      <c r="F32" s="170"/>
      <c r="G32" s="170"/>
      <c r="H32" s="170"/>
      <c r="I32" s="166"/>
      <c r="J32" s="166"/>
      <c r="K32" s="15"/>
      <c r="L32" s="15"/>
      <c r="M32" s="15"/>
      <c r="N32" s="15"/>
      <c r="O32" s="15"/>
    </row>
    <row r="33" spans="1:15" x14ac:dyDescent="0.15">
      <c r="A33" s="161">
        <v>6</v>
      </c>
      <c r="B33" s="161" t="s">
        <v>101</v>
      </c>
      <c r="C33" s="170" t="s">
        <v>243</v>
      </c>
      <c r="D33" s="170"/>
      <c r="E33" s="170"/>
      <c r="F33" s="170"/>
      <c r="G33" s="170"/>
      <c r="H33" s="170"/>
      <c r="I33" s="165"/>
      <c r="J33" s="165"/>
      <c r="K33" s="15"/>
      <c r="L33" s="15"/>
      <c r="M33" s="15"/>
      <c r="N33" s="15"/>
      <c r="O33" s="15"/>
    </row>
    <row r="34" spans="1:15" x14ac:dyDescent="0.15">
      <c r="A34" s="161"/>
      <c r="B34" s="161"/>
      <c r="C34" s="170" t="s">
        <v>244</v>
      </c>
      <c r="D34" s="170"/>
      <c r="E34" s="170"/>
      <c r="F34" s="170"/>
      <c r="G34" s="170"/>
      <c r="H34" s="170"/>
      <c r="I34" s="215"/>
      <c r="J34" s="215"/>
      <c r="K34" s="15"/>
      <c r="L34" s="15"/>
      <c r="M34" s="15"/>
      <c r="N34" s="15"/>
      <c r="O34" s="15"/>
    </row>
    <row r="35" spans="1:15" x14ac:dyDescent="0.15">
      <c r="A35" s="161"/>
      <c r="B35" s="161"/>
      <c r="C35" s="170" t="s">
        <v>245</v>
      </c>
      <c r="D35" s="170"/>
      <c r="E35" s="170"/>
      <c r="F35" s="170"/>
      <c r="G35" s="170"/>
      <c r="H35" s="170"/>
      <c r="I35" s="166"/>
      <c r="J35" s="166"/>
      <c r="K35" s="15"/>
      <c r="L35" s="15"/>
      <c r="M35" s="15"/>
      <c r="N35" s="15"/>
      <c r="O35" s="15"/>
    </row>
    <row r="36" spans="1:15" x14ac:dyDescent="0.15">
      <c r="A36" s="161">
        <v>7</v>
      </c>
      <c r="B36" s="161" t="s">
        <v>188</v>
      </c>
      <c r="C36" s="170" t="s">
        <v>246</v>
      </c>
      <c r="D36" s="170"/>
      <c r="E36" s="170"/>
      <c r="F36" s="170"/>
      <c r="G36" s="170"/>
      <c r="H36" s="170"/>
      <c r="I36" s="165"/>
      <c r="J36" s="165"/>
      <c r="K36" s="15"/>
      <c r="L36" s="15"/>
      <c r="M36" s="15"/>
      <c r="N36" s="15"/>
      <c r="O36" s="15"/>
    </row>
    <row r="37" spans="1:15" x14ac:dyDescent="0.15">
      <c r="A37" s="161"/>
      <c r="B37" s="161"/>
      <c r="C37" s="170" t="s">
        <v>247</v>
      </c>
      <c r="D37" s="170"/>
      <c r="E37" s="170"/>
      <c r="F37" s="170"/>
      <c r="G37" s="170"/>
      <c r="H37" s="170"/>
      <c r="I37" s="166"/>
      <c r="J37" s="166"/>
      <c r="K37" s="15"/>
      <c r="L37" s="15"/>
      <c r="M37" s="15"/>
      <c r="N37" s="15"/>
      <c r="O37" s="15"/>
    </row>
    <row r="38" spans="1:15" x14ac:dyDescent="0.15">
      <c r="A38" s="161">
        <v>8</v>
      </c>
      <c r="B38" s="161" t="s">
        <v>248</v>
      </c>
      <c r="C38" s="170" t="s">
        <v>249</v>
      </c>
      <c r="D38" s="170"/>
      <c r="E38" s="170"/>
      <c r="F38" s="170"/>
      <c r="G38" s="170"/>
      <c r="H38" s="170"/>
      <c r="I38" s="165"/>
      <c r="J38" s="165"/>
      <c r="K38" s="15"/>
      <c r="L38" s="15"/>
      <c r="M38" s="15"/>
      <c r="N38" s="15"/>
      <c r="O38" s="15"/>
    </row>
    <row r="39" spans="1:15" x14ac:dyDescent="0.15">
      <c r="A39" s="161"/>
      <c r="B39" s="161"/>
      <c r="C39" s="170" t="s">
        <v>250</v>
      </c>
      <c r="D39" s="170"/>
      <c r="E39" s="170"/>
      <c r="F39" s="170"/>
      <c r="G39" s="170"/>
      <c r="H39" s="170"/>
      <c r="I39" s="166"/>
      <c r="J39" s="166"/>
      <c r="K39" s="15"/>
      <c r="L39" s="15"/>
      <c r="M39" s="15"/>
      <c r="N39" s="15"/>
      <c r="O39" s="15"/>
    </row>
    <row r="40" spans="1:15" ht="15" customHeight="1" x14ac:dyDescent="0.15">
      <c r="A40" s="6">
        <v>9</v>
      </c>
      <c r="B40" s="6" t="s">
        <v>191</v>
      </c>
      <c r="C40" s="222" t="s">
        <v>251</v>
      </c>
      <c r="D40" s="223"/>
      <c r="E40" s="223"/>
      <c r="F40" s="223"/>
      <c r="G40" s="223"/>
      <c r="H40" s="224"/>
      <c r="I40" s="15"/>
      <c r="J40" s="15"/>
      <c r="K40" s="15"/>
      <c r="L40" s="15"/>
      <c r="M40" s="15"/>
      <c r="N40" s="15"/>
      <c r="O40" s="15"/>
    </row>
    <row r="41" spans="1:15" x14ac:dyDescent="0.15">
      <c r="A41" s="6">
        <v>10</v>
      </c>
      <c r="B41" s="6" t="s">
        <v>192</v>
      </c>
      <c r="C41" s="170" t="s">
        <v>252</v>
      </c>
      <c r="D41" s="170"/>
      <c r="E41" s="170"/>
      <c r="F41" s="170"/>
      <c r="G41" s="170"/>
      <c r="H41" s="170"/>
      <c r="I41" s="16"/>
      <c r="J41" s="16"/>
      <c r="K41" s="15"/>
      <c r="L41" s="15"/>
      <c r="M41" s="15"/>
      <c r="N41" s="15"/>
      <c r="O41" s="15"/>
    </row>
    <row r="42" spans="1:15" ht="15" customHeight="1" x14ac:dyDescent="0.15">
      <c r="A42" s="13">
        <v>11</v>
      </c>
      <c r="B42" s="14" t="s">
        <v>193</v>
      </c>
      <c r="C42" s="170" t="s">
        <v>253</v>
      </c>
      <c r="D42" s="170"/>
      <c r="E42" s="170"/>
      <c r="F42" s="170"/>
      <c r="G42" s="170"/>
      <c r="H42" s="170"/>
      <c r="I42" s="16"/>
      <c r="J42" s="16"/>
      <c r="K42" s="15"/>
      <c r="L42" s="15"/>
      <c r="M42" s="15"/>
      <c r="N42" s="15"/>
      <c r="O42" s="15"/>
    </row>
    <row r="43" spans="1:15" ht="15" customHeight="1" x14ac:dyDescent="0.15">
      <c r="A43" s="227">
        <v>12</v>
      </c>
      <c r="B43" s="228" t="s">
        <v>194</v>
      </c>
      <c r="C43" s="222" t="s">
        <v>254</v>
      </c>
      <c r="D43" s="223"/>
      <c r="E43" s="223"/>
      <c r="F43" s="223"/>
      <c r="G43" s="223"/>
      <c r="H43" s="224"/>
      <c r="I43" s="165"/>
      <c r="J43" s="165"/>
      <c r="K43" s="15"/>
      <c r="L43" s="15"/>
      <c r="M43" s="15"/>
      <c r="N43" s="15"/>
      <c r="O43" s="15"/>
    </row>
    <row r="44" spans="1:15" ht="15" customHeight="1" x14ac:dyDescent="0.15">
      <c r="A44" s="227"/>
      <c r="B44" s="228"/>
      <c r="C44" s="222" t="s">
        <v>255</v>
      </c>
      <c r="D44" s="223"/>
      <c r="E44" s="223"/>
      <c r="F44" s="223"/>
      <c r="G44" s="223"/>
      <c r="H44" s="224"/>
      <c r="I44" s="215"/>
      <c r="J44" s="215"/>
      <c r="K44" s="15"/>
      <c r="L44" s="15"/>
      <c r="M44" s="15"/>
      <c r="N44" s="15"/>
      <c r="O44" s="15"/>
    </row>
    <row r="45" spans="1:15" ht="15" customHeight="1" x14ac:dyDescent="0.15">
      <c r="A45" s="227"/>
      <c r="B45" s="228"/>
      <c r="C45" s="222" t="s">
        <v>256</v>
      </c>
      <c r="D45" s="223"/>
      <c r="E45" s="223"/>
      <c r="F45" s="223"/>
      <c r="G45" s="223"/>
      <c r="H45" s="224"/>
      <c r="I45" s="215"/>
      <c r="J45" s="215"/>
      <c r="K45" s="15"/>
      <c r="L45" s="15"/>
      <c r="M45" s="15"/>
      <c r="N45" s="15"/>
      <c r="O45" s="15"/>
    </row>
    <row r="46" spans="1:15" ht="15" customHeight="1" x14ac:dyDescent="0.15">
      <c r="A46" s="227"/>
      <c r="B46" s="228"/>
      <c r="C46" s="222" t="s">
        <v>257</v>
      </c>
      <c r="D46" s="223"/>
      <c r="E46" s="223"/>
      <c r="F46" s="223"/>
      <c r="G46" s="223"/>
      <c r="H46" s="224"/>
      <c r="I46" s="166"/>
      <c r="J46" s="166"/>
      <c r="K46" s="15"/>
      <c r="L46" s="15"/>
      <c r="M46" s="15"/>
      <c r="N46" s="15"/>
      <c r="O46" s="15"/>
    </row>
    <row r="47" spans="1:15" x14ac:dyDescent="0.15">
      <c r="A47" s="227">
        <v>13</v>
      </c>
      <c r="B47" s="228" t="s">
        <v>195</v>
      </c>
      <c r="C47" s="222" t="s">
        <v>258</v>
      </c>
      <c r="D47" s="223"/>
      <c r="E47" s="223"/>
      <c r="F47" s="223"/>
      <c r="G47" s="223"/>
      <c r="H47" s="224"/>
      <c r="I47" s="165"/>
      <c r="J47" s="165"/>
      <c r="K47" s="15"/>
      <c r="L47" s="15"/>
      <c r="M47" s="15"/>
      <c r="N47" s="15"/>
      <c r="O47" s="15"/>
    </row>
    <row r="48" spans="1:15" x14ac:dyDescent="0.15">
      <c r="A48" s="227"/>
      <c r="B48" s="228"/>
      <c r="C48" s="170" t="s">
        <v>259</v>
      </c>
      <c r="D48" s="170"/>
      <c r="E48" s="170"/>
      <c r="F48" s="170"/>
      <c r="G48" s="170"/>
      <c r="H48" s="170"/>
      <c r="I48" s="166"/>
      <c r="J48" s="166"/>
      <c r="K48" s="15"/>
      <c r="L48" s="15"/>
      <c r="M48" s="15"/>
      <c r="N48" s="15"/>
      <c r="O48" s="15"/>
    </row>
    <row r="49" spans="1:15" ht="14.25" x14ac:dyDescent="0.15">
      <c r="A49" s="13">
        <v>14</v>
      </c>
      <c r="B49" s="14" t="s">
        <v>196</v>
      </c>
      <c r="C49" s="170" t="s">
        <v>260</v>
      </c>
      <c r="D49" s="170"/>
      <c r="E49" s="170"/>
      <c r="F49" s="170"/>
      <c r="G49" s="170"/>
      <c r="H49" s="170"/>
      <c r="I49" s="16"/>
      <c r="J49" s="16"/>
      <c r="K49" s="15"/>
      <c r="L49" s="15"/>
      <c r="M49" s="15"/>
      <c r="N49" s="15"/>
      <c r="O49" s="15"/>
    </row>
    <row r="50" spans="1:15" ht="15" customHeight="1" x14ac:dyDescent="0.15">
      <c r="A50" s="6">
        <v>15</v>
      </c>
      <c r="B50" s="15" t="s">
        <v>197</v>
      </c>
      <c r="C50" s="222" t="s">
        <v>261</v>
      </c>
      <c r="D50" s="223"/>
      <c r="E50" s="223"/>
      <c r="F50" s="223"/>
      <c r="G50" s="223"/>
      <c r="H50" s="224"/>
      <c r="I50" s="15"/>
      <c r="J50" s="15"/>
      <c r="K50" s="15"/>
      <c r="L50" s="15"/>
      <c r="M50" s="15"/>
      <c r="N50" s="15"/>
      <c r="O50" s="15"/>
    </row>
    <row r="51" spans="1:15" ht="15" customHeight="1" x14ac:dyDescent="0.15">
      <c r="A51" s="6">
        <v>16</v>
      </c>
      <c r="B51" s="15" t="s">
        <v>198</v>
      </c>
      <c r="C51" s="170" t="s">
        <v>262</v>
      </c>
      <c r="D51" s="170"/>
      <c r="E51" s="170"/>
      <c r="F51" s="170"/>
      <c r="G51" s="170"/>
      <c r="H51" s="170"/>
      <c r="I51" s="16"/>
      <c r="J51" s="16"/>
      <c r="K51" s="15"/>
      <c r="L51" s="15"/>
      <c r="M51" s="15"/>
      <c r="N51" s="15"/>
      <c r="O51" s="15"/>
    </row>
    <row r="52" spans="1:15" ht="15" customHeight="1" x14ac:dyDescent="0.15">
      <c r="A52" s="6">
        <v>17</v>
      </c>
      <c r="B52" s="15" t="s">
        <v>199</v>
      </c>
      <c r="C52" s="170" t="s">
        <v>263</v>
      </c>
      <c r="D52" s="170"/>
      <c r="E52" s="170"/>
      <c r="F52" s="170"/>
      <c r="G52" s="170"/>
      <c r="H52" s="170"/>
      <c r="I52" s="16"/>
      <c r="J52" s="16"/>
      <c r="K52" s="15"/>
      <c r="L52" s="15"/>
      <c r="M52" s="15"/>
      <c r="N52" s="15"/>
      <c r="O52" s="15"/>
    </row>
    <row r="53" spans="1:15" ht="15" customHeight="1" x14ac:dyDescent="0.15">
      <c r="A53" s="6">
        <v>18</v>
      </c>
      <c r="B53" s="15" t="s">
        <v>200</v>
      </c>
      <c r="C53" s="222" t="s">
        <v>264</v>
      </c>
      <c r="D53" s="223"/>
      <c r="E53" s="223"/>
      <c r="F53" s="223"/>
      <c r="G53" s="223"/>
      <c r="H53" s="224"/>
      <c r="I53" s="15"/>
      <c r="J53" s="15"/>
      <c r="K53" s="15"/>
      <c r="L53" s="15"/>
      <c r="M53" s="15"/>
      <c r="N53" s="15"/>
      <c r="O53" s="15"/>
    </row>
    <row r="54" spans="1:15" x14ac:dyDescent="0.15">
      <c r="A54" s="161">
        <v>19</v>
      </c>
      <c r="B54" s="161" t="s">
        <v>265</v>
      </c>
      <c r="C54" s="222" t="s">
        <v>266</v>
      </c>
      <c r="D54" s="223"/>
      <c r="E54" s="223"/>
      <c r="F54" s="223"/>
      <c r="G54" s="223"/>
      <c r="H54" s="224"/>
      <c r="I54" s="165"/>
      <c r="J54" s="165"/>
      <c r="K54" s="15"/>
      <c r="L54" s="15"/>
      <c r="M54" s="15"/>
      <c r="N54" s="15"/>
      <c r="O54" s="15"/>
    </row>
    <row r="55" spans="1:15" ht="15" customHeight="1" x14ac:dyDescent="0.15">
      <c r="A55" s="161"/>
      <c r="B55" s="161"/>
      <c r="C55" s="222" t="s">
        <v>267</v>
      </c>
      <c r="D55" s="223"/>
      <c r="E55" s="223"/>
      <c r="F55" s="223"/>
      <c r="G55" s="223"/>
      <c r="H55" s="224"/>
      <c r="I55" s="166"/>
      <c r="J55" s="166"/>
      <c r="K55" s="15"/>
      <c r="L55" s="15"/>
      <c r="M55" s="15"/>
      <c r="N55" s="15"/>
      <c r="O55" s="15"/>
    </row>
    <row r="56" spans="1:15" ht="15" customHeight="1" x14ac:dyDescent="0.15">
      <c r="A56" s="6">
        <v>20</v>
      </c>
      <c r="B56" s="6" t="s">
        <v>268</v>
      </c>
      <c r="C56" s="222" t="s">
        <v>269</v>
      </c>
      <c r="D56" s="223"/>
      <c r="E56" s="223"/>
      <c r="F56" s="223"/>
      <c r="G56" s="223"/>
      <c r="H56" s="224"/>
      <c r="I56" s="15"/>
      <c r="J56" s="15"/>
      <c r="K56" s="15"/>
      <c r="L56" s="15"/>
      <c r="M56" s="15"/>
      <c r="N56" s="15"/>
      <c r="O56" s="15"/>
    </row>
    <row r="57" spans="1:15" ht="15" customHeight="1" x14ac:dyDescent="0.15">
      <c r="A57" s="6">
        <v>21</v>
      </c>
      <c r="B57" s="6" t="s">
        <v>270</v>
      </c>
      <c r="C57" s="222" t="s">
        <v>271</v>
      </c>
      <c r="D57" s="223"/>
      <c r="E57" s="223"/>
      <c r="F57" s="223"/>
      <c r="G57" s="223"/>
      <c r="H57" s="224"/>
      <c r="I57" s="15"/>
      <c r="J57" s="15"/>
      <c r="K57" s="15"/>
      <c r="L57" s="15"/>
      <c r="M57" s="15"/>
      <c r="N57" s="15"/>
      <c r="O57" s="15"/>
    </row>
    <row r="58" spans="1:15" ht="15" customHeight="1" x14ac:dyDescent="0.15">
      <c r="A58" s="161">
        <v>22</v>
      </c>
      <c r="B58" s="161" t="s">
        <v>272</v>
      </c>
      <c r="C58" s="222" t="s">
        <v>273</v>
      </c>
      <c r="D58" s="223"/>
      <c r="E58" s="223"/>
      <c r="F58" s="223"/>
      <c r="G58" s="223"/>
      <c r="H58" s="224"/>
      <c r="I58" s="165"/>
      <c r="J58" s="165"/>
      <c r="K58" s="15"/>
      <c r="L58" s="15"/>
      <c r="M58" s="15"/>
      <c r="N58" s="15"/>
      <c r="O58" s="15"/>
    </row>
    <row r="59" spans="1:15" x14ac:dyDescent="0.15">
      <c r="A59" s="161"/>
      <c r="B59" s="161"/>
      <c r="C59" s="222" t="s">
        <v>274</v>
      </c>
      <c r="D59" s="223"/>
      <c r="E59" s="223"/>
      <c r="F59" s="223"/>
      <c r="G59" s="223"/>
      <c r="H59" s="224"/>
      <c r="I59" s="166"/>
      <c r="J59" s="166"/>
      <c r="K59" s="15"/>
      <c r="L59" s="15"/>
      <c r="M59" s="15"/>
      <c r="N59" s="15"/>
      <c r="O59" s="15"/>
    </row>
    <row r="60" spans="1:15" x14ac:dyDescent="0.15">
      <c r="A60" s="161">
        <v>23</v>
      </c>
      <c r="B60" s="161" t="s">
        <v>144</v>
      </c>
      <c r="C60" s="222" t="s">
        <v>275</v>
      </c>
      <c r="D60" s="223"/>
      <c r="E60" s="223"/>
      <c r="F60" s="223"/>
      <c r="G60" s="223"/>
      <c r="H60" s="224"/>
      <c r="I60" s="165"/>
      <c r="J60" s="165"/>
      <c r="K60" s="15"/>
      <c r="L60" s="15"/>
      <c r="M60" s="15"/>
      <c r="N60" s="15"/>
      <c r="O60" s="15"/>
    </row>
    <row r="61" spans="1:15" x14ac:dyDescent="0.15">
      <c r="A61" s="161"/>
      <c r="B61" s="161"/>
      <c r="C61" s="222" t="s">
        <v>276</v>
      </c>
      <c r="D61" s="223"/>
      <c r="E61" s="223"/>
      <c r="F61" s="223"/>
      <c r="G61" s="223"/>
      <c r="H61" s="224"/>
      <c r="I61" s="166"/>
      <c r="J61" s="166"/>
      <c r="K61" s="15"/>
      <c r="L61" s="15"/>
      <c r="M61" s="15"/>
      <c r="N61" s="15"/>
      <c r="O61" s="15"/>
    </row>
    <row r="62" spans="1:15" x14ac:dyDescent="0.15">
      <c r="A62" s="6">
        <v>24</v>
      </c>
      <c r="B62" s="6" t="s">
        <v>277</v>
      </c>
      <c r="C62" s="222" t="s">
        <v>278</v>
      </c>
      <c r="D62" s="223"/>
      <c r="E62" s="223"/>
      <c r="F62" s="223"/>
      <c r="G62" s="223"/>
      <c r="H62" s="224"/>
      <c r="I62" s="17"/>
      <c r="J62" s="17"/>
      <c r="K62" s="15"/>
      <c r="L62" s="15"/>
      <c r="M62" s="15"/>
      <c r="N62" s="15"/>
      <c r="O62" s="15"/>
    </row>
    <row r="63" spans="1:15" x14ac:dyDescent="0.15">
      <c r="A63" s="6">
        <v>25</v>
      </c>
      <c r="B63" s="6" t="s">
        <v>279</v>
      </c>
      <c r="C63" s="222" t="s">
        <v>280</v>
      </c>
      <c r="D63" s="223"/>
      <c r="E63" s="223"/>
      <c r="F63" s="223"/>
      <c r="G63" s="223"/>
      <c r="H63" s="224"/>
      <c r="I63" s="17"/>
      <c r="J63" s="17"/>
      <c r="K63" s="15"/>
      <c r="L63" s="15"/>
      <c r="M63" s="15"/>
      <c r="N63" s="15"/>
      <c r="O63" s="15"/>
    </row>
    <row r="64" spans="1:15" ht="14.25" x14ac:dyDescent="0.15">
      <c r="A64" s="225" t="s">
        <v>281</v>
      </c>
      <c r="B64" s="226"/>
      <c r="C64" s="226"/>
      <c r="D64" s="226"/>
      <c r="E64" s="226"/>
      <c r="F64" s="226"/>
      <c r="G64" s="226"/>
      <c r="H64" s="226"/>
      <c r="I64" s="226"/>
      <c r="J64" s="226"/>
      <c r="K64" s="226"/>
      <c r="L64" s="226"/>
      <c r="M64" s="226"/>
      <c r="N64" s="226"/>
      <c r="O64" s="226"/>
    </row>
  </sheetData>
  <mergeCells count="121">
    <mergeCell ref="I54:I55"/>
    <mergeCell ref="I58:I59"/>
    <mergeCell ref="I60:I61"/>
    <mergeCell ref="J2:J3"/>
    <mergeCell ref="J4:J17"/>
    <mergeCell ref="J18:J24"/>
    <mergeCell ref="J25:J26"/>
    <mergeCell ref="J27:J29"/>
    <mergeCell ref="J30:J32"/>
    <mergeCell ref="J33:J35"/>
    <mergeCell ref="J36:J37"/>
    <mergeCell ref="J38:J39"/>
    <mergeCell ref="J43:J46"/>
    <mergeCell ref="J47:J48"/>
    <mergeCell ref="J54:J55"/>
    <mergeCell ref="J58:J59"/>
    <mergeCell ref="J60:J61"/>
    <mergeCell ref="I18:I24"/>
    <mergeCell ref="I25:I26"/>
    <mergeCell ref="I27:I29"/>
    <mergeCell ref="I30:I32"/>
    <mergeCell ref="I33:I35"/>
    <mergeCell ref="I36:I37"/>
    <mergeCell ref="I38:I39"/>
    <mergeCell ref="I43:I46"/>
    <mergeCell ref="I47:I48"/>
    <mergeCell ref="A54:A55"/>
    <mergeCell ref="A58:A59"/>
    <mergeCell ref="A60:A61"/>
    <mergeCell ref="B2:B3"/>
    <mergeCell ref="B4:B17"/>
    <mergeCell ref="B18:B24"/>
    <mergeCell ref="B25:B26"/>
    <mergeCell ref="B27:B29"/>
    <mergeCell ref="B30:B32"/>
    <mergeCell ref="B33:B35"/>
    <mergeCell ref="B36:B37"/>
    <mergeCell ref="B38:B39"/>
    <mergeCell ref="B43:B46"/>
    <mergeCell ref="B47:B48"/>
    <mergeCell ref="B54:B55"/>
    <mergeCell ref="B58:B59"/>
    <mergeCell ref="B60:B61"/>
    <mergeCell ref="A18:A24"/>
    <mergeCell ref="A25:A26"/>
    <mergeCell ref="A27:A29"/>
    <mergeCell ref="A30:A32"/>
    <mergeCell ref="A33:A35"/>
    <mergeCell ref="C38:H38"/>
    <mergeCell ref="C39:H39"/>
    <mergeCell ref="C40:H40"/>
    <mergeCell ref="C41:H41"/>
    <mergeCell ref="C42:H42"/>
    <mergeCell ref="C43:H43"/>
    <mergeCell ref="C44:H44"/>
    <mergeCell ref="C45:H45"/>
    <mergeCell ref="C46:H46"/>
    <mergeCell ref="C36:H36"/>
    <mergeCell ref="C37:H37"/>
    <mergeCell ref="C61:H61"/>
    <mergeCell ref="C62:H62"/>
    <mergeCell ref="C63:H63"/>
    <mergeCell ref="A64:O64"/>
    <mergeCell ref="C47:H47"/>
    <mergeCell ref="C48:H48"/>
    <mergeCell ref="C49:H49"/>
    <mergeCell ref="C50:H50"/>
    <mergeCell ref="C51:H51"/>
    <mergeCell ref="C52:H52"/>
    <mergeCell ref="C53:H53"/>
    <mergeCell ref="C54:H54"/>
    <mergeCell ref="C55:H55"/>
    <mergeCell ref="A36:A37"/>
    <mergeCell ref="A38:A39"/>
    <mergeCell ref="A43:A46"/>
    <mergeCell ref="A47:A48"/>
    <mergeCell ref="C56:H56"/>
    <mergeCell ref="C57:H57"/>
    <mergeCell ref="C58:H58"/>
    <mergeCell ref="C59:H59"/>
    <mergeCell ref="C60:H60"/>
    <mergeCell ref="C27:H27"/>
    <mergeCell ref="C28:H28"/>
    <mergeCell ref="C29:H29"/>
    <mergeCell ref="C30:H30"/>
    <mergeCell ref="C31:H31"/>
    <mergeCell ref="C32:H32"/>
    <mergeCell ref="C33:H33"/>
    <mergeCell ref="C34:H34"/>
    <mergeCell ref="C35:H35"/>
    <mergeCell ref="C18:H18"/>
    <mergeCell ref="C19:H19"/>
    <mergeCell ref="C20:H20"/>
    <mergeCell ref="C21:H21"/>
    <mergeCell ref="C22:H22"/>
    <mergeCell ref="C23:H23"/>
    <mergeCell ref="C24:H24"/>
    <mergeCell ref="C25:H25"/>
    <mergeCell ref="C26:H26"/>
    <mergeCell ref="A1:O1"/>
    <mergeCell ref="K2:N2"/>
    <mergeCell ref="C4:H4"/>
    <mergeCell ref="C5:H5"/>
    <mergeCell ref="C6:H6"/>
    <mergeCell ref="C7:H7"/>
    <mergeCell ref="C8:H8"/>
    <mergeCell ref="C9:H9"/>
    <mergeCell ref="C10:H10"/>
    <mergeCell ref="A2:A3"/>
    <mergeCell ref="A4:A17"/>
    <mergeCell ref="I2:I3"/>
    <mergeCell ref="I4:I17"/>
    <mergeCell ref="O2:O3"/>
    <mergeCell ref="C2:H3"/>
    <mergeCell ref="C11:H11"/>
    <mergeCell ref="C12:H12"/>
    <mergeCell ref="C13:H13"/>
    <mergeCell ref="C14:H14"/>
    <mergeCell ref="C15:H15"/>
    <mergeCell ref="C16:H16"/>
    <mergeCell ref="C17:H17"/>
  </mergeCells>
  <phoneticPr fontId="44"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66"/>
  <sheetViews>
    <sheetView workbookViewId="0">
      <selection activeCell="F4" sqref="F4"/>
    </sheetView>
  </sheetViews>
  <sheetFormatPr defaultColWidth="8.875" defaultRowHeight="13.5" x14ac:dyDescent="0.15"/>
  <cols>
    <col min="1" max="1" width="8.875" style="1" customWidth="1"/>
    <col min="2" max="6" width="8.875" style="1"/>
    <col min="7" max="7" width="1.75" style="1" customWidth="1"/>
    <col min="8" max="16384" width="8.875" style="1"/>
  </cols>
  <sheetData>
    <row r="1" spans="1:13" x14ac:dyDescent="0.15">
      <c r="A1" s="229" t="s">
        <v>282</v>
      </c>
      <c r="B1" s="229"/>
      <c r="C1" s="229"/>
      <c r="D1" s="229"/>
      <c r="E1" s="229"/>
      <c r="F1" s="229"/>
      <c r="H1" s="229" t="s">
        <v>74</v>
      </c>
      <c r="I1" s="229"/>
      <c r="J1" s="229"/>
      <c r="K1" s="229"/>
      <c r="L1" s="229"/>
      <c r="M1" s="229"/>
    </row>
    <row r="2" spans="1:13" x14ac:dyDescent="0.15">
      <c r="A2" s="2" t="s">
        <v>283</v>
      </c>
      <c r="B2" s="132" t="s">
        <v>10822</v>
      </c>
      <c r="C2" s="3" t="s">
        <v>284</v>
      </c>
      <c r="D2" s="132" t="s">
        <v>8259</v>
      </c>
      <c r="E2" s="3" t="s">
        <v>285</v>
      </c>
      <c r="F2" s="133">
        <f ca="1">INDEX(花名册!F:F,MATCH(B2,花名册!C:C,0))</f>
        <v>29.539726027397261</v>
      </c>
      <c r="H2" s="2" t="s">
        <v>30</v>
      </c>
      <c r="I2" s="3"/>
      <c r="J2" s="3" t="s">
        <v>284</v>
      </c>
      <c r="K2" s="3"/>
      <c r="L2" s="3" t="s">
        <v>285</v>
      </c>
      <c r="M2" s="4"/>
    </row>
    <row r="3" spans="1:13" x14ac:dyDescent="0.15">
      <c r="A3" s="5" t="s">
        <v>32</v>
      </c>
      <c r="B3" s="88" t="str">
        <f>INDEX(花名册!G:G,MATCH(B2,花名册!C:C,0))</f>
        <v>彝族</v>
      </c>
      <c r="C3" s="6" t="s">
        <v>286</v>
      </c>
      <c r="D3" s="88" t="str">
        <f>INDEX(花名册!I:I,MATCH(B2,花名册!C:C,0))</f>
        <v>初中</v>
      </c>
      <c r="E3" s="6" t="s">
        <v>288</v>
      </c>
      <c r="F3" s="93" t="s">
        <v>8260</v>
      </c>
      <c r="H3" s="5" t="s">
        <v>289</v>
      </c>
      <c r="I3" s="230"/>
      <c r="J3" s="230"/>
      <c r="K3" s="230"/>
      <c r="L3" s="230"/>
      <c r="M3" s="231"/>
    </row>
    <row r="4" spans="1:13" ht="30.75" customHeight="1" x14ac:dyDescent="0.15">
      <c r="A4" s="5" t="s">
        <v>34</v>
      </c>
      <c r="B4" s="232" t="str">
        <f>INDEX(花名册!N:N,MATCH(B2,花名册!C:C,0))</f>
        <v>抢劫</v>
      </c>
      <c r="C4" s="161"/>
      <c r="D4" s="161"/>
      <c r="E4" s="6" t="s">
        <v>291</v>
      </c>
      <c r="F4" s="140" t="s">
        <v>8260</v>
      </c>
      <c r="H4" s="5" t="s">
        <v>292</v>
      </c>
      <c r="I4" s="161"/>
      <c r="J4" s="161"/>
      <c r="K4" s="161"/>
      <c r="L4" s="161"/>
      <c r="M4" s="233"/>
    </row>
    <row r="5" spans="1:13" ht="14.25" thickBot="1" x14ac:dyDescent="0.2">
      <c r="A5" s="5" t="s">
        <v>35</v>
      </c>
      <c r="B5" s="164" t="str">
        <f>INDEX(花名册!O:O,MATCH(B2,花名册!C:C,0))</f>
        <v>无期</v>
      </c>
      <c r="C5" s="161"/>
      <c r="D5" s="6" t="s">
        <v>294</v>
      </c>
      <c r="E5" s="161"/>
      <c r="F5" s="233"/>
      <c r="H5" s="8" t="s">
        <v>295</v>
      </c>
      <c r="I5" s="234"/>
      <c r="J5" s="234"/>
      <c r="K5" s="234"/>
      <c r="L5" s="234"/>
      <c r="M5" s="235"/>
    </row>
    <row r="6" spans="1:13" ht="14.25" thickBot="1" x14ac:dyDescent="0.2">
      <c r="A6" s="8" t="s">
        <v>36</v>
      </c>
      <c r="B6" s="236">
        <f>INDEX(花名册!AE:AE,MATCH(B2,花名册!C:C,0))</f>
        <v>41533</v>
      </c>
      <c r="C6" s="236"/>
      <c r="D6" s="9" t="s">
        <v>296</v>
      </c>
      <c r="E6" s="237" t="str">
        <f>B5</f>
        <v>无期</v>
      </c>
      <c r="F6" s="235"/>
    </row>
    <row r="7" spans="1:13" ht="14.25" thickBot="1" x14ac:dyDescent="0.2">
      <c r="B7"/>
      <c r="C7"/>
      <c r="D7"/>
      <c r="E7"/>
      <c r="F7"/>
      <c r="H7" s="2" t="s">
        <v>30</v>
      </c>
      <c r="I7" s="3"/>
      <c r="J7" s="3" t="s">
        <v>284</v>
      </c>
      <c r="K7" s="3"/>
      <c r="L7" s="3" t="s">
        <v>285</v>
      </c>
      <c r="M7" s="4"/>
    </row>
    <row r="8" spans="1:13" x14ac:dyDescent="0.15">
      <c r="A8" s="2" t="s">
        <v>283</v>
      </c>
      <c r="B8" s="132"/>
      <c r="C8" s="3" t="s">
        <v>284</v>
      </c>
      <c r="D8" s="132" t="s">
        <v>8259</v>
      </c>
      <c r="E8" s="3" t="s">
        <v>285</v>
      </c>
      <c r="F8" s="133" t="e">
        <f>INDEX(花名册!F:F,MATCH(B8,花名册!C:C,0))</f>
        <v>#N/A</v>
      </c>
      <c r="H8" s="5" t="s">
        <v>289</v>
      </c>
      <c r="I8" s="230"/>
      <c r="J8" s="230"/>
      <c r="K8" s="230"/>
      <c r="L8" s="230"/>
      <c r="M8" s="231"/>
    </row>
    <row r="9" spans="1:13" x14ac:dyDescent="0.15">
      <c r="A9" s="5" t="s">
        <v>32</v>
      </c>
      <c r="B9" s="88" t="e">
        <f>INDEX(花名册!G:G,MATCH(B8,花名册!C:C,0))</f>
        <v>#N/A</v>
      </c>
      <c r="C9" s="6" t="s">
        <v>286</v>
      </c>
      <c r="D9" s="88" t="e">
        <f>INDEX(花名册!I:I,MATCH(B8,花名册!C:C,0))</f>
        <v>#N/A</v>
      </c>
      <c r="E9" s="6" t="s">
        <v>288</v>
      </c>
      <c r="F9" s="93" t="s">
        <v>8260</v>
      </c>
      <c r="H9" s="5" t="s">
        <v>292</v>
      </c>
      <c r="I9" s="161"/>
      <c r="J9" s="161"/>
      <c r="K9" s="161"/>
      <c r="L9" s="161"/>
      <c r="M9" s="233"/>
    </row>
    <row r="10" spans="1:13" ht="14.25" thickBot="1" x14ac:dyDescent="0.2">
      <c r="A10" s="5" t="s">
        <v>34</v>
      </c>
      <c r="B10" s="232" t="e">
        <f>INDEX(花名册!N:N,MATCH(B8,花名册!C:C,0))</f>
        <v>#N/A</v>
      </c>
      <c r="C10" s="161"/>
      <c r="D10" s="161"/>
      <c r="E10" s="6" t="s">
        <v>291</v>
      </c>
      <c r="F10" s="105" t="s">
        <v>8261</v>
      </c>
      <c r="H10" s="8" t="s">
        <v>295</v>
      </c>
      <c r="I10" s="234"/>
      <c r="J10" s="234"/>
      <c r="K10" s="234"/>
      <c r="L10" s="234"/>
      <c r="M10" s="235"/>
    </row>
    <row r="11" spans="1:13" ht="14.25" thickBot="1" x14ac:dyDescent="0.2">
      <c r="A11" s="5" t="s">
        <v>35</v>
      </c>
      <c r="B11" s="164" t="e">
        <f>INDEX(花名册!O:O,MATCH(B8,花名册!C:C,0))</f>
        <v>#N/A</v>
      </c>
      <c r="C11" s="161"/>
      <c r="D11" s="6" t="s">
        <v>294</v>
      </c>
      <c r="E11" s="161"/>
      <c r="F11" s="233"/>
    </row>
    <row r="12" spans="1:13" ht="14.25" thickBot="1" x14ac:dyDescent="0.2">
      <c r="A12" s="8" t="s">
        <v>36</v>
      </c>
      <c r="B12" s="236" t="e">
        <f>INDEX(花名册!AE:AE,MATCH(B8,花名册!C:C,0))</f>
        <v>#N/A</v>
      </c>
      <c r="C12" s="236"/>
      <c r="D12" s="9" t="s">
        <v>296</v>
      </c>
      <c r="E12" s="238" t="s">
        <v>10793</v>
      </c>
      <c r="F12" s="235"/>
      <c r="H12" s="2" t="s">
        <v>30</v>
      </c>
      <c r="I12" s="3"/>
      <c r="J12" s="3" t="s">
        <v>284</v>
      </c>
      <c r="K12" s="3"/>
      <c r="L12" s="3" t="s">
        <v>285</v>
      </c>
      <c r="M12" s="4"/>
    </row>
    <row r="13" spans="1:13" ht="14.25" thickBot="1" x14ac:dyDescent="0.2">
      <c r="H13" s="5" t="s">
        <v>289</v>
      </c>
      <c r="I13" s="230"/>
      <c r="J13" s="230"/>
      <c r="K13" s="230"/>
      <c r="L13" s="230"/>
      <c r="M13" s="231"/>
    </row>
    <row r="14" spans="1:13" x14ac:dyDescent="0.15">
      <c r="A14" s="2" t="s">
        <v>283</v>
      </c>
      <c r="B14" s="132"/>
      <c r="C14" s="3" t="s">
        <v>284</v>
      </c>
      <c r="D14" s="132" t="s">
        <v>8259</v>
      </c>
      <c r="E14" s="3" t="s">
        <v>285</v>
      </c>
      <c r="F14" s="133" t="e">
        <f>INDEX(花名册!F:F,MATCH(B14,花名册!C:C,0))</f>
        <v>#N/A</v>
      </c>
      <c r="H14" s="5" t="s">
        <v>292</v>
      </c>
      <c r="I14" s="161"/>
      <c r="J14" s="161"/>
      <c r="K14" s="161"/>
      <c r="L14" s="161"/>
      <c r="M14" s="233"/>
    </row>
    <row r="15" spans="1:13" ht="25.5" customHeight="1" thickBot="1" x14ac:dyDescent="0.2">
      <c r="A15" s="5" t="s">
        <v>32</v>
      </c>
      <c r="B15" s="88" t="e">
        <f>INDEX(花名册!G:G,MATCH(B14,花名册!C:C,0))</f>
        <v>#N/A</v>
      </c>
      <c r="C15" s="6" t="s">
        <v>286</v>
      </c>
      <c r="D15" s="88" t="e">
        <f>INDEX(花名册!I:I,MATCH(B14,花名册!C:C,0))</f>
        <v>#N/A</v>
      </c>
      <c r="E15" s="6" t="s">
        <v>288</v>
      </c>
      <c r="F15" s="93" t="s">
        <v>8260</v>
      </c>
      <c r="H15" s="8" t="s">
        <v>295</v>
      </c>
      <c r="I15" s="234"/>
      <c r="J15" s="234"/>
      <c r="K15" s="234"/>
      <c r="L15" s="234"/>
      <c r="M15" s="235"/>
    </row>
    <row r="16" spans="1:13" ht="30" customHeight="1" x14ac:dyDescent="0.15">
      <c r="A16" s="5" t="s">
        <v>34</v>
      </c>
      <c r="B16" s="239" t="e">
        <f>INDEX(花名册!N:N,MATCH(B14,花名册!C:C,0))</f>
        <v>#N/A</v>
      </c>
      <c r="C16" s="160"/>
      <c r="D16" s="160"/>
      <c r="E16" s="6" t="s">
        <v>291</v>
      </c>
      <c r="F16" s="105" t="s">
        <v>8261</v>
      </c>
    </row>
    <row r="17" spans="1:6" x14ac:dyDescent="0.15">
      <c r="A17" s="5" t="s">
        <v>35</v>
      </c>
      <c r="B17" s="164" t="e">
        <f>INDEX(花名册!O:O,MATCH(B14,花名册!C:C,0))</f>
        <v>#N/A</v>
      </c>
      <c r="C17" s="161"/>
      <c r="D17" s="6" t="s">
        <v>294</v>
      </c>
      <c r="E17" s="161"/>
      <c r="F17" s="233"/>
    </row>
    <row r="18" spans="1:6" ht="14.25" thickBot="1" x14ac:dyDescent="0.2">
      <c r="A18" s="8" t="s">
        <v>36</v>
      </c>
      <c r="B18" s="236" t="e">
        <f>INDEX(花名册!AE:AE,MATCH(B14,花名册!C:C,0))</f>
        <v>#N/A</v>
      </c>
      <c r="C18" s="236"/>
      <c r="D18" s="9" t="s">
        <v>296</v>
      </c>
      <c r="E18" s="237" t="e">
        <f>INDEX(花名册!U:U,MATCH(B14,花名册!C:C,0))</f>
        <v>#N/A</v>
      </c>
      <c r="F18" s="235"/>
    </row>
    <row r="19" spans="1:6" ht="14.25" thickBot="1" x14ac:dyDescent="0.2">
      <c r="B19"/>
      <c r="C19"/>
      <c r="D19"/>
      <c r="E19"/>
      <c r="F19"/>
    </row>
    <row r="20" spans="1:6" x14ac:dyDescent="0.15">
      <c r="A20" s="2" t="s">
        <v>283</v>
      </c>
      <c r="B20" s="132"/>
      <c r="C20" s="3" t="s">
        <v>284</v>
      </c>
      <c r="D20" s="132" t="s">
        <v>8259</v>
      </c>
      <c r="E20" s="3" t="s">
        <v>285</v>
      </c>
      <c r="F20" s="133" t="e">
        <f>INDEX(花名册!F:F,MATCH(B20,花名册!C:C,0))</f>
        <v>#N/A</v>
      </c>
    </row>
    <row r="21" spans="1:6" ht="29.25" customHeight="1" x14ac:dyDescent="0.15">
      <c r="A21" s="5" t="s">
        <v>32</v>
      </c>
      <c r="B21" s="88" t="e">
        <f>INDEX(花名册!G:G,MATCH(B20,花名册!C:C,0))</f>
        <v>#N/A</v>
      </c>
      <c r="C21" s="6" t="s">
        <v>286</v>
      </c>
      <c r="D21" s="88" t="e">
        <f>INDEX(花名册!I:I,MATCH(B20,花名册!C:C,0))</f>
        <v>#N/A</v>
      </c>
      <c r="E21" s="6" t="s">
        <v>288</v>
      </c>
      <c r="F21" s="93" t="s">
        <v>8260</v>
      </c>
    </row>
    <row r="22" spans="1:6" ht="30" customHeight="1" x14ac:dyDescent="0.15">
      <c r="A22" s="5" t="s">
        <v>34</v>
      </c>
      <c r="B22" s="232" t="e">
        <f>INDEX(花名册!N:N,MATCH(B20,花名册!C:C,0))</f>
        <v>#N/A</v>
      </c>
      <c r="C22" s="161"/>
      <c r="D22" s="161"/>
      <c r="E22" s="6" t="s">
        <v>291</v>
      </c>
      <c r="F22" s="105" t="s">
        <v>8261</v>
      </c>
    </row>
    <row r="23" spans="1:6" x14ac:dyDescent="0.15">
      <c r="A23" s="5" t="s">
        <v>35</v>
      </c>
      <c r="B23" s="164" t="e">
        <f>INDEX(花名册!O:O,MATCH(B20,花名册!C:C,0))</f>
        <v>#N/A</v>
      </c>
      <c r="C23" s="161"/>
      <c r="D23" s="6" t="s">
        <v>294</v>
      </c>
      <c r="E23" s="161"/>
      <c r="F23" s="233"/>
    </row>
    <row r="24" spans="1:6" ht="14.25" thickBot="1" x14ac:dyDescent="0.2">
      <c r="A24" s="8" t="s">
        <v>36</v>
      </c>
      <c r="B24" s="236" t="e">
        <f>INDEX(花名册!AE:AE,MATCH(B20,花名册!C:C,0))</f>
        <v>#N/A</v>
      </c>
      <c r="C24" s="236"/>
      <c r="D24" s="9" t="s">
        <v>296</v>
      </c>
      <c r="E24" s="237" t="e">
        <f>INDEX(花名册!U:U,MATCH(B20,花名册!C:C,0))</f>
        <v>#N/A</v>
      </c>
      <c r="F24" s="235"/>
    </row>
    <row r="25" spans="1:6" ht="14.25" thickBot="1" x14ac:dyDescent="0.2"/>
    <row r="26" spans="1:6" x14ac:dyDescent="0.15">
      <c r="A26" s="2" t="s">
        <v>283</v>
      </c>
      <c r="B26" s="132"/>
      <c r="C26" s="3" t="s">
        <v>284</v>
      </c>
      <c r="D26" s="132" t="s">
        <v>8259</v>
      </c>
      <c r="E26" s="3" t="s">
        <v>285</v>
      </c>
      <c r="F26" s="133" t="e">
        <f>INDEX(花名册!F:F,MATCH(B26,花名册!C:C,0))</f>
        <v>#N/A</v>
      </c>
    </row>
    <row r="27" spans="1:6" ht="24" customHeight="1" x14ac:dyDescent="0.15">
      <c r="A27" s="5" t="s">
        <v>32</v>
      </c>
      <c r="B27" s="88" t="e">
        <f>INDEX(花名册!G:G,MATCH(B26,花名册!C:C,0))</f>
        <v>#N/A</v>
      </c>
      <c r="C27" s="6" t="s">
        <v>286</v>
      </c>
      <c r="D27" s="88" t="e">
        <f>INDEX(花名册!I:I,MATCH(B26,花名册!C:C,0))</f>
        <v>#N/A</v>
      </c>
      <c r="E27" s="6" t="s">
        <v>288</v>
      </c>
      <c r="F27" s="93" t="s">
        <v>8260</v>
      </c>
    </row>
    <row r="28" spans="1:6" ht="30" customHeight="1" x14ac:dyDescent="0.15">
      <c r="A28" s="5" t="s">
        <v>34</v>
      </c>
      <c r="B28" s="232" t="e">
        <f>INDEX(花名册!N:N,MATCH(B26,花名册!C:C,0))</f>
        <v>#N/A</v>
      </c>
      <c r="C28" s="161"/>
      <c r="D28" s="161"/>
      <c r="E28" s="6" t="s">
        <v>291</v>
      </c>
      <c r="F28" s="105" t="s">
        <v>8261</v>
      </c>
    </row>
    <row r="29" spans="1:6" x14ac:dyDescent="0.15">
      <c r="A29" s="5" t="s">
        <v>35</v>
      </c>
      <c r="B29" s="164" t="e">
        <f>INDEX(花名册!O:O,MATCH(B26,花名册!C:C,0))</f>
        <v>#N/A</v>
      </c>
      <c r="C29" s="161"/>
      <c r="D29" s="6" t="s">
        <v>294</v>
      </c>
      <c r="E29" s="161"/>
      <c r="F29" s="233"/>
    </row>
    <row r="30" spans="1:6" ht="14.25" thickBot="1" x14ac:dyDescent="0.2">
      <c r="A30" s="8" t="s">
        <v>36</v>
      </c>
      <c r="B30" s="236" t="e">
        <f>INDEX(花名册!AE:AE,MATCH(B26,花名册!C:C,0))</f>
        <v>#N/A</v>
      </c>
      <c r="C30" s="236"/>
      <c r="D30" s="9" t="s">
        <v>296</v>
      </c>
      <c r="E30" s="238"/>
      <c r="F30" s="235"/>
    </row>
    <row r="31" spans="1:6" ht="14.25" thickBot="1" x14ac:dyDescent="0.2">
      <c r="B31"/>
      <c r="C31"/>
      <c r="D31"/>
      <c r="E31"/>
      <c r="F31"/>
    </row>
    <row r="32" spans="1:6" x14ac:dyDescent="0.15">
      <c r="A32" s="2" t="s">
        <v>283</v>
      </c>
      <c r="B32" s="132"/>
      <c r="C32" s="3" t="s">
        <v>284</v>
      </c>
      <c r="D32" s="132" t="s">
        <v>8259</v>
      </c>
      <c r="E32" s="3" t="s">
        <v>285</v>
      </c>
      <c r="F32" s="133" t="e">
        <f>INDEX(花名册!F:F,MATCH(B32,花名册!C:C,0))</f>
        <v>#N/A</v>
      </c>
    </row>
    <row r="33" spans="1:6" x14ac:dyDescent="0.15">
      <c r="A33" s="5" t="s">
        <v>32</v>
      </c>
      <c r="B33" s="88" t="e">
        <f>INDEX(花名册!G:G,MATCH(B32,花名册!C:C,0))</f>
        <v>#N/A</v>
      </c>
      <c r="C33" s="6" t="s">
        <v>286</v>
      </c>
      <c r="D33" s="88" t="e">
        <f>INDEX(花名册!I:I,MATCH(B32,花名册!C:C,0))</f>
        <v>#N/A</v>
      </c>
      <c r="E33" s="6" t="s">
        <v>288</v>
      </c>
      <c r="F33" s="93" t="s">
        <v>8260</v>
      </c>
    </row>
    <row r="34" spans="1:6" ht="30" customHeight="1" x14ac:dyDescent="0.15">
      <c r="A34" s="5" t="s">
        <v>34</v>
      </c>
      <c r="B34" s="232" t="e">
        <f>INDEX(花名册!N:N,MATCH(B32,花名册!C:C,0))</f>
        <v>#N/A</v>
      </c>
      <c r="C34" s="161"/>
      <c r="D34" s="161"/>
      <c r="E34" s="6" t="s">
        <v>291</v>
      </c>
      <c r="F34" s="105" t="s">
        <v>8261</v>
      </c>
    </row>
    <row r="35" spans="1:6" x14ac:dyDescent="0.15">
      <c r="A35" s="5" t="s">
        <v>35</v>
      </c>
      <c r="B35" s="164" t="e">
        <f>INDEX(花名册!O:O,MATCH(B32,花名册!C:C,0))</f>
        <v>#N/A</v>
      </c>
      <c r="C35" s="161"/>
      <c r="D35" s="6" t="s">
        <v>294</v>
      </c>
      <c r="E35" s="161"/>
      <c r="F35" s="233"/>
    </row>
    <row r="36" spans="1:6" ht="14.25" thickBot="1" x14ac:dyDescent="0.2">
      <c r="A36" s="8" t="s">
        <v>36</v>
      </c>
      <c r="B36" s="236" t="e">
        <f>INDEX(花名册!AE:AE,MATCH(B32,花名册!C:C,0))</f>
        <v>#N/A</v>
      </c>
      <c r="C36" s="236"/>
      <c r="D36" s="9" t="s">
        <v>296</v>
      </c>
      <c r="E36" s="237" t="e">
        <f>INDEX(花名册!U:U,MATCH(B32,花名册!C:C,0))</f>
        <v>#N/A</v>
      </c>
      <c r="F36" s="235"/>
    </row>
    <row r="37" spans="1:6" ht="14.25" thickBot="1" x14ac:dyDescent="0.2"/>
    <row r="38" spans="1:6" x14ac:dyDescent="0.15">
      <c r="A38" s="2" t="s">
        <v>283</v>
      </c>
      <c r="B38" s="132"/>
      <c r="C38" s="3" t="s">
        <v>284</v>
      </c>
      <c r="D38" s="132" t="s">
        <v>8259</v>
      </c>
      <c r="E38" s="3" t="s">
        <v>285</v>
      </c>
      <c r="F38" s="133" t="e">
        <f>INDEX(花名册!F:F,MATCH(B38,花名册!C:C,0))</f>
        <v>#N/A</v>
      </c>
    </row>
    <row r="39" spans="1:6" x14ac:dyDescent="0.15">
      <c r="A39" s="5" t="s">
        <v>32</v>
      </c>
      <c r="B39" s="88" t="e">
        <f>INDEX(花名册!G:G,MATCH(B38,花名册!C:C,0))</f>
        <v>#N/A</v>
      </c>
      <c r="C39" s="6" t="s">
        <v>286</v>
      </c>
      <c r="D39" s="88" t="e">
        <f>INDEX(花名册!I:I,MATCH(B38,花名册!C:C,0))</f>
        <v>#N/A</v>
      </c>
      <c r="E39" s="6" t="s">
        <v>288</v>
      </c>
      <c r="F39" s="93" t="s">
        <v>8260</v>
      </c>
    </row>
    <row r="40" spans="1:6" ht="30" customHeight="1" x14ac:dyDescent="0.15">
      <c r="A40" s="5" t="s">
        <v>34</v>
      </c>
      <c r="B40" s="232" t="e">
        <f>INDEX(花名册!N:N,MATCH(B38,花名册!C:C,0))</f>
        <v>#N/A</v>
      </c>
      <c r="C40" s="161"/>
      <c r="D40" s="161"/>
      <c r="E40" s="6" t="s">
        <v>291</v>
      </c>
      <c r="F40" s="105" t="s">
        <v>8261</v>
      </c>
    </row>
    <row r="41" spans="1:6" x14ac:dyDescent="0.15">
      <c r="A41" s="5" t="s">
        <v>35</v>
      </c>
      <c r="B41" s="164" t="e">
        <f>INDEX(花名册!O:O,MATCH(B38,花名册!C:C,0))</f>
        <v>#N/A</v>
      </c>
      <c r="C41" s="161"/>
      <c r="D41" s="6" t="s">
        <v>294</v>
      </c>
      <c r="E41" s="161"/>
      <c r="F41" s="233"/>
    </row>
    <row r="42" spans="1:6" ht="14.25" thickBot="1" x14ac:dyDescent="0.2">
      <c r="A42" s="8" t="s">
        <v>36</v>
      </c>
      <c r="B42" s="236" t="e">
        <f>INDEX(花名册!AE:AE,MATCH(B38,花名册!C:C,0))</f>
        <v>#N/A</v>
      </c>
      <c r="C42" s="236"/>
      <c r="D42" s="9" t="s">
        <v>296</v>
      </c>
      <c r="E42" s="237" t="e">
        <f>INDEX(花名册!U:U,MATCH(B38,花名册!C:C,0))</f>
        <v>#N/A</v>
      </c>
      <c r="F42" s="235"/>
    </row>
    <row r="43" spans="1:6" ht="14.25" thickBot="1" x14ac:dyDescent="0.2">
      <c r="A43" s="10"/>
      <c r="B43" s="11"/>
      <c r="C43" s="11"/>
      <c r="D43" s="11"/>
      <c r="E43" s="11"/>
      <c r="F43" s="11"/>
    </row>
    <row r="44" spans="1:6" x14ac:dyDescent="0.15">
      <c r="A44" s="2" t="s">
        <v>283</v>
      </c>
      <c r="B44" s="132"/>
      <c r="C44" s="3" t="s">
        <v>284</v>
      </c>
      <c r="D44" s="132" t="s">
        <v>8259</v>
      </c>
      <c r="E44" s="3" t="s">
        <v>285</v>
      </c>
      <c r="F44" s="133" t="e">
        <f>INDEX(花名册!F:F,MATCH(B44,花名册!C:C,0))</f>
        <v>#N/A</v>
      </c>
    </row>
    <row r="45" spans="1:6" x14ac:dyDescent="0.15">
      <c r="A45" s="5" t="s">
        <v>32</v>
      </c>
      <c r="B45" s="88" t="e">
        <f>INDEX(花名册!G:G,MATCH(B44,花名册!C:C,0))</f>
        <v>#N/A</v>
      </c>
      <c r="C45" s="6" t="s">
        <v>286</v>
      </c>
      <c r="D45" s="88" t="e">
        <f>INDEX(花名册!I:I,MATCH(B44,花名册!C:C,0))</f>
        <v>#N/A</v>
      </c>
      <c r="E45" s="6" t="s">
        <v>288</v>
      </c>
      <c r="F45" s="93" t="s">
        <v>8260</v>
      </c>
    </row>
    <row r="46" spans="1:6" ht="30" customHeight="1" x14ac:dyDescent="0.15">
      <c r="A46" s="5" t="s">
        <v>34</v>
      </c>
      <c r="B46" s="232" t="e">
        <f>INDEX(花名册!N:N,MATCH(B44,花名册!C:C,0))</f>
        <v>#N/A</v>
      </c>
      <c r="C46" s="161"/>
      <c r="D46" s="161"/>
      <c r="E46" s="6" t="s">
        <v>291</v>
      </c>
      <c r="F46" s="105" t="s">
        <v>8261</v>
      </c>
    </row>
    <row r="47" spans="1:6" x14ac:dyDescent="0.15">
      <c r="A47" s="5" t="s">
        <v>35</v>
      </c>
      <c r="B47" s="164" t="e">
        <f>INDEX(花名册!O:O,MATCH(B44,花名册!C:C,0))</f>
        <v>#N/A</v>
      </c>
      <c r="C47" s="161"/>
      <c r="D47" s="6" t="s">
        <v>294</v>
      </c>
      <c r="E47" s="161"/>
      <c r="F47" s="233"/>
    </row>
    <row r="48" spans="1:6" ht="14.25" thickBot="1" x14ac:dyDescent="0.2">
      <c r="A48" s="8" t="s">
        <v>36</v>
      </c>
      <c r="B48" s="236" t="e">
        <f>INDEX(花名册!AE:AE,MATCH(B44,花名册!C:C,0))</f>
        <v>#N/A</v>
      </c>
      <c r="C48" s="236"/>
      <c r="D48" s="9" t="s">
        <v>296</v>
      </c>
      <c r="E48" s="237" t="e">
        <f>INDEX(花名册!U:U,MATCH(B44,花名册!C:C,0))</f>
        <v>#N/A</v>
      </c>
      <c r="F48" s="235"/>
    </row>
    <row r="49" spans="1:6" ht="14.25" thickBot="1" x14ac:dyDescent="0.2">
      <c r="A49" s="10"/>
      <c r="B49" s="10"/>
      <c r="C49" s="10"/>
      <c r="D49" s="10"/>
      <c r="E49" s="10"/>
      <c r="F49" s="10"/>
    </row>
    <row r="50" spans="1:6" x14ac:dyDescent="0.15">
      <c r="A50" s="2" t="s">
        <v>283</v>
      </c>
      <c r="B50" s="104"/>
      <c r="C50" s="3" t="s">
        <v>284</v>
      </c>
      <c r="D50" s="132" t="s">
        <v>8259</v>
      </c>
      <c r="E50" s="3" t="s">
        <v>285</v>
      </c>
      <c r="F50" s="133" t="e">
        <f>INDEX(花名册!F:F,MATCH(B50,花名册!C:C,0))</f>
        <v>#N/A</v>
      </c>
    </row>
    <row r="51" spans="1:6" x14ac:dyDescent="0.15">
      <c r="A51" s="5" t="s">
        <v>32</v>
      </c>
      <c r="B51" s="88" t="e">
        <f>INDEX(花名册!G:G,MATCH(B50,花名册!C:C,0))</f>
        <v>#N/A</v>
      </c>
      <c r="C51" s="6" t="s">
        <v>286</v>
      </c>
      <c r="D51" s="88" t="e">
        <f>INDEX(花名册!I:I,MATCH(B50,花名册!C:C,0))</f>
        <v>#N/A</v>
      </c>
      <c r="E51" s="6" t="s">
        <v>288</v>
      </c>
      <c r="F51" s="93" t="s">
        <v>8260</v>
      </c>
    </row>
    <row r="52" spans="1:6" ht="30" customHeight="1" x14ac:dyDescent="0.15">
      <c r="A52" s="5" t="s">
        <v>34</v>
      </c>
      <c r="B52" s="232" t="e">
        <f>INDEX(花名册!N:N,MATCH(B50,花名册!C:C,0))</f>
        <v>#N/A</v>
      </c>
      <c r="C52" s="161"/>
      <c r="D52" s="161"/>
      <c r="E52" s="6" t="s">
        <v>291</v>
      </c>
      <c r="F52" s="105" t="s">
        <v>8261</v>
      </c>
    </row>
    <row r="53" spans="1:6" x14ac:dyDescent="0.15">
      <c r="A53" s="5" t="s">
        <v>35</v>
      </c>
      <c r="B53" s="164" t="e">
        <f>INDEX(花名册!O:O,MATCH(B50,花名册!C:C,0))</f>
        <v>#N/A</v>
      </c>
      <c r="C53" s="161"/>
      <c r="D53" s="6" t="s">
        <v>294</v>
      </c>
      <c r="E53" s="161"/>
      <c r="F53" s="233"/>
    </row>
    <row r="54" spans="1:6" ht="14.25" thickBot="1" x14ac:dyDescent="0.2">
      <c r="A54" s="8" t="s">
        <v>36</v>
      </c>
      <c r="B54" s="236" t="e">
        <f>INDEX(花名册!AE:AE,MATCH(B50,花名册!C:C,0))</f>
        <v>#N/A</v>
      </c>
      <c r="C54" s="236"/>
      <c r="D54" s="9" t="s">
        <v>296</v>
      </c>
      <c r="E54" s="237" t="e">
        <f>INDEX(花名册!U:U,MATCH(B50,花名册!C:C,0))</f>
        <v>#N/A</v>
      </c>
      <c r="F54" s="235"/>
    </row>
    <row r="55" spans="1:6" ht="14.25" thickBot="1" x14ac:dyDescent="0.2">
      <c r="A55" s="10"/>
      <c r="B55" s="10"/>
      <c r="C55" s="10"/>
      <c r="D55" s="10"/>
      <c r="E55" s="10"/>
      <c r="F55" s="10"/>
    </row>
    <row r="56" spans="1:6" x14ac:dyDescent="0.15">
      <c r="A56" s="2" t="s">
        <v>283</v>
      </c>
      <c r="B56" s="104"/>
      <c r="C56" s="3" t="s">
        <v>284</v>
      </c>
      <c r="D56" s="132" t="s">
        <v>8259</v>
      </c>
      <c r="E56" s="3" t="s">
        <v>285</v>
      </c>
      <c r="F56" s="133" t="e">
        <f>INDEX(花名册!F:F,MATCH(B56,花名册!C:C,0))</f>
        <v>#N/A</v>
      </c>
    </row>
    <row r="57" spans="1:6" x14ac:dyDescent="0.15">
      <c r="A57" s="5" t="s">
        <v>32</v>
      </c>
      <c r="B57" s="88" t="e">
        <f>INDEX(花名册!G:G,MATCH(B56,花名册!C:C,0))</f>
        <v>#N/A</v>
      </c>
      <c r="C57" s="6" t="s">
        <v>286</v>
      </c>
      <c r="D57" s="88" t="e">
        <f>INDEX(花名册!I:I,MATCH(B56,花名册!C:C,0))</f>
        <v>#N/A</v>
      </c>
      <c r="E57" s="6" t="s">
        <v>288</v>
      </c>
      <c r="F57" s="93" t="s">
        <v>8260</v>
      </c>
    </row>
    <row r="58" spans="1:6" ht="30" customHeight="1" x14ac:dyDescent="0.15">
      <c r="A58" s="5" t="s">
        <v>34</v>
      </c>
      <c r="B58" s="232" t="e">
        <f>INDEX(花名册!N:N,MATCH(B56,花名册!C:C,0))</f>
        <v>#N/A</v>
      </c>
      <c r="C58" s="161"/>
      <c r="D58" s="161"/>
      <c r="E58" s="6" t="s">
        <v>291</v>
      </c>
      <c r="F58" s="105" t="s">
        <v>8261</v>
      </c>
    </row>
    <row r="59" spans="1:6" x14ac:dyDescent="0.15">
      <c r="A59" s="5" t="s">
        <v>35</v>
      </c>
      <c r="B59" s="164" t="e">
        <f>INDEX(花名册!O:O,MATCH(B56,花名册!C:C,0))</f>
        <v>#N/A</v>
      </c>
      <c r="C59" s="161"/>
      <c r="D59" s="6" t="s">
        <v>294</v>
      </c>
      <c r="E59" s="161"/>
      <c r="F59" s="233"/>
    </row>
    <row r="60" spans="1:6" ht="14.25" thickBot="1" x14ac:dyDescent="0.2">
      <c r="A60" s="8" t="s">
        <v>36</v>
      </c>
      <c r="B60" s="236" t="e">
        <f>INDEX(花名册!AE:AE,MATCH(B56,花名册!C:C,0))</f>
        <v>#N/A</v>
      </c>
      <c r="C60" s="236"/>
      <c r="D60" s="9" t="s">
        <v>296</v>
      </c>
      <c r="E60" s="237" t="e">
        <f>INDEX(花名册!U:U,MATCH(B56,花名册!C:C,0))</f>
        <v>#N/A</v>
      </c>
      <c r="F60" s="235"/>
    </row>
    <row r="61" spans="1:6" ht="14.25" thickBot="1" x14ac:dyDescent="0.2"/>
    <row r="62" spans="1:6" x14ac:dyDescent="0.15">
      <c r="A62" s="2" t="s">
        <v>283</v>
      </c>
      <c r="B62" s="104"/>
      <c r="C62" s="3" t="s">
        <v>284</v>
      </c>
      <c r="D62" s="132" t="s">
        <v>8259</v>
      </c>
      <c r="E62" s="3" t="s">
        <v>285</v>
      </c>
      <c r="F62" s="133" t="e">
        <f>INDEX(花名册!F:F,MATCH(B62,花名册!C:C,0))</f>
        <v>#N/A</v>
      </c>
    </row>
    <row r="63" spans="1:6" x14ac:dyDescent="0.15">
      <c r="A63" s="5" t="s">
        <v>32</v>
      </c>
      <c r="B63" s="88" t="e">
        <f>INDEX(花名册!G:G,MATCH(B62,花名册!C:C,0))</f>
        <v>#N/A</v>
      </c>
      <c r="C63" s="6" t="s">
        <v>286</v>
      </c>
      <c r="D63" s="88" t="e">
        <f>INDEX(花名册!I:I,MATCH(B62,花名册!C:C,0))</f>
        <v>#N/A</v>
      </c>
      <c r="E63" s="6" t="s">
        <v>288</v>
      </c>
      <c r="F63" s="93" t="s">
        <v>8260</v>
      </c>
    </row>
    <row r="64" spans="1:6" ht="30" customHeight="1" x14ac:dyDescent="0.15">
      <c r="A64" s="5" t="s">
        <v>34</v>
      </c>
      <c r="B64" s="232" t="e">
        <f>INDEX(花名册!N:N,MATCH(B62,花名册!C:C,0))</f>
        <v>#N/A</v>
      </c>
      <c r="C64" s="161"/>
      <c r="D64" s="161"/>
      <c r="E64" s="6" t="s">
        <v>291</v>
      </c>
      <c r="F64" s="105" t="s">
        <v>8261</v>
      </c>
    </row>
    <row r="65" spans="1:6" x14ac:dyDescent="0.15">
      <c r="A65" s="5" t="s">
        <v>35</v>
      </c>
      <c r="B65" s="164" t="e">
        <f>INDEX(花名册!O:O,MATCH(B62,花名册!C:C,0))</f>
        <v>#N/A</v>
      </c>
      <c r="C65" s="161"/>
      <c r="D65" s="6" t="s">
        <v>294</v>
      </c>
      <c r="E65" s="161"/>
      <c r="F65" s="233"/>
    </row>
    <row r="66" spans="1:6" ht="14.25" thickBot="1" x14ac:dyDescent="0.2">
      <c r="A66" s="8" t="s">
        <v>36</v>
      </c>
      <c r="B66" s="236" t="e">
        <f>INDEX(花名册!AE:AE,MATCH(B62,花名册!C:C,0))</f>
        <v>#N/A</v>
      </c>
      <c r="C66" s="236"/>
      <c r="D66" s="9" t="s">
        <v>296</v>
      </c>
      <c r="E66" s="237" t="e">
        <f>INDEX(花名册!U:U,MATCH(B62,花名册!C:C,0))</f>
        <v>#N/A</v>
      </c>
      <c r="F66" s="235"/>
    </row>
  </sheetData>
  <mergeCells count="66">
    <mergeCell ref="B64:D64"/>
    <mergeCell ref="B65:C65"/>
    <mergeCell ref="E65:F65"/>
    <mergeCell ref="B66:C66"/>
    <mergeCell ref="E66:F66"/>
    <mergeCell ref="B58:D58"/>
    <mergeCell ref="B59:C59"/>
    <mergeCell ref="E59:F59"/>
    <mergeCell ref="B60:C60"/>
    <mergeCell ref="E60:F60"/>
    <mergeCell ref="B52:D52"/>
    <mergeCell ref="B53:C53"/>
    <mergeCell ref="E53:F53"/>
    <mergeCell ref="B54:C54"/>
    <mergeCell ref="E54:F54"/>
    <mergeCell ref="B46:D46"/>
    <mergeCell ref="B47:C47"/>
    <mergeCell ref="E47:F47"/>
    <mergeCell ref="B48:C48"/>
    <mergeCell ref="E48:F48"/>
    <mergeCell ref="B40:D40"/>
    <mergeCell ref="B41:C41"/>
    <mergeCell ref="E41:F41"/>
    <mergeCell ref="B42:C42"/>
    <mergeCell ref="E42:F42"/>
    <mergeCell ref="B34:D34"/>
    <mergeCell ref="B35:C35"/>
    <mergeCell ref="E35:F35"/>
    <mergeCell ref="B36:C36"/>
    <mergeCell ref="E36:F36"/>
    <mergeCell ref="B28:D28"/>
    <mergeCell ref="B29:C29"/>
    <mergeCell ref="E29:F29"/>
    <mergeCell ref="B30:C30"/>
    <mergeCell ref="E30:F30"/>
    <mergeCell ref="B22:D22"/>
    <mergeCell ref="B23:C23"/>
    <mergeCell ref="E23:F23"/>
    <mergeCell ref="B24:C24"/>
    <mergeCell ref="E24:F24"/>
    <mergeCell ref="B16:D16"/>
    <mergeCell ref="B17:C17"/>
    <mergeCell ref="E17:F17"/>
    <mergeCell ref="B18:C18"/>
    <mergeCell ref="E18:F18"/>
    <mergeCell ref="B12:C12"/>
    <mergeCell ref="E12:F12"/>
    <mergeCell ref="I13:M13"/>
    <mergeCell ref="I14:M14"/>
    <mergeCell ref="I15:M15"/>
    <mergeCell ref="I8:M8"/>
    <mergeCell ref="I9:M9"/>
    <mergeCell ref="B10:D10"/>
    <mergeCell ref="I10:M10"/>
    <mergeCell ref="B11:C11"/>
    <mergeCell ref="E11:F11"/>
    <mergeCell ref="B5:C5"/>
    <mergeCell ref="E5:F5"/>
    <mergeCell ref="I5:M5"/>
    <mergeCell ref="B6:C6"/>
    <mergeCell ref="E6:F6"/>
    <mergeCell ref="A1:F1"/>
    <mergeCell ref="H1:M1"/>
    <mergeCell ref="I3:M3"/>
    <mergeCell ref="B4:D4"/>
    <mergeCell ref="I4:M4"/>
  </mergeCells>
  <phoneticPr fontId="44" type="noConversion"/>
  <pageMargins left="0.69930555555555596" right="0.69930555555555596"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T1973"/>
  <sheetViews>
    <sheetView workbookViewId="0">
      <selection activeCell="U3" sqref="U3"/>
    </sheetView>
  </sheetViews>
  <sheetFormatPr defaultColWidth="9" defaultRowHeight="13.5" x14ac:dyDescent="0.15"/>
  <cols>
    <col min="1" max="1" width="4.75" style="108" customWidth="1"/>
    <col min="2" max="2" width="11.625" style="130" bestFit="1" customWidth="1"/>
    <col min="3" max="3" width="8.5" style="108" customWidth="1"/>
    <col min="4" max="4" width="8.25" style="108" customWidth="1"/>
    <col min="5" max="5" width="11.125" style="108" customWidth="1"/>
    <col min="6" max="6" width="5.5" style="108" customWidth="1"/>
    <col min="7" max="7" width="6.25" style="108" customWidth="1"/>
    <col min="8" max="9" width="7.75" style="108" customWidth="1"/>
    <col min="10" max="10" width="40.625" style="108" customWidth="1"/>
    <col min="11" max="11" width="7.75" style="108" customWidth="1"/>
    <col min="12" max="12" width="5.625" style="108" customWidth="1"/>
    <col min="13" max="13" width="7" style="108" customWidth="1"/>
    <col min="14" max="14" width="50.625" style="108" customWidth="1"/>
    <col min="15" max="15" width="9.875" style="108" customWidth="1"/>
    <col min="16" max="16" width="11" style="108" customWidth="1"/>
    <col min="17" max="21" width="11.125" style="108" customWidth="1"/>
    <col min="22" max="22" width="9" style="108"/>
    <col min="23" max="23" width="10.5" style="108" hidden="1" customWidth="1"/>
    <col min="24" max="24" width="10.5" style="108" customWidth="1"/>
    <col min="25" max="26" width="10.75" style="108" customWidth="1"/>
    <col min="27" max="27" width="9" style="108"/>
    <col min="28" max="28" width="7.875" style="108" customWidth="1"/>
    <col min="29" max="29" width="11" style="108" customWidth="1"/>
    <col min="30" max="30" width="9" style="108"/>
    <col min="31" max="31" width="11.375" style="108" customWidth="1"/>
    <col min="32" max="32" width="5.625" style="108" customWidth="1"/>
    <col min="33" max="33" width="5.5" style="108" customWidth="1"/>
    <col min="34" max="34" width="5.875" style="108" customWidth="1"/>
    <col min="35" max="35" width="60.625" style="108" customWidth="1"/>
    <col min="36" max="36" width="12" style="108" customWidth="1"/>
    <col min="37" max="37" width="11.75" style="108" customWidth="1"/>
    <col min="38" max="38" width="6" style="108" customWidth="1"/>
    <col min="39" max="39" width="19" style="131" customWidth="1"/>
    <col min="40" max="40" width="7.75" style="108" customWidth="1"/>
    <col min="41" max="41" width="6" style="108" customWidth="1"/>
    <col min="42" max="42" width="5.625" style="108" customWidth="1"/>
    <col min="43" max="43" width="9" style="108"/>
    <col min="44" max="44" width="6.5" style="108" customWidth="1"/>
    <col min="45" max="45" width="9.375" style="108" customWidth="1"/>
    <col min="46" max="46" width="6.625" style="108" customWidth="1"/>
    <col min="47" max="16384" width="9" style="108"/>
  </cols>
  <sheetData>
    <row r="1" spans="1:46" ht="39.950000000000003" customHeight="1" x14ac:dyDescent="0.15">
      <c r="A1" s="107" t="s">
        <v>8262</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c r="AH1" s="107"/>
      <c r="AI1" s="107"/>
      <c r="AJ1" s="107"/>
      <c r="AK1" s="107"/>
      <c r="AL1" s="107"/>
      <c r="AM1" s="107"/>
      <c r="AN1" s="107"/>
      <c r="AO1" s="107"/>
      <c r="AP1" s="107"/>
      <c r="AQ1" s="107"/>
      <c r="AR1" s="107"/>
      <c r="AS1" s="107"/>
      <c r="AT1" s="107"/>
    </row>
    <row r="2" spans="1:46" s="113" customFormat="1" ht="39" customHeight="1" x14ac:dyDescent="0.15">
      <c r="A2" s="109" t="s">
        <v>1</v>
      </c>
      <c r="B2" s="110" t="s">
        <v>304</v>
      </c>
      <c r="C2" s="109" t="s">
        <v>30</v>
      </c>
      <c r="D2" s="109" t="s">
        <v>8263</v>
      </c>
      <c r="E2" s="109" t="s">
        <v>305</v>
      </c>
      <c r="F2" s="109" t="s">
        <v>8264</v>
      </c>
      <c r="G2" s="109" t="s">
        <v>32</v>
      </c>
      <c r="H2" s="109" t="s">
        <v>8265</v>
      </c>
      <c r="I2" s="109" t="s">
        <v>307</v>
      </c>
      <c r="J2" s="109" t="s">
        <v>309</v>
      </c>
      <c r="K2" s="109" t="s">
        <v>8255</v>
      </c>
      <c r="L2" s="109" t="s">
        <v>308</v>
      </c>
      <c r="M2" s="109" t="s">
        <v>306</v>
      </c>
      <c r="N2" s="109" t="s">
        <v>34</v>
      </c>
      <c r="O2" s="109" t="s">
        <v>35</v>
      </c>
      <c r="P2" s="109" t="s">
        <v>310</v>
      </c>
      <c r="Q2" s="109" t="s">
        <v>311</v>
      </c>
      <c r="R2" s="109" t="s">
        <v>8266</v>
      </c>
      <c r="S2" s="109" t="s">
        <v>8267</v>
      </c>
      <c r="T2" s="109" t="s">
        <v>8268</v>
      </c>
      <c r="U2" s="109" t="s">
        <v>10791</v>
      </c>
      <c r="V2" s="109" t="s">
        <v>296</v>
      </c>
      <c r="W2" s="109" t="s">
        <v>8269</v>
      </c>
      <c r="X2" s="109" t="s">
        <v>8270</v>
      </c>
      <c r="Y2" s="111" t="s">
        <v>8271</v>
      </c>
      <c r="Z2" s="109" t="s">
        <v>8272</v>
      </c>
      <c r="AA2" s="109" t="s">
        <v>8273</v>
      </c>
      <c r="AB2" s="109" t="s">
        <v>8274</v>
      </c>
      <c r="AC2" s="109" t="s">
        <v>313</v>
      </c>
      <c r="AD2" s="109" t="s">
        <v>312</v>
      </c>
      <c r="AE2" s="109" t="s">
        <v>314</v>
      </c>
      <c r="AF2" s="109" t="s">
        <v>8275</v>
      </c>
      <c r="AG2" s="109" t="s">
        <v>316</v>
      </c>
      <c r="AH2" s="109" t="s">
        <v>8276</v>
      </c>
      <c r="AI2" s="109" t="s">
        <v>318</v>
      </c>
      <c r="AJ2" s="109" t="s">
        <v>315</v>
      </c>
      <c r="AK2" s="109" t="s">
        <v>317</v>
      </c>
      <c r="AL2" s="109" t="s">
        <v>321</v>
      </c>
      <c r="AM2" s="112" t="s">
        <v>289</v>
      </c>
      <c r="AN2" s="109" t="s">
        <v>322</v>
      </c>
      <c r="AO2" s="109" t="s">
        <v>319</v>
      </c>
      <c r="AP2" s="109" t="s">
        <v>320</v>
      </c>
      <c r="AQ2" s="109" t="s">
        <v>323</v>
      </c>
      <c r="AR2" s="109" t="s">
        <v>8277</v>
      </c>
      <c r="AS2" s="109" t="s">
        <v>8278</v>
      </c>
      <c r="AT2" s="109" t="s">
        <v>8279</v>
      </c>
    </row>
    <row r="3" spans="1:46" ht="30" customHeight="1" x14ac:dyDescent="0.15">
      <c r="A3" s="114">
        <v>1</v>
      </c>
      <c r="B3" s="115">
        <v>3505007972</v>
      </c>
      <c r="C3" s="114" t="s">
        <v>324</v>
      </c>
      <c r="D3" s="114" t="s">
        <v>324</v>
      </c>
      <c r="E3" s="116">
        <v>19275</v>
      </c>
      <c r="F3" s="117">
        <f t="shared" ref="F3:F66" ca="1" si="0">(TODAY()-E3)/365</f>
        <v>66.438356164383563</v>
      </c>
      <c r="G3" s="114" t="s">
        <v>325</v>
      </c>
      <c r="H3" s="114" t="s">
        <v>327</v>
      </c>
      <c r="I3" s="114" t="s">
        <v>327</v>
      </c>
      <c r="J3" s="114" t="s">
        <v>329</v>
      </c>
      <c r="K3" s="114" t="s">
        <v>494</v>
      </c>
      <c r="L3" s="114" t="s">
        <v>328</v>
      </c>
      <c r="M3" s="114" t="s">
        <v>326</v>
      </c>
      <c r="N3" s="114" t="s">
        <v>330</v>
      </c>
      <c r="O3" s="114" t="s">
        <v>299</v>
      </c>
      <c r="P3" s="116">
        <v>38534</v>
      </c>
      <c r="Q3" s="116">
        <v>44530</v>
      </c>
      <c r="R3" s="114">
        <f ca="1">DATEDIF(W3,Q3,"D")</f>
        <v>1005</v>
      </c>
      <c r="S3" s="118">
        <f ca="1">DATEDIF(W3,Q3,"m")</f>
        <v>32</v>
      </c>
      <c r="T3" s="114">
        <f ca="1">DATEDIF(W3,Q3,"y")</f>
        <v>2</v>
      </c>
      <c r="U3" s="119" t="str">
        <f ca="1">ROUNDDOWN(R3/365,0)&amp;"年"&amp;ROUNDDOWN(MOD(R3,365)/30,0)&amp;"个月"&amp;MOD(MOD(R3,365),30)&amp;"天"</f>
        <v>2年9个月5天</v>
      </c>
      <c r="V3" s="119" t="s">
        <v>8280</v>
      </c>
      <c r="W3" s="116">
        <f ca="1">TODAY()</f>
        <v>43525</v>
      </c>
      <c r="X3" s="114">
        <f ca="1">DATEDIF(AE3,W3,"D")</f>
        <v>6370</v>
      </c>
      <c r="Y3" s="120">
        <f ca="1">DATEDIF(AE3,W3,"m")</f>
        <v>209</v>
      </c>
      <c r="Z3" s="121">
        <f ca="1">DATEDIF(AE3,W3,"Y")</f>
        <v>17</v>
      </c>
      <c r="AA3" s="114" t="s">
        <v>8281</v>
      </c>
      <c r="AB3" s="114"/>
      <c r="AC3" s="116">
        <v>41484</v>
      </c>
      <c r="AD3" s="114" t="s">
        <v>332</v>
      </c>
      <c r="AE3" s="116">
        <v>37155</v>
      </c>
      <c r="AF3" s="114" t="s">
        <v>8282</v>
      </c>
      <c r="AG3" s="114">
        <v>3</v>
      </c>
      <c r="AH3" s="114">
        <v>0</v>
      </c>
      <c r="AI3" s="114" t="s">
        <v>336</v>
      </c>
      <c r="AJ3" s="114" t="s">
        <v>333</v>
      </c>
      <c r="AK3" s="114" t="s">
        <v>334</v>
      </c>
      <c r="AL3" s="114"/>
      <c r="AM3" s="115" t="s">
        <v>335</v>
      </c>
      <c r="AN3" s="114"/>
      <c r="AO3" s="114"/>
      <c r="AP3" s="114">
        <v>0</v>
      </c>
      <c r="AQ3" s="114">
        <v>0</v>
      </c>
      <c r="AR3" s="114"/>
      <c r="AS3" s="114"/>
      <c r="AT3" s="114"/>
    </row>
    <row r="4" spans="1:46" ht="30" customHeight="1" x14ac:dyDescent="0.15">
      <c r="A4" s="122">
        <v>2</v>
      </c>
      <c r="B4" s="123">
        <v>5202005946</v>
      </c>
      <c r="C4" s="122" t="s">
        <v>337</v>
      </c>
      <c r="D4" s="122" t="s">
        <v>337</v>
      </c>
      <c r="E4" s="124">
        <v>25901</v>
      </c>
      <c r="F4" s="117">
        <f t="shared" ca="1" si="0"/>
        <v>48.284931506849318</v>
      </c>
      <c r="G4" s="122" t="s">
        <v>325</v>
      </c>
      <c r="H4" s="122" t="s">
        <v>297</v>
      </c>
      <c r="I4" s="122" t="s">
        <v>297</v>
      </c>
      <c r="J4" s="122" t="s">
        <v>339</v>
      </c>
      <c r="K4" s="122" t="s">
        <v>8000</v>
      </c>
      <c r="L4" s="122" t="s">
        <v>328</v>
      </c>
      <c r="M4" s="122" t="s">
        <v>338</v>
      </c>
      <c r="N4" s="122" t="s">
        <v>340</v>
      </c>
      <c r="O4" s="122" t="s">
        <v>8283</v>
      </c>
      <c r="P4" s="124">
        <v>39654</v>
      </c>
      <c r="Q4" s="124">
        <v>46319</v>
      </c>
      <c r="R4" s="114">
        <f t="shared" ref="R4:R67" ca="1" si="1">DATEDIF(W4,Q4,"D")</f>
        <v>2794</v>
      </c>
      <c r="S4" s="118">
        <f t="shared" ref="S4:S67" ca="1" si="2">DATEDIF(W4,Q4,"m")</f>
        <v>91</v>
      </c>
      <c r="T4" s="114">
        <f t="shared" ref="T4:T67" ca="1" si="3">DATEDIF(W4,Q4,"y")</f>
        <v>7</v>
      </c>
      <c r="U4" s="119" t="str">
        <f t="shared" ref="U4:U67" ca="1" si="4">ROUNDDOWN(R4/365,0)&amp;"年"&amp;ROUNDDOWN(MOD(R4,365)/30,0)&amp;"个月"&amp;MOD(MOD(R4,365),30)&amp;"天"</f>
        <v>7年7个月29天</v>
      </c>
      <c r="V4" s="125" t="s">
        <v>8284</v>
      </c>
      <c r="W4" s="116">
        <f t="shared" ref="W4:W67" ca="1" si="5">TODAY()</f>
        <v>43525</v>
      </c>
      <c r="X4" s="114">
        <f t="shared" ref="X4:X67" ca="1" si="6">DATEDIF(AE4,W4,"D")</f>
        <v>3303</v>
      </c>
      <c r="Y4" s="120">
        <f t="shared" ref="Y4:Y67" ca="1" si="7">DATEDIF(AE4,W4,"m")</f>
        <v>108</v>
      </c>
      <c r="Z4" s="121">
        <f t="shared" ref="Z4:Z67" ca="1" si="8">DATEDIF(AE4,W4,"Y")</f>
        <v>9</v>
      </c>
      <c r="AA4" s="122" t="s">
        <v>8285</v>
      </c>
      <c r="AB4" s="122" t="s">
        <v>346</v>
      </c>
      <c r="AC4" s="124">
        <v>43180</v>
      </c>
      <c r="AD4" s="122" t="s">
        <v>341</v>
      </c>
      <c r="AE4" s="124">
        <v>40222</v>
      </c>
      <c r="AF4" s="122" t="s">
        <v>8286</v>
      </c>
      <c r="AG4" s="122">
        <v>2</v>
      </c>
      <c r="AH4" s="122">
        <v>0</v>
      </c>
      <c r="AI4" s="122" t="s">
        <v>344</v>
      </c>
      <c r="AJ4" s="122" t="s">
        <v>342</v>
      </c>
      <c r="AK4" s="122"/>
      <c r="AL4" s="122"/>
      <c r="AM4" s="123" t="s">
        <v>343</v>
      </c>
      <c r="AN4" s="122" t="s">
        <v>346</v>
      </c>
      <c r="AO4" s="122" t="s">
        <v>345</v>
      </c>
      <c r="AP4" s="122">
        <v>22</v>
      </c>
      <c r="AQ4" s="122">
        <v>1</v>
      </c>
      <c r="AR4" s="122"/>
      <c r="AS4" s="122"/>
      <c r="AT4" s="122"/>
    </row>
    <row r="5" spans="1:46" ht="30" customHeight="1" x14ac:dyDescent="0.15">
      <c r="A5" s="121">
        <v>3</v>
      </c>
      <c r="B5" s="126">
        <v>5202006973</v>
      </c>
      <c r="C5" s="121" t="s">
        <v>8287</v>
      </c>
      <c r="D5" s="121" t="s">
        <v>347</v>
      </c>
      <c r="E5" s="127">
        <v>28471</v>
      </c>
      <c r="F5" s="117">
        <f t="shared" ca="1" si="0"/>
        <v>41.243835616438353</v>
      </c>
      <c r="G5" s="121" t="s">
        <v>325</v>
      </c>
      <c r="H5" s="121" t="s">
        <v>287</v>
      </c>
      <c r="I5" s="121" t="s">
        <v>287</v>
      </c>
      <c r="J5" s="121" t="s">
        <v>349</v>
      </c>
      <c r="K5" s="121" t="s">
        <v>489</v>
      </c>
      <c r="L5" s="121" t="s">
        <v>328</v>
      </c>
      <c r="M5" s="121" t="s">
        <v>348</v>
      </c>
      <c r="N5" s="121" t="s">
        <v>350</v>
      </c>
      <c r="O5" s="121" t="s">
        <v>299</v>
      </c>
      <c r="P5" s="127">
        <v>39416</v>
      </c>
      <c r="Q5" s="127">
        <v>44498</v>
      </c>
      <c r="R5" s="114">
        <f t="shared" ca="1" si="1"/>
        <v>973</v>
      </c>
      <c r="S5" s="118">
        <f t="shared" ca="1" si="2"/>
        <v>31</v>
      </c>
      <c r="T5" s="114">
        <f t="shared" ca="1" si="3"/>
        <v>2</v>
      </c>
      <c r="U5" s="119" t="str">
        <f t="shared" ca="1" si="4"/>
        <v>2年8个月3天</v>
      </c>
      <c r="V5" s="120" t="s">
        <v>8288</v>
      </c>
      <c r="W5" s="116">
        <f t="shared" ca="1" si="5"/>
        <v>43525</v>
      </c>
      <c r="X5" s="114">
        <f t="shared" ca="1" si="6"/>
        <v>5306</v>
      </c>
      <c r="Y5" s="120">
        <f t="shared" ca="1" si="7"/>
        <v>174</v>
      </c>
      <c r="Z5" s="121">
        <f t="shared" ca="1" si="8"/>
        <v>14</v>
      </c>
      <c r="AA5" s="121" t="s">
        <v>8289</v>
      </c>
      <c r="AB5" s="121"/>
      <c r="AC5" s="127">
        <v>42444</v>
      </c>
      <c r="AD5" s="121" t="s">
        <v>352</v>
      </c>
      <c r="AE5" s="127">
        <v>38219</v>
      </c>
      <c r="AF5" s="121" t="s">
        <v>8286</v>
      </c>
      <c r="AG5" s="121">
        <v>5</v>
      </c>
      <c r="AH5" s="121">
        <v>0</v>
      </c>
      <c r="AI5" s="121" t="s">
        <v>355</v>
      </c>
      <c r="AJ5" s="121" t="s">
        <v>353</v>
      </c>
      <c r="AK5" s="121" t="s">
        <v>334</v>
      </c>
      <c r="AL5" s="121"/>
      <c r="AM5" s="126" t="s">
        <v>354</v>
      </c>
      <c r="AN5" s="121"/>
      <c r="AO5" s="121"/>
      <c r="AP5" s="121">
        <v>0</v>
      </c>
      <c r="AQ5" s="121">
        <v>0</v>
      </c>
      <c r="AR5" s="121" t="s">
        <v>8290</v>
      </c>
      <c r="AS5" s="121"/>
      <c r="AT5" s="121"/>
    </row>
    <row r="6" spans="1:46" ht="30" customHeight="1" x14ac:dyDescent="0.15">
      <c r="A6" s="121">
        <v>4</v>
      </c>
      <c r="B6" s="126">
        <v>5202007990</v>
      </c>
      <c r="C6" s="121" t="s">
        <v>8291</v>
      </c>
      <c r="D6" s="121" t="s">
        <v>356</v>
      </c>
      <c r="E6" s="127">
        <v>30416</v>
      </c>
      <c r="F6" s="117">
        <f t="shared" ca="1" si="0"/>
        <v>35.915068493150685</v>
      </c>
      <c r="G6" s="121" t="s">
        <v>325</v>
      </c>
      <c r="H6" s="121" t="s">
        <v>297</v>
      </c>
      <c r="I6" s="121" t="s">
        <v>297</v>
      </c>
      <c r="J6" s="121" t="s">
        <v>358</v>
      </c>
      <c r="K6" s="121" t="s">
        <v>489</v>
      </c>
      <c r="L6" s="121" t="s">
        <v>357</v>
      </c>
      <c r="M6" s="121" t="s">
        <v>348</v>
      </c>
      <c r="N6" s="121" t="s">
        <v>41</v>
      </c>
      <c r="O6" s="121" t="s">
        <v>299</v>
      </c>
      <c r="P6" s="127">
        <v>41080</v>
      </c>
      <c r="Q6" s="127">
        <v>46496</v>
      </c>
      <c r="R6" s="114">
        <f t="shared" ca="1" si="1"/>
        <v>2971</v>
      </c>
      <c r="S6" s="118">
        <f t="shared" ca="1" si="2"/>
        <v>97</v>
      </c>
      <c r="T6" s="114">
        <f t="shared" ca="1" si="3"/>
        <v>8</v>
      </c>
      <c r="U6" s="119" t="str">
        <f t="shared" ca="1" si="4"/>
        <v>8年1个月21天</v>
      </c>
      <c r="V6" s="120" t="s">
        <v>8292</v>
      </c>
      <c r="W6" s="116">
        <f t="shared" ca="1" si="5"/>
        <v>43525</v>
      </c>
      <c r="X6" s="114">
        <f t="shared" ca="1" si="6"/>
        <v>3326</v>
      </c>
      <c r="Y6" s="120">
        <f t="shared" ca="1" si="7"/>
        <v>109</v>
      </c>
      <c r="Z6" s="121">
        <f t="shared" ca="1" si="8"/>
        <v>9</v>
      </c>
      <c r="AA6" s="121" t="s">
        <v>8293</v>
      </c>
      <c r="AB6" s="121"/>
      <c r="AC6" s="127">
        <v>41539</v>
      </c>
      <c r="AD6" s="121" t="s">
        <v>352</v>
      </c>
      <c r="AE6" s="127">
        <v>40199</v>
      </c>
      <c r="AF6" s="121" t="s">
        <v>8286</v>
      </c>
      <c r="AG6" s="121">
        <v>3</v>
      </c>
      <c r="AH6" s="121">
        <v>0</v>
      </c>
      <c r="AI6" s="121" t="s">
        <v>361</v>
      </c>
      <c r="AJ6" s="121" t="s">
        <v>359</v>
      </c>
      <c r="AK6" s="121" t="s">
        <v>334</v>
      </c>
      <c r="AL6" s="121" t="s">
        <v>363</v>
      </c>
      <c r="AM6" s="126" t="s">
        <v>360</v>
      </c>
      <c r="AN6" s="121"/>
      <c r="AO6" s="121" t="s">
        <v>362</v>
      </c>
      <c r="AP6" s="121">
        <v>5</v>
      </c>
      <c r="AQ6" s="121">
        <v>1</v>
      </c>
      <c r="AR6" s="121"/>
      <c r="AS6" s="128">
        <v>43195</v>
      </c>
      <c r="AT6" s="121">
        <v>10</v>
      </c>
    </row>
    <row r="7" spans="1:46" ht="30" customHeight="1" x14ac:dyDescent="0.15">
      <c r="A7" s="121">
        <v>5</v>
      </c>
      <c r="B7" s="126">
        <v>5202008599</v>
      </c>
      <c r="C7" s="121" t="s">
        <v>365</v>
      </c>
      <c r="D7" s="121" t="s">
        <v>365</v>
      </c>
      <c r="E7" s="127">
        <v>23850</v>
      </c>
      <c r="F7" s="117">
        <f t="shared" ca="1" si="0"/>
        <v>53.904109589041099</v>
      </c>
      <c r="G7" s="121" t="s">
        <v>366</v>
      </c>
      <c r="H7" s="121" t="s">
        <v>368</v>
      </c>
      <c r="I7" s="121" t="s">
        <v>368</v>
      </c>
      <c r="J7" s="121" t="s">
        <v>370</v>
      </c>
      <c r="K7" s="121" t="s">
        <v>8001</v>
      </c>
      <c r="L7" s="121" t="s">
        <v>369</v>
      </c>
      <c r="M7" s="121" t="s">
        <v>367</v>
      </c>
      <c r="N7" s="121" t="s">
        <v>371</v>
      </c>
      <c r="O7" s="121" t="s">
        <v>8294</v>
      </c>
      <c r="P7" s="127">
        <v>39776</v>
      </c>
      <c r="Q7" s="127">
        <v>45161</v>
      </c>
      <c r="R7" s="114">
        <f t="shared" ca="1" si="1"/>
        <v>1636</v>
      </c>
      <c r="S7" s="118">
        <f t="shared" ca="1" si="2"/>
        <v>53</v>
      </c>
      <c r="T7" s="114">
        <f t="shared" ca="1" si="3"/>
        <v>4</v>
      </c>
      <c r="U7" s="119" t="str">
        <f t="shared" ca="1" si="4"/>
        <v>4年5个月26天</v>
      </c>
      <c r="V7" s="120" t="s">
        <v>8295</v>
      </c>
      <c r="W7" s="116">
        <f t="shared" ca="1" si="5"/>
        <v>43525</v>
      </c>
      <c r="X7" s="114">
        <f t="shared" ca="1" si="6"/>
        <v>3087</v>
      </c>
      <c r="Y7" s="120">
        <f t="shared" ca="1" si="7"/>
        <v>101</v>
      </c>
      <c r="Z7" s="121">
        <f t="shared" ca="1" si="8"/>
        <v>8</v>
      </c>
      <c r="AA7" s="121" t="s">
        <v>8296</v>
      </c>
      <c r="AB7" s="121" t="s">
        <v>346</v>
      </c>
      <c r="AC7" s="127">
        <v>43182</v>
      </c>
      <c r="AD7" s="121" t="s">
        <v>372</v>
      </c>
      <c r="AE7" s="127">
        <v>40438</v>
      </c>
      <c r="AF7" s="121" t="s">
        <v>8286</v>
      </c>
      <c r="AG7" s="121">
        <v>1</v>
      </c>
      <c r="AH7" s="121">
        <v>0</v>
      </c>
      <c r="AI7" s="121" t="s">
        <v>375</v>
      </c>
      <c r="AJ7" s="121" t="s">
        <v>373</v>
      </c>
      <c r="AK7" s="121"/>
      <c r="AL7" s="121"/>
      <c r="AM7" s="126" t="s">
        <v>374</v>
      </c>
      <c r="AN7" s="121" t="s">
        <v>346</v>
      </c>
      <c r="AO7" s="121" t="s">
        <v>345</v>
      </c>
      <c r="AP7" s="121">
        <v>22</v>
      </c>
      <c r="AQ7" s="121">
        <v>0</v>
      </c>
      <c r="AR7" s="121" t="s">
        <v>8297</v>
      </c>
      <c r="AS7" s="121"/>
      <c r="AT7" s="121"/>
    </row>
    <row r="8" spans="1:46" ht="30" customHeight="1" x14ac:dyDescent="0.15">
      <c r="A8" s="121">
        <v>6</v>
      </c>
      <c r="B8" s="126">
        <v>5202009078</v>
      </c>
      <c r="C8" s="121" t="s">
        <v>376</v>
      </c>
      <c r="D8" s="121" t="s">
        <v>376</v>
      </c>
      <c r="E8" s="127">
        <v>28212</v>
      </c>
      <c r="F8" s="117">
        <f t="shared" ca="1" si="0"/>
        <v>41.953424657534249</v>
      </c>
      <c r="G8" s="121" t="s">
        <v>325</v>
      </c>
      <c r="H8" s="121" t="s">
        <v>297</v>
      </c>
      <c r="I8" s="121" t="s">
        <v>297</v>
      </c>
      <c r="J8" s="121" t="s">
        <v>377</v>
      </c>
      <c r="K8" s="121" t="s">
        <v>8002</v>
      </c>
      <c r="L8" s="121" t="s">
        <v>328</v>
      </c>
      <c r="M8" s="121" t="s">
        <v>338</v>
      </c>
      <c r="N8" s="121" t="s">
        <v>378</v>
      </c>
      <c r="O8" s="121" t="s">
        <v>8283</v>
      </c>
      <c r="P8" s="127">
        <v>40039</v>
      </c>
      <c r="Q8" s="127">
        <v>46704</v>
      </c>
      <c r="R8" s="114">
        <f t="shared" ca="1" si="1"/>
        <v>3179</v>
      </c>
      <c r="S8" s="118">
        <f t="shared" ca="1" si="2"/>
        <v>104</v>
      </c>
      <c r="T8" s="114">
        <f t="shared" ca="1" si="3"/>
        <v>8</v>
      </c>
      <c r="U8" s="119" t="str">
        <f t="shared" ca="1" si="4"/>
        <v>8年8个月19天</v>
      </c>
      <c r="V8" s="120" t="s">
        <v>3617</v>
      </c>
      <c r="W8" s="116">
        <f t="shared" ca="1" si="5"/>
        <v>43525</v>
      </c>
      <c r="X8" s="114">
        <f t="shared" ca="1" si="6"/>
        <v>2871</v>
      </c>
      <c r="Y8" s="120">
        <f t="shared" ca="1" si="7"/>
        <v>94</v>
      </c>
      <c r="Z8" s="121">
        <f t="shared" ca="1" si="8"/>
        <v>7</v>
      </c>
      <c r="AA8" s="121" t="s">
        <v>8298</v>
      </c>
      <c r="AB8" s="121" t="s">
        <v>346</v>
      </c>
      <c r="AC8" s="127">
        <v>43182</v>
      </c>
      <c r="AD8" s="121" t="s">
        <v>372</v>
      </c>
      <c r="AE8" s="127">
        <v>40654</v>
      </c>
      <c r="AF8" s="121" t="s">
        <v>8286</v>
      </c>
      <c r="AG8" s="121">
        <v>2</v>
      </c>
      <c r="AH8" s="121">
        <v>0</v>
      </c>
      <c r="AI8" s="121" t="s">
        <v>381</v>
      </c>
      <c r="AJ8" s="121" t="s">
        <v>342</v>
      </c>
      <c r="AK8" s="121"/>
      <c r="AL8" s="121" t="s">
        <v>363</v>
      </c>
      <c r="AM8" s="126" t="s">
        <v>380</v>
      </c>
      <c r="AN8" s="121" t="s">
        <v>382</v>
      </c>
      <c r="AO8" s="121" t="s">
        <v>345</v>
      </c>
      <c r="AP8" s="121">
        <v>34</v>
      </c>
      <c r="AQ8" s="121">
        <v>1</v>
      </c>
      <c r="AR8" s="121" t="s">
        <v>8299</v>
      </c>
      <c r="AS8" s="121"/>
      <c r="AT8" s="121"/>
    </row>
    <row r="9" spans="1:46" ht="30" customHeight="1" x14ac:dyDescent="0.15">
      <c r="A9" s="121">
        <v>7</v>
      </c>
      <c r="B9" s="126">
        <v>5202009154</v>
      </c>
      <c r="C9" s="121" t="s">
        <v>387</v>
      </c>
      <c r="D9" s="121" t="s">
        <v>387</v>
      </c>
      <c r="E9" s="127">
        <v>31227</v>
      </c>
      <c r="F9" s="117">
        <f t="shared" ca="1" si="0"/>
        <v>33.69315068493151</v>
      </c>
      <c r="G9" s="121" t="s">
        <v>325</v>
      </c>
      <c r="H9" s="121" t="s">
        <v>297</v>
      </c>
      <c r="I9" s="121" t="s">
        <v>297</v>
      </c>
      <c r="J9" s="121" t="s">
        <v>388</v>
      </c>
      <c r="K9" s="121" t="s">
        <v>8004</v>
      </c>
      <c r="L9" s="121" t="s">
        <v>357</v>
      </c>
      <c r="M9" s="121" t="s">
        <v>59</v>
      </c>
      <c r="N9" s="121" t="s">
        <v>389</v>
      </c>
      <c r="O9" s="121" t="s">
        <v>8300</v>
      </c>
      <c r="P9" s="127">
        <v>39792</v>
      </c>
      <c r="Q9" s="127">
        <v>46669</v>
      </c>
      <c r="R9" s="114">
        <f t="shared" ca="1" si="1"/>
        <v>3144</v>
      </c>
      <c r="S9" s="118">
        <f t="shared" ca="1" si="2"/>
        <v>103</v>
      </c>
      <c r="T9" s="114">
        <f t="shared" ca="1" si="3"/>
        <v>8</v>
      </c>
      <c r="U9" s="119" t="str">
        <f t="shared" ca="1" si="4"/>
        <v>8年7个月14天</v>
      </c>
      <c r="V9" s="120" t="s">
        <v>8301</v>
      </c>
      <c r="W9" s="116">
        <f t="shared" ca="1" si="5"/>
        <v>43525</v>
      </c>
      <c r="X9" s="114">
        <f t="shared" ca="1" si="6"/>
        <v>2744</v>
      </c>
      <c r="Y9" s="120">
        <f t="shared" ca="1" si="7"/>
        <v>90</v>
      </c>
      <c r="Z9" s="121">
        <f t="shared" ca="1" si="8"/>
        <v>7</v>
      </c>
      <c r="AA9" s="121" t="s">
        <v>8302</v>
      </c>
      <c r="AB9" s="121" t="s">
        <v>346</v>
      </c>
      <c r="AC9" s="127">
        <v>42580</v>
      </c>
      <c r="AD9" s="121" t="s">
        <v>352</v>
      </c>
      <c r="AE9" s="127">
        <v>40781</v>
      </c>
      <c r="AF9" s="121" t="s">
        <v>8286</v>
      </c>
      <c r="AG9" s="121">
        <v>1</v>
      </c>
      <c r="AH9" s="121">
        <v>0</v>
      </c>
      <c r="AI9" s="121" t="s">
        <v>392</v>
      </c>
      <c r="AJ9" s="121" t="s">
        <v>390</v>
      </c>
      <c r="AK9" s="121"/>
      <c r="AL9" s="121"/>
      <c r="AM9" s="126" t="s">
        <v>391</v>
      </c>
      <c r="AN9" s="121" t="s">
        <v>346</v>
      </c>
      <c r="AO9" s="121" t="s">
        <v>393</v>
      </c>
      <c r="AP9" s="121">
        <v>11</v>
      </c>
      <c r="AQ9" s="121">
        <v>0</v>
      </c>
      <c r="AR9" s="121" t="s">
        <v>8299</v>
      </c>
      <c r="AS9" s="121"/>
      <c r="AT9" s="121"/>
    </row>
    <row r="10" spans="1:46" ht="30" customHeight="1" x14ac:dyDescent="0.15">
      <c r="A10" s="121">
        <v>8</v>
      </c>
      <c r="B10" s="126">
        <v>5202009674</v>
      </c>
      <c r="C10" s="121" t="s">
        <v>394</v>
      </c>
      <c r="D10" s="121" t="s">
        <v>394</v>
      </c>
      <c r="E10" s="127">
        <v>30144</v>
      </c>
      <c r="F10" s="117">
        <f t="shared" ca="1" si="0"/>
        <v>36.660273972602738</v>
      </c>
      <c r="G10" s="121" t="s">
        <v>325</v>
      </c>
      <c r="H10" s="121" t="s">
        <v>287</v>
      </c>
      <c r="I10" s="121" t="s">
        <v>287</v>
      </c>
      <c r="J10" s="121" t="s">
        <v>395</v>
      </c>
      <c r="K10" s="121" t="s">
        <v>8005</v>
      </c>
      <c r="L10" s="121" t="s">
        <v>357</v>
      </c>
      <c r="M10" s="121" t="s">
        <v>338</v>
      </c>
      <c r="N10" s="121" t="s">
        <v>396</v>
      </c>
      <c r="O10" s="121" t="s">
        <v>299</v>
      </c>
      <c r="P10" s="127">
        <v>42494</v>
      </c>
      <c r="Q10" s="127">
        <v>50255</v>
      </c>
      <c r="R10" s="114">
        <f t="shared" ca="1" si="1"/>
        <v>6730</v>
      </c>
      <c r="S10" s="118">
        <f t="shared" ca="1" si="2"/>
        <v>221</v>
      </c>
      <c r="T10" s="114">
        <f t="shared" ca="1" si="3"/>
        <v>18</v>
      </c>
      <c r="U10" s="119" t="str">
        <f t="shared" ca="1" si="4"/>
        <v>18年5个月10天</v>
      </c>
      <c r="V10" s="120" t="s">
        <v>8303</v>
      </c>
      <c r="W10" s="116">
        <f t="shared" ca="1" si="5"/>
        <v>43525</v>
      </c>
      <c r="X10" s="114">
        <f t="shared" ca="1" si="6"/>
        <v>2355</v>
      </c>
      <c r="Y10" s="120">
        <f t="shared" ca="1" si="7"/>
        <v>77</v>
      </c>
      <c r="Z10" s="121">
        <f t="shared" ca="1" si="8"/>
        <v>6</v>
      </c>
      <c r="AA10" s="121" t="s">
        <v>8304</v>
      </c>
      <c r="AB10" s="121" t="s">
        <v>346</v>
      </c>
      <c r="AC10" s="127">
        <v>42299</v>
      </c>
      <c r="AD10" s="121" t="s">
        <v>352</v>
      </c>
      <c r="AE10" s="127">
        <v>41170</v>
      </c>
      <c r="AF10" s="121" t="s">
        <v>8286</v>
      </c>
      <c r="AG10" s="121">
        <v>1</v>
      </c>
      <c r="AH10" s="121">
        <v>0</v>
      </c>
      <c r="AI10" s="121" t="s">
        <v>399</v>
      </c>
      <c r="AJ10" s="121" t="s">
        <v>397</v>
      </c>
      <c r="AK10" s="121" t="s">
        <v>334</v>
      </c>
      <c r="AL10" s="121"/>
      <c r="AM10" s="126" t="s">
        <v>398</v>
      </c>
      <c r="AN10" s="121" t="s">
        <v>346</v>
      </c>
      <c r="AO10" s="121" t="s">
        <v>345</v>
      </c>
      <c r="AP10" s="121">
        <v>13</v>
      </c>
      <c r="AQ10" s="121">
        <v>1</v>
      </c>
      <c r="AR10" s="121" t="s">
        <v>8305</v>
      </c>
      <c r="AS10" s="121"/>
      <c r="AT10" s="121"/>
    </row>
    <row r="11" spans="1:46" ht="30" customHeight="1" x14ac:dyDescent="0.15">
      <c r="A11" s="121">
        <v>9</v>
      </c>
      <c r="B11" s="126">
        <v>5202010000</v>
      </c>
      <c r="C11" s="121" t="s">
        <v>400</v>
      </c>
      <c r="D11" s="121" t="s">
        <v>400</v>
      </c>
      <c r="E11" s="127">
        <v>23229</v>
      </c>
      <c r="F11" s="117">
        <f t="shared" ca="1" si="0"/>
        <v>55.605479452054794</v>
      </c>
      <c r="G11" s="121" t="s">
        <v>325</v>
      </c>
      <c r="H11" s="121" t="s">
        <v>327</v>
      </c>
      <c r="I11" s="121" t="s">
        <v>327</v>
      </c>
      <c r="J11" s="121" t="s">
        <v>401</v>
      </c>
      <c r="K11" s="121" t="s">
        <v>8006</v>
      </c>
      <c r="L11" s="121" t="s">
        <v>328</v>
      </c>
      <c r="M11" s="121" t="s">
        <v>348</v>
      </c>
      <c r="N11" s="121" t="s">
        <v>290</v>
      </c>
      <c r="O11" s="121" t="s">
        <v>293</v>
      </c>
      <c r="P11" s="121"/>
      <c r="Q11" s="121"/>
      <c r="R11" s="114" t="e">
        <f t="shared" ca="1" si="1"/>
        <v>#NUM!</v>
      </c>
      <c r="S11" s="118" t="e">
        <f t="shared" ca="1" si="2"/>
        <v>#NUM!</v>
      </c>
      <c r="T11" s="114" t="e">
        <f t="shared" ca="1" si="3"/>
        <v>#NUM!</v>
      </c>
      <c r="U11" s="119" t="e">
        <f t="shared" ca="1" si="4"/>
        <v>#NUM!</v>
      </c>
      <c r="V11" s="120" t="s">
        <v>299</v>
      </c>
      <c r="W11" s="116">
        <f t="shared" ca="1" si="5"/>
        <v>43525</v>
      </c>
      <c r="X11" s="114">
        <f t="shared" ca="1" si="6"/>
        <v>2027</v>
      </c>
      <c r="Y11" s="120">
        <f t="shared" ca="1" si="7"/>
        <v>66</v>
      </c>
      <c r="Z11" s="121">
        <f t="shared" ca="1" si="8"/>
        <v>5</v>
      </c>
      <c r="AA11" s="121" t="s">
        <v>8306</v>
      </c>
      <c r="AB11" s="121"/>
      <c r="AC11" s="127">
        <v>41516</v>
      </c>
      <c r="AD11" s="121" t="s">
        <v>352</v>
      </c>
      <c r="AE11" s="127">
        <v>41498</v>
      </c>
      <c r="AF11" s="121" t="s">
        <v>8286</v>
      </c>
      <c r="AG11" s="121">
        <v>1</v>
      </c>
      <c r="AH11" s="121">
        <v>0</v>
      </c>
      <c r="AI11" s="121" t="s">
        <v>405</v>
      </c>
      <c r="AJ11" s="121" t="s">
        <v>402</v>
      </c>
      <c r="AK11" s="121" t="s">
        <v>403</v>
      </c>
      <c r="AL11" s="121"/>
      <c r="AM11" s="126" t="s">
        <v>404</v>
      </c>
      <c r="AN11" s="121"/>
      <c r="AO11" s="121"/>
      <c r="AP11" s="121">
        <v>0</v>
      </c>
      <c r="AQ11" s="121">
        <v>1</v>
      </c>
      <c r="AR11" s="121" t="s">
        <v>3949</v>
      </c>
      <c r="AS11" s="121"/>
      <c r="AT11" s="121"/>
    </row>
    <row r="12" spans="1:46" ht="30" customHeight="1" x14ac:dyDescent="0.15">
      <c r="A12" s="121">
        <v>10</v>
      </c>
      <c r="B12" s="126">
        <v>5202010792</v>
      </c>
      <c r="C12" s="121" t="s">
        <v>406</v>
      </c>
      <c r="D12" s="121" t="s">
        <v>406</v>
      </c>
      <c r="E12" s="127">
        <v>22537</v>
      </c>
      <c r="F12" s="117">
        <f t="shared" ca="1" si="0"/>
        <v>57.5013698630137</v>
      </c>
      <c r="G12" s="121" t="s">
        <v>325</v>
      </c>
      <c r="H12" s="121" t="s">
        <v>297</v>
      </c>
      <c r="I12" s="121" t="s">
        <v>297</v>
      </c>
      <c r="J12" s="121" t="s">
        <v>407</v>
      </c>
      <c r="K12" s="121" t="s">
        <v>8007</v>
      </c>
      <c r="L12" s="121" t="s">
        <v>357</v>
      </c>
      <c r="M12" s="121" t="s">
        <v>383</v>
      </c>
      <c r="N12" s="121" t="s">
        <v>408</v>
      </c>
      <c r="O12" s="121" t="s">
        <v>293</v>
      </c>
      <c r="P12" s="127">
        <v>42314</v>
      </c>
      <c r="Q12" s="121"/>
      <c r="R12" s="114" t="e">
        <f t="shared" ca="1" si="1"/>
        <v>#NUM!</v>
      </c>
      <c r="S12" s="118" t="e">
        <f t="shared" ca="1" si="2"/>
        <v>#NUM!</v>
      </c>
      <c r="T12" s="114" t="e">
        <f t="shared" ca="1" si="3"/>
        <v>#NUM!</v>
      </c>
      <c r="U12" s="119" t="e">
        <f t="shared" ca="1" si="4"/>
        <v>#NUM!</v>
      </c>
      <c r="V12" s="120" t="s">
        <v>299</v>
      </c>
      <c r="W12" s="116">
        <f t="shared" ca="1" si="5"/>
        <v>43525</v>
      </c>
      <c r="X12" s="114">
        <f t="shared" ca="1" si="6"/>
        <v>1179</v>
      </c>
      <c r="Y12" s="120">
        <f t="shared" ca="1" si="7"/>
        <v>38</v>
      </c>
      <c r="Z12" s="121">
        <f t="shared" ca="1" si="8"/>
        <v>3</v>
      </c>
      <c r="AA12" s="121" t="s">
        <v>8307</v>
      </c>
      <c r="AB12" s="121"/>
      <c r="AC12" s="127">
        <v>42395</v>
      </c>
      <c r="AD12" s="121" t="s">
        <v>352</v>
      </c>
      <c r="AE12" s="127">
        <v>42346</v>
      </c>
      <c r="AF12" s="121" t="s">
        <v>8286</v>
      </c>
      <c r="AG12" s="121">
        <v>1</v>
      </c>
      <c r="AH12" s="121">
        <v>0</v>
      </c>
      <c r="AI12" s="121" t="s">
        <v>8308</v>
      </c>
      <c r="AJ12" s="121" t="s">
        <v>402</v>
      </c>
      <c r="AK12" s="121" t="s">
        <v>409</v>
      </c>
      <c r="AL12" s="121"/>
      <c r="AM12" s="126" t="s">
        <v>410</v>
      </c>
      <c r="AN12" s="121" t="s">
        <v>411</v>
      </c>
      <c r="AO12" s="121" t="s">
        <v>393</v>
      </c>
      <c r="AP12" s="121">
        <v>10</v>
      </c>
      <c r="AQ12" s="121">
        <v>1</v>
      </c>
      <c r="AR12" s="121"/>
      <c r="AS12" s="121"/>
      <c r="AT12" s="121"/>
    </row>
    <row r="13" spans="1:46" ht="30" customHeight="1" x14ac:dyDescent="0.15">
      <c r="A13" s="121">
        <v>11</v>
      </c>
      <c r="B13" s="126">
        <v>5211000007</v>
      </c>
      <c r="C13" s="121" t="s">
        <v>412</v>
      </c>
      <c r="D13" s="121" t="s">
        <v>412</v>
      </c>
      <c r="E13" s="127">
        <v>30985</v>
      </c>
      <c r="F13" s="117">
        <f t="shared" ca="1" si="0"/>
        <v>34.356164383561641</v>
      </c>
      <c r="G13" s="121" t="s">
        <v>325</v>
      </c>
      <c r="H13" s="121" t="s">
        <v>297</v>
      </c>
      <c r="I13" s="121" t="s">
        <v>297</v>
      </c>
      <c r="J13" s="121" t="s">
        <v>413</v>
      </c>
      <c r="K13" s="121" t="s">
        <v>8008</v>
      </c>
      <c r="L13" s="121" t="s">
        <v>357</v>
      </c>
      <c r="M13" s="121" t="s">
        <v>367</v>
      </c>
      <c r="N13" s="121" t="s">
        <v>414</v>
      </c>
      <c r="O13" s="121" t="s">
        <v>293</v>
      </c>
      <c r="P13" s="127">
        <v>39958</v>
      </c>
      <c r="Q13" s="127">
        <v>44736</v>
      </c>
      <c r="R13" s="114">
        <f t="shared" ca="1" si="1"/>
        <v>1211</v>
      </c>
      <c r="S13" s="118">
        <f t="shared" ca="1" si="2"/>
        <v>39</v>
      </c>
      <c r="T13" s="114">
        <f t="shared" ca="1" si="3"/>
        <v>3</v>
      </c>
      <c r="U13" s="119" t="str">
        <f t="shared" ca="1" si="4"/>
        <v>3年3个月26天</v>
      </c>
      <c r="V13" s="120" t="s">
        <v>8309</v>
      </c>
      <c r="W13" s="116">
        <f t="shared" ca="1" si="5"/>
        <v>43525</v>
      </c>
      <c r="X13" s="114">
        <f t="shared" ca="1" si="6"/>
        <v>5337</v>
      </c>
      <c r="Y13" s="120">
        <f t="shared" ca="1" si="7"/>
        <v>175</v>
      </c>
      <c r="Z13" s="121">
        <f t="shared" ca="1" si="8"/>
        <v>14</v>
      </c>
      <c r="AA13" s="121" t="s">
        <v>8310</v>
      </c>
      <c r="AB13" s="121"/>
      <c r="AC13" s="127">
        <v>42039</v>
      </c>
      <c r="AD13" s="121" t="s">
        <v>341</v>
      </c>
      <c r="AE13" s="127">
        <v>38188</v>
      </c>
      <c r="AF13" s="121" t="s">
        <v>8286</v>
      </c>
      <c r="AG13" s="121">
        <v>5</v>
      </c>
      <c r="AH13" s="121">
        <v>0</v>
      </c>
      <c r="AI13" s="121" t="s">
        <v>8311</v>
      </c>
      <c r="AJ13" s="121" t="s">
        <v>415</v>
      </c>
      <c r="AK13" s="121" t="s">
        <v>409</v>
      </c>
      <c r="AL13" s="121"/>
      <c r="AM13" s="126" t="s">
        <v>416</v>
      </c>
      <c r="AN13" s="121"/>
      <c r="AO13" s="121" t="s">
        <v>362</v>
      </c>
      <c r="AP13" s="121">
        <v>9</v>
      </c>
      <c r="AQ13" s="121">
        <v>0</v>
      </c>
      <c r="AR13" s="121" t="s">
        <v>8312</v>
      </c>
      <c r="AS13" s="121">
        <v>7</v>
      </c>
      <c r="AT13" s="121">
        <v>104</v>
      </c>
    </row>
    <row r="14" spans="1:46" ht="30" customHeight="1" x14ac:dyDescent="0.15">
      <c r="A14" s="121">
        <v>12</v>
      </c>
      <c r="B14" s="126">
        <v>5211001403</v>
      </c>
      <c r="C14" s="121" t="s">
        <v>417</v>
      </c>
      <c r="D14" s="121" t="s">
        <v>417</v>
      </c>
      <c r="E14" s="127">
        <v>29787</v>
      </c>
      <c r="F14" s="117">
        <f t="shared" ca="1" si="0"/>
        <v>37.638356164383559</v>
      </c>
      <c r="G14" s="121" t="s">
        <v>325</v>
      </c>
      <c r="H14" s="121" t="s">
        <v>297</v>
      </c>
      <c r="I14" s="121" t="s">
        <v>297</v>
      </c>
      <c r="J14" s="121" t="s">
        <v>418</v>
      </c>
      <c r="K14" s="121" t="s">
        <v>8009</v>
      </c>
      <c r="L14" s="121" t="s">
        <v>357</v>
      </c>
      <c r="M14" s="121" t="s">
        <v>383</v>
      </c>
      <c r="N14" s="121" t="s">
        <v>419</v>
      </c>
      <c r="O14" s="121" t="s">
        <v>293</v>
      </c>
      <c r="P14" s="127">
        <v>38558</v>
      </c>
      <c r="Q14" s="127">
        <v>43520</v>
      </c>
      <c r="R14" s="114" t="e">
        <f t="shared" ca="1" si="1"/>
        <v>#NUM!</v>
      </c>
      <c r="S14" s="118" t="e">
        <f t="shared" ca="1" si="2"/>
        <v>#NUM!</v>
      </c>
      <c r="T14" s="114" t="e">
        <f t="shared" ca="1" si="3"/>
        <v>#NUM!</v>
      </c>
      <c r="U14" s="119" t="e">
        <f t="shared" ca="1" si="4"/>
        <v>#NUM!</v>
      </c>
      <c r="V14" s="120" t="s">
        <v>8313</v>
      </c>
      <c r="W14" s="116">
        <f t="shared" ca="1" si="5"/>
        <v>43525</v>
      </c>
      <c r="X14" s="114">
        <f t="shared" ca="1" si="6"/>
        <v>6759</v>
      </c>
      <c r="Y14" s="120">
        <f t="shared" ca="1" si="7"/>
        <v>222</v>
      </c>
      <c r="Z14" s="121">
        <f t="shared" ca="1" si="8"/>
        <v>18</v>
      </c>
      <c r="AA14" s="121" t="s">
        <v>8314</v>
      </c>
      <c r="AB14" s="121"/>
      <c r="AC14" s="127">
        <v>43041</v>
      </c>
      <c r="AD14" s="121" t="s">
        <v>341</v>
      </c>
      <c r="AE14" s="127">
        <v>36766</v>
      </c>
      <c r="AF14" s="121" t="s">
        <v>8286</v>
      </c>
      <c r="AG14" s="121">
        <v>5</v>
      </c>
      <c r="AH14" s="121">
        <v>0</v>
      </c>
      <c r="AI14" s="121" t="s">
        <v>8315</v>
      </c>
      <c r="AJ14" s="121" t="s">
        <v>415</v>
      </c>
      <c r="AK14" s="121" t="s">
        <v>409</v>
      </c>
      <c r="AL14" s="121"/>
      <c r="AM14" s="126" t="s">
        <v>420</v>
      </c>
      <c r="AN14" s="121"/>
      <c r="AO14" s="121" t="s">
        <v>362</v>
      </c>
      <c r="AP14" s="121">
        <v>5</v>
      </c>
      <c r="AQ14" s="121">
        <v>0</v>
      </c>
      <c r="AR14" s="121"/>
      <c r="AS14" s="121"/>
      <c r="AT14" s="121"/>
    </row>
    <row r="15" spans="1:46" ht="30" customHeight="1" x14ac:dyDescent="0.15">
      <c r="A15" s="121">
        <v>13</v>
      </c>
      <c r="B15" s="126">
        <v>5211001510</v>
      </c>
      <c r="C15" s="121" t="s">
        <v>421</v>
      </c>
      <c r="D15" s="121" t="s">
        <v>421</v>
      </c>
      <c r="E15" s="127">
        <v>28436</v>
      </c>
      <c r="F15" s="117">
        <f t="shared" ca="1" si="0"/>
        <v>41.339726027397262</v>
      </c>
      <c r="G15" s="121" t="s">
        <v>325</v>
      </c>
      <c r="H15" s="121" t="s">
        <v>287</v>
      </c>
      <c r="I15" s="121" t="s">
        <v>287</v>
      </c>
      <c r="J15" s="121" t="s">
        <v>422</v>
      </c>
      <c r="K15" s="121" t="s">
        <v>8010</v>
      </c>
      <c r="L15" s="121" t="s">
        <v>357</v>
      </c>
      <c r="M15" s="121" t="s">
        <v>367</v>
      </c>
      <c r="N15" s="121" t="s">
        <v>423</v>
      </c>
      <c r="O15" s="121" t="s">
        <v>8283</v>
      </c>
      <c r="P15" s="127">
        <v>40067</v>
      </c>
      <c r="Q15" s="127">
        <v>46548</v>
      </c>
      <c r="R15" s="114">
        <f t="shared" ca="1" si="1"/>
        <v>3023</v>
      </c>
      <c r="S15" s="118">
        <f t="shared" ca="1" si="2"/>
        <v>99</v>
      </c>
      <c r="T15" s="114">
        <f t="shared" ca="1" si="3"/>
        <v>8</v>
      </c>
      <c r="U15" s="119" t="str">
        <f t="shared" ca="1" si="4"/>
        <v>8年3个月13天</v>
      </c>
      <c r="V15" s="120" t="s">
        <v>8316</v>
      </c>
      <c r="W15" s="116">
        <f t="shared" ca="1" si="5"/>
        <v>43525</v>
      </c>
      <c r="X15" s="114">
        <f t="shared" ca="1" si="6"/>
        <v>2940</v>
      </c>
      <c r="Y15" s="120">
        <f t="shared" ca="1" si="7"/>
        <v>96</v>
      </c>
      <c r="Z15" s="121">
        <f t="shared" ca="1" si="8"/>
        <v>8</v>
      </c>
      <c r="AA15" s="121" t="s">
        <v>8317</v>
      </c>
      <c r="AB15" s="121"/>
      <c r="AC15" s="127">
        <v>43180</v>
      </c>
      <c r="AD15" s="121" t="s">
        <v>341</v>
      </c>
      <c r="AE15" s="127">
        <v>40585</v>
      </c>
      <c r="AF15" s="121" t="s">
        <v>8286</v>
      </c>
      <c r="AG15" s="121">
        <v>2</v>
      </c>
      <c r="AH15" s="121">
        <v>0</v>
      </c>
      <c r="AI15" s="121" t="s">
        <v>8318</v>
      </c>
      <c r="AJ15" s="121" t="s">
        <v>425</v>
      </c>
      <c r="AK15" s="121"/>
      <c r="AL15" s="121" t="s">
        <v>363</v>
      </c>
      <c r="AM15" s="126" t="s">
        <v>426</v>
      </c>
      <c r="AN15" s="121" t="s">
        <v>427</v>
      </c>
      <c r="AO15" s="121" t="s">
        <v>362</v>
      </c>
      <c r="AP15" s="121">
        <v>6</v>
      </c>
      <c r="AQ15" s="121">
        <v>1</v>
      </c>
      <c r="AR15" s="121"/>
      <c r="AS15" s="121"/>
      <c r="AT15" s="121"/>
    </row>
    <row r="16" spans="1:46" ht="30" customHeight="1" x14ac:dyDescent="0.15">
      <c r="A16" s="121">
        <v>14</v>
      </c>
      <c r="B16" s="126">
        <v>5211002606</v>
      </c>
      <c r="C16" s="121" t="s">
        <v>428</v>
      </c>
      <c r="D16" s="121" t="s">
        <v>428</v>
      </c>
      <c r="E16" s="127">
        <v>27151</v>
      </c>
      <c r="F16" s="117">
        <f t="shared" ca="1" si="0"/>
        <v>44.860273972602741</v>
      </c>
      <c r="G16" s="121" t="s">
        <v>364</v>
      </c>
      <c r="H16" s="121" t="s">
        <v>287</v>
      </c>
      <c r="I16" s="121" t="s">
        <v>287</v>
      </c>
      <c r="J16" s="121" t="s">
        <v>429</v>
      </c>
      <c r="K16" s="121" t="s">
        <v>8011</v>
      </c>
      <c r="L16" s="121" t="s">
        <v>328</v>
      </c>
      <c r="M16" s="121" t="s">
        <v>338</v>
      </c>
      <c r="N16" s="121" t="s">
        <v>430</v>
      </c>
      <c r="O16" s="121" t="s">
        <v>8319</v>
      </c>
      <c r="P16" s="127">
        <v>39913</v>
      </c>
      <c r="Q16" s="127">
        <v>45421</v>
      </c>
      <c r="R16" s="114">
        <f t="shared" ca="1" si="1"/>
        <v>1896</v>
      </c>
      <c r="S16" s="118">
        <f t="shared" ca="1" si="2"/>
        <v>62</v>
      </c>
      <c r="T16" s="114">
        <f t="shared" ca="1" si="3"/>
        <v>5</v>
      </c>
      <c r="U16" s="119" t="str">
        <f t="shared" ca="1" si="4"/>
        <v>5年2个月11天</v>
      </c>
      <c r="V16" s="120" t="s">
        <v>8320</v>
      </c>
      <c r="W16" s="116">
        <f t="shared" ca="1" si="5"/>
        <v>43525</v>
      </c>
      <c r="X16" s="114">
        <f t="shared" ca="1" si="6"/>
        <v>3353</v>
      </c>
      <c r="Y16" s="120">
        <f t="shared" ca="1" si="7"/>
        <v>110</v>
      </c>
      <c r="Z16" s="121">
        <f t="shared" ca="1" si="8"/>
        <v>9</v>
      </c>
      <c r="AA16" s="121" t="s">
        <v>8321</v>
      </c>
      <c r="AB16" s="121"/>
      <c r="AC16" s="127">
        <v>41522</v>
      </c>
      <c r="AD16" s="121" t="s">
        <v>341</v>
      </c>
      <c r="AE16" s="127">
        <v>40172</v>
      </c>
      <c r="AF16" s="121" t="s">
        <v>8286</v>
      </c>
      <c r="AG16" s="121">
        <v>2</v>
      </c>
      <c r="AH16" s="121">
        <v>0</v>
      </c>
      <c r="AI16" s="121" t="s">
        <v>434</v>
      </c>
      <c r="AJ16" s="121" t="s">
        <v>1178</v>
      </c>
      <c r="AK16" s="121"/>
      <c r="AL16" s="121"/>
      <c r="AM16" s="126" t="s">
        <v>433</v>
      </c>
      <c r="AN16" s="121"/>
      <c r="AO16" s="121"/>
      <c r="AP16" s="121">
        <v>0</v>
      </c>
      <c r="AQ16" s="121">
        <v>1</v>
      </c>
      <c r="AR16" s="121" t="s">
        <v>8322</v>
      </c>
      <c r="AS16" s="121">
        <v>8</v>
      </c>
      <c r="AT16" s="121">
        <v>2</v>
      </c>
    </row>
    <row r="17" spans="1:46" ht="30" customHeight="1" x14ac:dyDescent="0.15">
      <c r="A17" s="121">
        <v>15</v>
      </c>
      <c r="B17" s="126">
        <v>5211002746</v>
      </c>
      <c r="C17" s="121" t="s">
        <v>435</v>
      </c>
      <c r="D17" s="121" t="s">
        <v>435</v>
      </c>
      <c r="E17" s="127">
        <v>28598</v>
      </c>
      <c r="F17" s="117">
        <f t="shared" ca="1" si="0"/>
        <v>40.895890410958906</v>
      </c>
      <c r="G17" s="121" t="s">
        <v>325</v>
      </c>
      <c r="H17" s="121" t="s">
        <v>287</v>
      </c>
      <c r="I17" s="121" t="s">
        <v>287</v>
      </c>
      <c r="J17" s="121" t="s">
        <v>436</v>
      </c>
      <c r="K17" s="121" t="s">
        <v>8012</v>
      </c>
      <c r="L17" s="121" t="s">
        <v>328</v>
      </c>
      <c r="M17" s="121" t="s">
        <v>383</v>
      </c>
      <c r="N17" s="121" t="s">
        <v>437</v>
      </c>
      <c r="O17" s="121" t="s">
        <v>8283</v>
      </c>
      <c r="P17" s="127">
        <v>40190</v>
      </c>
      <c r="Q17" s="127">
        <v>47037</v>
      </c>
      <c r="R17" s="114">
        <f t="shared" ca="1" si="1"/>
        <v>3512</v>
      </c>
      <c r="S17" s="118">
        <f t="shared" ca="1" si="2"/>
        <v>115</v>
      </c>
      <c r="T17" s="114">
        <f t="shared" ca="1" si="3"/>
        <v>9</v>
      </c>
      <c r="U17" s="119" t="str">
        <f t="shared" ca="1" si="4"/>
        <v>9年7个月17天</v>
      </c>
      <c r="V17" s="120" t="s">
        <v>8323</v>
      </c>
      <c r="W17" s="116">
        <f t="shared" ca="1" si="5"/>
        <v>43525</v>
      </c>
      <c r="X17" s="114">
        <f t="shared" ca="1" si="6"/>
        <v>2506</v>
      </c>
      <c r="Y17" s="120">
        <f t="shared" ca="1" si="7"/>
        <v>82</v>
      </c>
      <c r="Z17" s="121">
        <f t="shared" ca="1" si="8"/>
        <v>6</v>
      </c>
      <c r="AA17" s="121" t="s">
        <v>8324</v>
      </c>
      <c r="AB17" s="121" t="s">
        <v>346</v>
      </c>
      <c r="AC17" s="127">
        <v>43180</v>
      </c>
      <c r="AD17" s="121" t="s">
        <v>341</v>
      </c>
      <c r="AE17" s="127">
        <v>41019</v>
      </c>
      <c r="AF17" s="121" t="s">
        <v>8286</v>
      </c>
      <c r="AG17" s="121">
        <v>2</v>
      </c>
      <c r="AH17" s="121">
        <v>0</v>
      </c>
      <c r="AI17" s="121" t="s">
        <v>8325</v>
      </c>
      <c r="AJ17" s="121" t="s">
        <v>373</v>
      </c>
      <c r="AK17" s="121"/>
      <c r="AL17" s="121" t="s">
        <v>363</v>
      </c>
      <c r="AM17" s="126" t="s">
        <v>438</v>
      </c>
      <c r="AN17" s="121" t="s">
        <v>346</v>
      </c>
      <c r="AO17" s="121" t="s">
        <v>345</v>
      </c>
      <c r="AP17" s="121">
        <v>13</v>
      </c>
      <c r="AQ17" s="121">
        <v>1</v>
      </c>
      <c r="AR17" s="121"/>
      <c r="AS17" s="121"/>
      <c r="AT17" s="121"/>
    </row>
    <row r="18" spans="1:46" ht="30" customHeight="1" x14ac:dyDescent="0.15">
      <c r="A18" s="121">
        <v>16</v>
      </c>
      <c r="B18" s="126">
        <v>5211002792</v>
      </c>
      <c r="C18" s="121" t="s">
        <v>439</v>
      </c>
      <c r="D18" s="121" t="s">
        <v>439</v>
      </c>
      <c r="E18" s="127">
        <v>31523</v>
      </c>
      <c r="F18" s="117">
        <f t="shared" ca="1" si="0"/>
        <v>32.88219178082192</v>
      </c>
      <c r="G18" s="121" t="s">
        <v>325</v>
      </c>
      <c r="H18" s="121" t="s">
        <v>297</v>
      </c>
      <c r="I18" s="121" t="s">
        <v>297</v>
      </c>
      <c r="J18" s="121" t="s">
        <v>440</v>
      </c>
      <c r="K18" s="121" t="s">
        <v>8013</v>
      </c>
      <c r="L18" s="121" t="s">
        <v>328</v>
      </c>
      <c r="M18" s="121" t="s">
        <v>383</v>
      </c>
      <c r="N18" s="121" t="s">
        <v>441</v>
      </c>
      <c r="O18" s="121" t="s">
        <v>8283</v>
      </c>
      <c r="P18" s="127">
        <v>40674</v>
      </c>
      <c r="Q18" s="127">
        <v>47978</v>
      </c>
      <c r="R18" s="114">
        <f t="shared" ca="1" si="1"/>
        <v>4453</v>
      </c>
      <c r="S18" s="118">
        <f t="shared" ca="1" si="2"/>
        <v>146</v>
      </c>
      <c r="T18" s="114">
        <f t="shared" ca="1" si="3"/>
        <v>12</v>
      </c>
      <c r="U18" s="119" t="str">
        <f t="shared" ca="1" si="4"/>
        <v>12年2个月13天</v>
      </c>
      <c r="V18" s="120" t="s">
        <v>6983</v>
      </c>
      <c r="W18" s="116">
        <f t="shared" ca="1" si="5"/>
        <v>43525</v>
      </c>
      <c r="X18" s="114">
        <f t="shared" ca="1" si="6"/>
        <v>2422</v>
      </c>
      <c r="Y18" s="120">
        <f t="shared" ca="1" si="7"/>
        <v>79</v>
      </c>
      <c r="Z18" s="121">
        <f t="shared" ca="1" si="8"/>
        <v>6</v>
      </c>
      <c r="AA18" s="121" t="s">
        <v>8326</v>
      </c>
      <c r="AB18" s="121" t="s">
        <v>346</v>
      </c>
      <c r="AC18" s="127">
        <v>43180</v>
      </c>
      <c r="AD18" s="121" t="s">
        <v>341</v>
      </c>
      <c r="AE18" s="127">
        <v>41103</v>
      </c>
      <c r="AF18" s="121" t="s">
        <v>8286</v>
      </c>
      <c r="AG18" s="121">
        <v>0</v>
      </c>
      <c r="AH18" s="121">
        <v>0</v>
      </c>
      <c r="AI18" s="121" t="s">
        <v>443</v>
      </c>
      <c r="AJ18" s="121"/>
      <c r="AK18" s="121"/>
      <c r="AL18" s="121"/>
      <c r="AM18" s="126" t="s">
        <v>442</v>
      </c>
      <c r="AN18" s="121" t="s">
        <v>346</v>
      </c>
      <c r="AO18" s="121" t="s">
        <v>362</v>
      </c>
      <c r="AP18" s="121">
        <v>42</v>
      </c>
      <c r="AQ18" s="121">
        <v>0</v>
      </c>
      <c r="AR18" s="121"/>
      <c r="AS18" s="121"/>
      <c r="AT18" s="121"/>
    </row>
    <row r="19" spans="1:46" ht="30" customHeight="1" x14ac:dyDescent="0.15">
      <c r="A19" s="121">
        <v>17</v>
      </c>
      <c r="B19" s="126">
        <v>5211002793</v>
      </c>
      <c r="C19" s="121" t="s">
        <v>444</v>
      </c>
      <c r="D19" s="121" t="s">
        <v>444</v>
      </c>
      <c r="E19" s="127">
        <v>32249</v>
      </c>
      <c r="F19" s="117">
        <f t="shared" ca="1" si="0"/>
        <v>30.893150684931506</v>
      </c>
      <c r="G19" s="121" t="s">
        <v>325</v>
      </c>
      <c r="H19" s="121" t="s">
        <v>297</v>
      </c>
      <c r="I19" s="121" t="s">
        <v>297</v>
      </c>
      <c r="J19" s="121" t="s">
        <v>445</v>
      </c>
      <c r="K19" s="121" t="s">
        <v>8013</v>
      </c>
      <c r="L19" s="121" t="s">
        <v>357</v>
      </c>
      <c r="M19" s="121" t="s">
        <v>338</v>
      </c>
      <c r="N19" s="121" t="s">
        <v>446</v>
      </c>
      <c r="O19" s="121" t="s">
        <v>8327</v>
      </c>
      <c r="P19" s="127">
        <v>40663</v>
      </c>
      <c r="Q19" s="127">
        <v>47147</v>
      </c>
      <c r="R19" s="114">
        <f t="shared" ca="1" si="1"/>
        <v>3622</v>
      </c>
      <c r="S19" s="118">
        <f t="shared" ca="1" si="2"/>
        <v>118</v>
      </c>
      <c r="T19" s="114">
        <f t="shared" ca="1" si="3"/>
        <v>9</v>
      </c>
      <c r="U19" s="119" t="str">
        <f t="shared" ca="1" si="4"/>
        <v>9年11个月7天</v>
      </c>
      <c r="V19" s="120" t="s">
        <v>8328</v>
      </c>
      <c r="W19" s="116">
        <f t="shared" ca="1" si="5"/>
        <v>43525</v>
      </c>
      <c r="X19" s="114">
        <f t="shared" ca="1" si="6"/>
        <v>2422</v>
      </c>
      <c r="Y19" s="120">
        <f t="shared" ca="1" si="7"/>
        <v>79</v>
      </c>
      <c r="Z19" s="121">
        <f t="shared" ca="1" si="8"/>
        <v>6</v>
      </c>
      <c r="AA19" s="121" t="s">
        <v>8329</v>
      </c>
      <c r="AB19" s="121" t="s">
        <v>346</v>
      </c>
      <c r="AC19" s="127">
        <v>43180</v>
      </c>
      <c r="AD19" s="121" t="s">
        <v>341</v>
      </c>
      <c r="AE19" s="127">
        <v>41103</v>
      </c>
      <c r="AF19" s="121" t="s">
        <v>8286</v>
      </c>
      <c r="AG19" s="121">
        <v>2</v>
      </c>
      <c r="AH19" s="121">
        <v>0</v>
      </c>
      <c r="AI19" s="121" t="s">
        <v>443</v>
      </c>
      <c r="AJ19" s="121" t="s">
        <v>373</v>
      </c>
      <c r="AK19" s="121"/>
      <c r="AL19" s="121" t="s">
        <v>363</v>
      </c>
      <c r="AM19" s="126" t="s">
        <v>448</v>
      </c>
      <c r="AN19" s="121" t="s">
        <v>346</v>
      </c>
      <c r="AO19" s="121" t="s">
        <v>362</v>
      </c>
      <c r="AP19" s="121">
        <v>42</v>
      </c>
      <c r="AQ19" s="121">
        <v>1</v>
      </c>
      <c r="AR19" s="121"/>
      <c r="AS19" s="121"/>
      <c r="AT19" s="121"/>
    </row>
    <row r="20" spans="1:46" ht="30" customHeight="1" x14ac:dyDescent="0.15">
      <c r="A20" s="121">
        <v>18</v>
      </c>
      <c r="B20" s="126">
        <v>5211630830</v>
      </c>
      <c r="C20" s="121" t="s">
        <v>449</v>
      </c>
      <c r="D20" s="121" t="s">
        <v>449</v>
      </c>
      <c r="E20" s="127">
        <v>34544</v>
      </c>
      <c r="F20" s="117">
        <f t="shared" ca="1" si="0"/>
        <v>24.605479452054794</v>
      </c>
      <c r="G20" s="121" t="s">
        <v>325</v>
      </c>
      <c r="H20" s="121" t="s">
        <v>297</v>
      </c>
      <c r="I20" s="121" t="s">
        <v>297</v>
      </c>
      <c r="J20" s="121" t="s">
        <v>450</v>
      </c>
      <c r="K20" s="121" t="s">
        <v>8012</v>
      </c>
      <c r="L20" s="121" t="s">
        <v>357</v>
      </c>
      <c r="M20" s="121" t="s">
        <v>383</v>
      </c>
      <c r="N20" s="121" t="s">
        <v>451</v>
      </c>
      <c r="O20" s="121" t="s">
        <v>8330</v>
      </c>
      <c r="P20" s="127">
        <v>40864</v>
      </c>
      <c r="Q20" s="127">
        <v>46310</v>
      </c>
      <c r="R20" s="114">
        <f t="shared" ca="1" si="1"/>
        <v>2785</v>
      </c>
      <c r="S20" s="118">
        <f t="shared" ca="1" si="2"/>
        <v>91</v>
      </c>
      <c r="T20" s="114">
        <f t="shared" ca="1" si="3"/>
        <v>7</v>
      </c>
      <c r="U20" s="119" t="str">
        <f t="shared" ca="1" si="4"/>
        <v>7年7个月20天</v>
      </c>
      <c r="V20" s="120" t="s">
        <v>8331</v>
      </c>
      <c r="W20" s="116">
        <f t="shared" ca="1" si="5"/>
        <v>43525</v>
      </c>
      <c r="X20" s="114">
        <f t="shared" ca="1" si="6"/>
        <v>2092</v>
      </c>
      <c r="Y20" s="120">
        <f t="shared" ca="1" si="7"/>
        <v>68</v>
      </c>
      <c r="Z20" s="121">
        <f t="shared" ca="1" si="8"/>
        <v>5</v>
      </c>
      <c r="AA20" s="121" t="s">
        <v>1800</v>
      </c>
      <c r="AB20" s="121"/>
      <c r="AC20" s="127">
        <v>43180</v>
      </c>
      <c r="AD20" s="121" t="s">
        <v>341</v>
      </c>
      <c r="AE20" s="127">
        <v>41433</v>
      </c>
      <c r="AF20" s="121" t="s">
        <v>8286</v>
      </c>
      <c r="AG20" s="121">
        <v>0</v>
      </c>
      <c r="AH20" s="121">
        <v>0</v>
      </c>
      <c r="AI20" s="121" t="s">
        <v>8332</v>
      </c>
      <c r="AJ20" s="121"/>
      <c r="AK20" s="121"/>
      <c r="AL20" s="121"/>
      <c r="AM20" s="126" t="s">
        <v>453</v>
      </c>
      <c r="AN20" s="121" t="s">
        <v>454</v>
      </c>
      <c r="AO20" s="121" t="s">
        <v>345</v>
      </c>
      <c r="AP20" s="121">
        <v>11</v>
      </c>
      <c r="AQ20" s="121">
        <v>0</v>
      </c>
      <c r="AR20" s="121"/>
      <c r="AS20" s="121"/>
      <c r="AT20" s="121"/>
    </row>
    <row r="21" spans="1:46" ht="30" customHeight="1" x14ac:dyDescent="0.15">
      <c r="A21" s="121">
        <v>19</v>
      </c>
      <c r="B21" s="126">
        <v>5222001496</v>
      </c>
      <c r="C21" s="121" t="s">
        <v>461</v>
      </c>
      <c r="D21" s="121" t="s">
        <v>8333</v>
      </c>
      <c r="E21" s="127">
        <v>27981</v>
      </c>
      <c r="F21" s="117">
        <f t="shared" ca="1" si="0"/>
        <v>42.586301369863016</v>
      </c>
      <c r="G21" s="121" t="s">
        <v>462</v>
      </c>
      <c r="H21" s="121" t="s">
        <v>287</v>
      </c>
      <c r="I21" s="121" t="s">
        <v>287</v>
      </c>
      <c r="J21" s="121" t="s">
        <v>463</v>
      </c>
      <c r="K21" s="121" t="s">
        <v>8014</v>
      </c>
      <c r="L21" s="121" t="s">
        <v>328</v>
      </c>
      <c r="M21" s="121" t="s">
        <v>338</v>
      </c>
      <c r="N21" s="121" t="s">
        <v>464</v>
      </c>
      <c r="O21" s="121" t="s">
        <v>8330</v>
      </c>
      <c r="P21" s="127">
        <v>42130</v>
      </c>
      <c r="Q21" s="127">
        <v>48888</v>
      </c>
      <c r="R21" s="114">
        <f t="shared" ca="1" si="1"/>
        <v>5363</v>
      </c>
      <c r="S21" s="118">
        <f t="shared" ca="1" si="2"/>
        <v>176</v>
      </c>
      <c r="T21" s="114">
        <f t="shared" ca="1" si="3"/>
        <v>14</v>
      </c>
      <c r="U21" s="119" t="str">
        <f t="shared" ca="1" si="4"/>
        <v>14年8个月13天</v>
      </c>
      <c r="V21" s="120" t="s">
        <v>8334</v>
      </c>
      <c r="W21" s="116">
        <f t="shared" ca="1" si="5"/>
        <v>43525</v>
      </c>
      <c r="X21" s="114">
        <f t="shared" ca="1" si="6"/>
        <v>4982</v>
      </c>
      <c r="Y21" s="120">
        <f t="shared" ca="1" si="7"/>
        <v>163</v>
      </c>
      <c r="Z21" s="121">
        <f t="shared" ca="1" si="8"/>
        <v>13</v>
      </c>
      <c r="AA21" s="121" t="s">
        <v>8335</v>
      </c>
      <c r="AB21" s="121"/>
      <c r="AC21" s="127">
        <v>41264</v>
      </c>
      <c r="AD21" s="121" t="s">
        <v>465</v>
      </c>
      <c r="AE21" s="127">
        <v>38543</v>
      </c>
      <c r="AF21" s="121" t="s">
        <v>8286</v>
      </c>
      <c r="AG21" s="121">
        <v>3</v>
      </c>
      <c r="AH21" s="121">
        <v>1</v>
      </c>
      <c r="AI21" s="121" t="s">
        <v>467</v>
      </c>
      <c r="AJ21" s="121" t="s">
        <v>8336</v>
      </c>
      <c r="AK21" s="121" t="s">
        <v>334</v>
      </c>
      <c r="AL21" s="121"/>
      <c r="AM21" s="126" t="s">
        <v>466</v>
      </c>
      <c r="AN21" s="121"/>
      <c r="AO21" s="121"/>
      <c r="AP21" s="121">
        <v>0</v>
      </c>
      <c r="AQ21" s="121">
        <v>0</v>
      </c>
      <c r="AR21" s="121" t="s">
        <v>8337</v>
      </c>
      <c r="AS21" s="121">
        <v>7</v>
      </c>
      <c r="AT21" s="121">
        <v>9</v>
      </c>
    </row>
    <row r="22" spans="1:46" ht="30" customHeight="1" x14ac:dyDescent="0.15">
      <c r="A22" s="121">
        <v>20</v>
      </c>
      <c r="B22" s="126">
        <v>5222002716</v>
      </c>
      <c r="C22" s="121" t="s">
        <v>468</v>
      </c>
      <c r="D22" s="121" t="s">
        <v>468</v>
      </c>
      <c r="E22" s="127">
        <v>22444</v>
      </c>
      <c r="F22" s="117">
        <f t="shared" ca="1" si="0"/>
        <v>57.756164383561647</v>
      </c>
      <c r="G22" s="121" t="s">
        <v>325</v>
      </c>
      <c r="H22" s="121" t="s">
        <v>297</v>
      </c>
      <c r="I22" s="121" t="s">
        <v>297</v>
      </c>
      <c r="J22" s="121" t="s">
        <v>469</v>
      </c>
      <c r="K22" s="121" t="s">
        <v>771</v>
      </c>
      <c r="L22" s="121" t="s">
        <v>357</v>
      </c>
      <c r="M22" s="121" t="s">
        <v>59</v>
      </c>
      <c r="N22" s="121" t="s">
        <v>471</v>
      </c>
      <c r="O22" s="121" t="s">
        <v>8330</v>
      </c>
      <c r="P22" s="121"/>
      <c r="Q22" s="121"/>
      <c r="R22" s="114" t="e">
        <f t="shared" ca="1" si="1"/>
        <v>#NUM!</v>
      </c>
      <c r="S22" s="118" t="e">
        <f t="shared" ca="1" si="2"/>
        <v>#NUM!</v>
      </c>
      <c r="T22" s="114" t="e">
        <f t="shared" ca="1" si="3"/>
        <v>#NUM!</v>
      </c>
      <c r="U22" s="119" t="e">
        <f t="shared" ca="1" si="4"/>
        <v>#NUM!</v>
      </c>
      <c r="V22" s="120" t="s">
        <v>299</v>
      </c>
      <c r="W22" s="116">
        <f t="shared" ca="1" si="5"/>
        <v>43525</v>
      </c>
      <c r="X22" s="114">
        <f t="shared" ca="1" si="6"/>
        <v>7570</v>
      </c>
      <c r="Y22" s="120">
        <f t="shared" ca="1" si="7"/>
        <v>248</v>
      </c>
      <c r="Z22" s="121">
        <f t="shared" ca="1" si="8"/>
        <v>20</v>
      </c>
      <c r="AA22" s="121" t="s">
        <v>8338</v>
      </c>
      <c r="AB22" s="121"/>
      <c r="AC22" s="127">
        <v>42297</v>
      </c>
      <c r="AD22" s="121" t="s">
        <v>465</v>
      </c>
      <c r="AE22" s="127">
        <v>35955</v>
      </c>
      <c r="AF22" s="121" t="s">
        <v>8286</v>
      </c>
      <c r="AG22" s="121">
        <v>2</v>
      </c>
      <c r="AH22" s="121">
        <v>1</v>
      </c>
      <c r="AI22" s="121" t="s">
        <v>472</v>
      </c>
      <c r="AJ22" s="121" t="s">
        <v>8339</v>
      </c>
      <c r="AK22" s="121" t="s">
        <v>409</v>
      </c>
      <c r="AL22" s="121" t="s">
        <v>363</v>
      </c>
      <c r="AM22" s="126" t="s">
        <v>83</v>
      </c>
      <c r="AN22" s="121" t="s">
        <v>411</v>
      </c>
      <c r="AO22" s="121" t="s">
        <v>362</v>
      </c>
      <c r="AP22" s="121">
        <v>2</v>
      </c>
      <c r="AQ22" s="121">
        <v>2</v>
      </c>
      <c r="AR22" s="121" t="s">
        <v>3949</v>
      </c>
      <c r="AS22" s="121" t="s">
        <v>8340</v>
      </c>
      <c r="AT22" s="121">
        <v>7</v>
      </c>
    </row>
    <row r="23" spans="1:46" ht="30" customHeight="1" x14ac:dyDescent="0.15">
      <c r="A23" s="121">
        <v>21</v>
      </c>
      <c r="B23" s="126">
        <v>5223001714</v>
      </c>
      <c r="C23" s="121" t="s">
        <v>473</v>
      </c>
      <c r="D23" s="121" t="s">
        <v>473</v>
      </c>
      <c r="E23" s="127">
        <v>24907</v>
      </c>
      <c r="F23" s="117">
        <f t="shared" ca="1" si="0"/>
        <v>51.008219178082193</v>
      </c>
      <c r="G23" s="121" t="s">
        <v>325</v>
      </c>
      <c r="H23" s="121" t="s">
        <v>297</v>
      </c>
      <c r="I23" s="121" t="s">
        <v>297</v>
      </c>
      <c r="J23" s="121" t="s">
        <v>474</v>
      </c>
      <c r="K23" s="121" t="s">
        <v>8000</v>
      </c>
      <c r="L23" s="121" t="s">
        <v>328</v>
      </c>
      <c r="M23" s="121" t="s">
        <v>367</v>
      </c>
      <c r="N23" s="121" t="s">
        <v>475</v>
      </c>
      <c r="O23" s="121" t="s">
        <v>8330</v>
      </c>
      <c r="P23" s="127">
        <v>39678</v>
      </c>
      <c r="Q23" s="127">
        <v>44364</v>
      </c>
      <c r="R23" s="114">
        <f t="shared" ca="1" si="1"/>
        <v>839</v>
      </c>
      <c r="S23" s="118">
        <f t="shared" ca="1" si="2"/>
        <v>27</v>
      </c>
      <c r="T23" s="114">
        <f t="shared" ca="1" si="3"/>
        <v>2</v>
      </c>
      <c r="U23" s="119" t="str">
        <f t="shared" ca="1" si="4"/>
        <v>2年3个月19天</v>
      </c>
      <c r="V23" s="120" t="s">
        <v>8341</v>
      </c>
      <c r="W23" s="116">
        <f t="shared" ca="1" si="5"/>
        <v>43525</v>
      </c>
      <c r="X23" s="114">
        <f t="shared" ca="1" si="6"/>
        <v>3230</v>
      </c>
      <c r="Y23" s="120">
        <f t="shared" ca="1" si="7"/>
        <v>106</v>
      </c>
      <c r="Z23" s="121">
        <f t="shared" ca="1" si="8"/>
        <v>8</v>
      </c>
      <c r="AA23" s="121" t="s">
        <v>8342</v>
      </c>
      <c r="AB23" s="121" t="s">
        <v>346</v>
      </c>
      <c r="AC23" s="127">
        <v>43004</v>
      </c>
      <c r="AD23" s="121" t="s">
        <v>476</v>
      </c>
      <c r="AE23" s="127">
        <v>40295</v>
      </c>
      <c r="AF23" s="121" t="s">
        <v>8286</v>
      </c>
      <c r="AG23" s="121">
        <v>2</v>
      </c>
      <c r="AH23" s="121">
        <v>0</v>
      </c>
      <c r="AI23" s="121" t="s">
        <v>8343</v>
      </c>
      <c r="AJ23" s="121" t="s">
        <v>477</v>
      </c>
      <c r="AK23" s="121"/>
      <c r="AL23" s="121"/>
      <c r="AM23" s="126" t="s">
        <v>478</v>
      </c>
      <c r="AN23" s="121" t="s">
        <v>346</v>
      </c>
      <c r="AO23" s="121" t="s">
        <v>362</v>
      </c>
      <c r="AP23" s="121">
        <v>18</v>
      </c>
      <c r="AQ23" s="121">
        <v>0</v>
      </c>
      <c r="AR23" s="121" t="s">
        <v>8344</v>
      </c>
      <c r="AS23" s="121"/>
      <c r="AT23" s="121"/>
    </row>
    <row r="24" spans="1:46" ht="30" customHeight="1" x14ac:dyDescent="0.15">
      <c r="A24" s="121">
        <v>22</v>
      </c>
      <c r="B24" s="126">
        <v>5223002978</v>
      </c>
      <c r="C24" s="121" t="s">
        <v>479</v>
      </c>
      <c r="D24" s="121" t="s">
        <v>479</v>
      </c>
      <c r="E24" s="127">
        <v>28743</v>
      </c>
      <c r="F24" s="117">
        <f t="shared" ca="1" si="0"/>
        <v>40.4986301369863</v>
      </c>
      <c r="G24" s="121" t="s">
        <v>325</v>
      </c>
      <c r="H24" s="121" t="s">
        <v>287</v>
      </c>
      <c r="I24" s="121" t="s">
        <v>287</v>
      </c>
      <c r="J24" s="121" t="s">
        <v>480</v>
      </c>
      <c r="K24" s="121" t="s">
        <v>8014</v>
      </c>
      <c r="L24" s="121" t="s">
        <v>328</v>
      </c>
      <c r="M24" s="121" t="s">
        <v>348</v>
      </c>
      <c r="N24" s="121" t="s">
        <v>481</v>
      </c>
      <c r="O24" s="121" t="s">
        <v>8345</v>
      </c>
      <c r="P24" s="127">
        <v>40439</v>
      </c>
      <c r="Q24" s="127">
        <v>47559</v>
      </c>
      <c r="R24" s="114">
        <f t="shared" ca="1" si="1"/>
        <v>4034</v>
      </c>
      <c r="S24" s="118">
        <f t="shared" ca="1" si="2"/>
        <v>132</v>
      </c>
      <c r="T24" s="114">
        <f t="shared" ca="1" si="3"/>
        <v>11</v>
      </c>
      <c r="U24" s="119" t="str">
        <f t="shared" ca="1" si="4"/>
        <v>11年0个月19天</v>
      </c>
      <c r="V24" s="120" t="s">
        <v>8346</v>
      </c>
      <c r="W24" s="116">
        <f t="shared" ca="1" si="5"/>
        <v>43525</v>
      </c>
      <c r="X24" s="114">
        <f t="shared" ca="1" si="6"/>
        <v>7722</v>
      </c>
      <c r="Y24" s="120">
        <f t="shared" ca="1" si="7"/>
        <v>253</v>
      </c>
      <c r="Z24" s="121">
        <f t="shared" ca="1" si="8"/>
        <v>21</v>
      </c>
      <c r="AA24" s="121" t="s">
        <v>8347</v>
      </c>
      <c r="AB24" s="121"/>
      <c r="AC24" s="127">
        <v>42375</v>
      </c>
      <c r="AD24" s="121" t="s">
        <v>482</v>
      </c>
      <c r="AE24" s="127">
        <v>35803</v>
      </c>
      <c r="AF24" s="121" t="s">
        <v>8286</v>
      </c>
      <c r="AG24" s="121">
        <v>1</v>
      </c>
      <c r="AH24" s="121">
        <v>1</v>
      </c>
      <c r="AI24" s="121" t="s">
        <v>484</v>
      </c>
      <c r="AJ24" s="121" t="s">
        <v>2712</v>
      </c>
      <c r="AK24" s="121"/>
      <c r="AL24" s="121" t="s">
        <v>363</v>
      </c>
      <c r="AM24" s="126" t="s">
        <v>483</v>
      </c>
      <c r="AN24" s="121"/>
      <c r="AO24" s="121" t="s">
        <v>393</v>
      </c>
      <c r="AP24" s="121">
        <v>6</v>
      </c>
      <c r="AQ24" s="121">
        <v>2</v>
      </c>
      <c r="AR24" s="121"/>
      <c r="AS24" s="121"/>
      <c r="AT24" s="121"/>
    </row>
    <row r="25" spans="1:46" ht="30" customHeight="1" x14ac:dyDescent="0.15">
      <c r="A25" s="121">
        <v>23</v>
      </c>
      <c r="B25" s="126">
        <v>5225000002</v>
      </c>
      <c r="C25" s="121" t="s">
        <v>485</v>
      </c>
      <c r="D25" s="121" t="s">
        <v>485</v>
      </c>
      <c r="E25" s="127">
        <v>26488</v>
      </c>
      <c r="F25" s="117">
        <f t="shared" ca="1" si="0"/>
        <v>46.676712328767124</v>
      </c>
      <c r="G25" s="121" t="s">
        <v>486</v>
      </c>
      <c r="H25" s="121" t="s">
        <v>287</v>
      </c>
      <c r="I25" s="121" t="s">
        <v>287</v>
      </c>
      <c r="J25" s="121" t="s">
        <v>487</v>
      </c>
      <c r="K25" s="121" t="s">
        <v>8015</v>
      </c>
      <c r="L25" s="121" t="s">
        <v>328</v>
      </c>
      <c r="M25" s="121" t="s">
        <v>59</v>
      </c>
      <c r="N25" s="121" t="s">
        <v>488</v>
      </c>
      <c r="O25" s="121" t="s">
        <v>299</v>
      </c>
      <c r="P25" s="121"/>
      <c r="Q25" s="121"/>
      <c r="R25" s="114" t="e">
        <f t="shared" ca="1" si="1"/>
        <v>#NUM!</v>
      </c>
      <c r="S25" s="118" t="e">
        <f t="shared" ca="1" si="2"/>
        <v>#NUM!</v>
      </c>
      <c r="T25" s="114" t="e">
        <f t="shared" ca="1" si="3"/>
        <v>#NUM!</v>
      </c>
      <c r="U25" s="119" t="e">
        <f t="shared" ca="1" si="4"/>
        <v>#NUM!</v>
      </c>
      <c r="V25" s="120" t="s">
        <v>299</v>
      </c>
      <c r="W25" s="116">
        <f t="shared" ca="1" si="5"/>
        <v>43525</v>
      </c>
      <c r="X25" s="114">
        <f t="shared" ca="1" si="6"/>
        <v>1268</v>
      </c>
      <c r="Y25" s="120">
        <f t="shared" ca="1" si="7"/>
        <v>41</v>
      </c>
      <c r="Z25" s="121">
        <f t="shared" ca="1" si="8"/>
        <v>3</v>
      </c>
      <c r="AA25" s="121" t="s">
        <v>8348</v>
      </c>
      <c r="AB25" s="121"/>
      <c r="AC25" s="127">
        <v>42257</v>
      </c>
      <c r="AD25" s="121" t="s">
        <v>489</v>
      </c>
      <c r="AE25" s="127">
        <v>42257</v>
      </c>
      <c r="AF25" s="121" t="s">
        <v>8286</v>
      </c>
      <c r="AG25" s="121">
        <v>0</v>
      </c>
      <c r="AH25" s="121">
        <v>0</v>
      </c>
      <c r="AI25" s="121" t="s">
        <v>491</v>
      </c>
      <c r="AJ25" s="121"/>
      <c r="AK25" s="121" t="s">
        <v>334</v>
      </c>
      <c r="AL25" s="121"/>
      <c r="AM25" s="126" t="s">
        <v>490</v>
      </c>
      <c r="AN25" s="121" t="s">
        <v>411</v>
      </c>
      <c r="AO25" s="121"/>
      <c r="AP25" s="121">
        <v>0</v>
      </c>
      <c r="AQ25" s="121">
        <v>0</v>
      </c>
      <c r="AR25" s="121"/>
      <c r="AS25" s="121"/>
      <c r="AT25" s="121"/>
    </row>
    <row r="26" spans="1:46" ht="30" customHeight="1" x14ac:dyDescent="0.15">
      <c r="A26" s="121">
        <v>24</v>
      </c>
      <c r="B26" s="126">
        <v>5225000004</v>
      </c>
      <c r="C26" s="121" t="s">
        <v>492</v>
      </c>
      <c r="D26" s="121" t="s">
        <v>492</v>
      </c>
      <c r="E26" s="127">
        <v>25796</v>
      </c>
      <c r="F26" s="117">
        <f t="shared" ca="1" si="0"/>
        <v>48.57260273972603</v>
      </c>
      <c r="G26" s="121" t="s">
        <v>325</v>
      </c>
      <c r="H26" s="121" t="s">
        <v>297</v>
      </c>
      <c r="I26" s="121" t="s">
        <v>297</v>
      </c>
      <c r="J26" s="121" t="s">
        <v>493</v>
      </c>
      <c r="K26" s="121" t="s">
        <v>494</v>
      </c>
      <c r="L26" s="121" t="s">
        <v>328</v>
      </c>
      <c r="M26" s="121" t="s">
        <v>367</v>
      </c>
      <c r="N26" s="121" t="s">
        <v>298</v>
      </c>
      <c r="O26" s="121" t="s">
        <v>299</v>
      </c>
      <c r="P26" s="127">
        <v>41257</v>
      </c>
      <c r="Q26" s="127">
        <v>47374</v>
      </c>
      <c r="R26" s="114">
        <f t="shared" ca="1" si="1"/>
        <v>3849</v>
      </c>
      <c r="S26" s="118">
        <f t="shared" ca="1" si="2"/>
        <v>126</v>
      </c>
      <c r="T26" s="114">
        <f t="shared" ca="1" si="3"/>
        <v>10</v>
      </c>
      <c r="U26" s="119" t="str">
        <f t="shared" ca="1" si="4"/>
        <v>10年6个月19天</v>
      </c>
      <c r="V26" s="120" t="s">
        <v>8349</v>
      </c>
      <c r="W26" s="116">
        <f t="shared" ca="1" si="5"/>
        <v>43525</v>
      </c>
      <c r="X26" s="114">
        <f t="shared" ca="1" si="6"/>
        <v>3054</v>
      </c>
      <c r="Y26" s="120">
        <f t="shared" ca="1" si="7"/>
        <v>100</v>
      </c>
      <c r="Z26" s="121">
        <f t="shared" ca="1" si="8"/>
        <v>8</v>
      </c>
      <c r="AA26" s="121" t="s">
        <v>8350</v>
      </c>
      <c r="AB26" s="121"/>
      <c r="AC26" s="127">
        <v>40471</v>
      </c>
      <c r="AD26" s="121" t="s">
        <v>494</v>
      </c>
      <c r="AE26" s="127">
        <v>40471</v>
      </c>
      <c r="AF26" s="121" t="s">
        <v>8286</v>
      </c>
      <c r="AG26" s="121">
        <v>3</v>
      </c>
      <c r="AH26" s="121">
        <v>0</v>
      </c>
      <c r="AI26" s="121" t="s">
        <v>497</v>
      </c>
      <c r="AJ26" s="121" t="s">
        <v>495</v>
      </c>
      <c r="AK26" s="121" t="s">
        <v>334</v>
      </c>
      <c r="AL26" s="121"/>
      <c r="AM26" s="126" t="s">
        <v>496</v>
      </c>
      <c r="AN26" s="121" t="s">
        <v>411</v>
      </c>
      <c r="AO26" s="121"/>
      <c r="AP26" s="121">
        <v>0</v>
      </c>
      <c r="AQ26" s="121">
        <v>0</v>
      </c>
      <c r="AR26" s="121" t="s">
        <v>8351</v>
      </c>
      <c r="AS26" s="127">
        <v>38022</v>
      </c>
      <c r="AT26" s="121">
        <v>7</v>
      </c>
    </row>
    <row r="27" spans="1:46" ht="30" customHeight="1" x14ac:dyDescent="0.15">
      <c r="A27" s="121">
        <v>25</v>
      </c>
      <c r="B27" s="126">
        <v>5225000007</v>
      </c>
      <c r="C27" s="121" t="s">
        <v>498</v>
      </c>
      <c r="D27" s="121" t="s">
        <v>498</v>
      </c>
      <c r="E27" s="127">
        <v>29106</v>
      </c>
      <c r="F27" s="117">
        <f t="shared" ca="1" si="0"/>
        <v>39.504109589041093</v>
      </c>
      <c r="G27" s="121" t="s">
        <v>325</v>
      </c>
      <c r="H27" s="121" t="s">
        <v>287</v>
      </c>
      <c r="I27" s="121" t="s">
        <v>287</v>
      </c>
      <c r="J27" s="121" t="s">
        <v>500</v>
      </c>
      <c r="K27" s="121" t="s">
        <v>8016</v>
      </c>
      <c r="L27" s="121" t="s">
        <v>328</v>
      </c>
      <c r="M27" s="121" t="s">
        <v>499</v>
      </c>
      <c r="N27" s="121" t="s">
        <v>298</v>
      </c>
      <c r="O27" s="121" t="s">
        <v>299</v>
      </c>
      <c r="P27" s="127">
        <v>41620</v>
      </c>
      <c r="Q27" s="127">
        <v>47859</v>
      </c>
      <c r="R27" s="114">
        <f t="shared" ca="1" si="1"/>
        <v>4334</v>
      </c>
      <c r="S27" s="118">
        <f t="shared" ca="1" si="2"/>
        <v>142</v>
      </c>
      <c r="T27" s="114">
        <f t="shared" ca="1" si="3"/>
        <v>11</v>
      </c>
      <c r="U27" s="119" t="str">
        <f t="shared" ca="1" si="4"/>
        <v>11年10个月19天</v>
      </c>
      <c r="V27" s="120" t="s">
        <v>5657</v>
      </c>
      <c r="W27" s="116">
        <f t="shared" ca="1" si="5"/>
        <v>43525</v>
      </c>
      <c r="X27" s="114">
        <f t="shared" ca="1" si="6"/>
        <v>2716</v>
      </c>
      <c r="Y27" s="120">
        <f t="shared" ca="1" si="7"/>
        <v>89</v>
      </c>
      <c r="Z27" s="121">
        <f t="shared" ca="1" si="8"/>
        <v>7</v>
      </c>
      <c r="AA27" s="121" t="s">
        <v>8352</v>
      </c>
      <c r="AB27" s="121"/>
      <c r="AC27" s="127">
        <v>40809</v>
      </c>
      <c r="AD27" s="121" t="s">
        <v>489</v>
      </c>
      <c r="AE27" s="127">
        <v>40809</v>
      </c>
      <c r="AF27" s="121" t="s">
        <v>8286</v>
      </c>
      <c r="AG27" s="121">
        <v>3</v>
      </c>
      <c r="AH27" s="121">
        <v>0</v>
      </c>
      <c r="AI27" s="121" t="s">
        <v>503</v>
      </c>
      <c r="AJ27" s="121" t="s">
        <v>501</v>
      </c>
      <c r="AK27" s="121" t="s">
        <v>334</v>
      </c>
      <c r="AL27" s="121"/>
      <c r="AM27" s="126" t="s">
        <v>502</v>
      </c>
      <c r="AN27" s="121" t="s">
        <v>411</v>
      </c>
      <c r="AO27" s="121"/>
      <c r="AP27" s="121">
        <v>0</v>
      </c>
      <c r="AQ27" s="121">
        <v>0</v>
      </c>
      <c r="AR27" s="121" t="s">
        <v>8353</v>
      </c>
      <c r="AS27" s="121"/>
      <c r="AT27" s="121"/>
    </row>
    <row r="28" spans="1:46" ht="30" customHeight="1" x14ac:dyDescent="0.15">
      <c r="A28" s="121">
        <v>26</v>
      </c>
      <c r="B28" s="126">
        <v>5225000021</v>
      </c>
      <c r="C28" s="121" t="s">
        <v>504</v>
      </c>
      <c r="D28" s="121" t="s">
        <v>504</v>
      </c>
      <c r="E28" s="127">
        <v>16862</v>
      </c>
      <c r="F28" s="117">
        <f t="shared" ca="1" si="0"/>
        <v>73.049315068493144</v>
      </c>
      <c r="G28" s="121" t="s">
        <v>325</v>
      </c>
      <c r="H28" s="121" t="s">
        <v>287</v>
      </c>
      <c r="I28" s="121" t="s">
        <v>287</v>
      </c>
      <c r="J28" s="121" t="s">
        <v>505</v>
      </c>
      <c r="K28" s="121" t="s">
        <v>701</v>
      </c>
      <c r="L28" s="121" t="s">
        <v>369</v>
      </c>
      <c r="M28" s="121" t="s">
        <v>348</v>
      </c>
      <c r="N28" s="121" t="s">
        <v>506</v>
      </c>
      <c r="O28" s="121" t="s">
        <v>299</v>
      </c>
      <c r="P28" s="127">
        <v>37098</v>
      </c>
      <c r="Q28" s="127">
        <v>44403</v>
      </c>
      <c r="R28" s="114">
        <f t="shared" ca="1" si="1"/>
        <v>878</v>
      </c>
      <c r="S28" s="118">
        <f t="shared" ca="1" si="2"/>
        <v>28</v>
      </c>
      <c r="T28" s="114">
        <f t="shared" ca="1" si="3"/>
        <v>2</v>
      </c>
      <c r="U28" s="119" t="str">
        <f t="shared" ca="1" si="4"/>
        <v>2年4个月28天</v>
      </c>
      <c r="V28" s="120" t="s">
        <v>8354</v>
      </c>
      <c r="W28" s="116">
        <f t="shared" ca="1" si="5"/>
        <v>43525</v>
      </c>
      <c r="X28" s="114">
        <f t="shared" ca="1" si="6"/>
        <v>9183</v>
      </c>
      <c r="Y28" s="120">
        <f t="shared" ca="1" si="7"/>
        <v>301</v>
      </c>
      <c r="Z28" s="121">
        <f t="shared" ca="1" si="8"/>
        <v>25</v>
      </c>
      <c r="AA28" s="121" t="s">
        <v>8355</v>
      </c>
      <c r="AB28" s="121" t="s">
        <v>8356</v>
      </c>
      <c r="AC28" s="127">
        <v>40462</v>
      </c>
      <c r="AD28" s="121" t="s">
        <v>385</v>
      </c>
      <c r="AE28" s="127">
        <v>34342</v>
      </c>
      <c r="AF28" s="121" t="s">
        <v>8286</v>
      </c>
      <c r="AG28" s="121">
        <v>1</v>
      </c>
      <c r="AH28" s="121">
        <v>1</v>
      </c>
      <c r="AI28" s="121" t="s">
        <v>508</v>
      </c>
      <c r="AJ28" s="121" t="s">
        <v>8357</v>
      </c>
      <c r="AK28" s="121" t="s">
        <v>334</v>
      </c>
      <c r="AL28" s="121"/>
      <c r="AM28" s="126" t="s">
        <v>83</v>
      </c>
      <c r="AN28" s="121"/>
      <c r="AO28" s="121"/>
      <c r="AP28" s="121">
        <v>0</v>
      </c>
      <c r="AQ28" s="121">
        <v>0</v>
      </c>
      <c r="AR28" s="121"/>
      <c r="AS28" s="121"/>
      <c r="AT28" s="121"/>
    </row>
    <row r="29" spans="1:46" ht="30" customHeight="1" x14ac:dyDescent="0.15">
      <c r="A29" s="121">
        <v>27</v>
      </c>
      <c r="B29" s="126">
        <v>5225000024</v>
      </c>
      <c r="C29" s="121" t="s">
        <v>509</v>
      </c>
      <c r="D29" s="121" t="s">
        <v>509</v>
      </c>
      <c r="E29" s="127">
        <v>29891</v>
      </c>
      <c r="F29" s="117">
        <f t="shared" ca="1" si="0"/>
        <v>37.353424657534248</v>
      </c>
      <c r="G29" s="121" t="s">
        <v>510</v>
      </c>
      <c r="H29" s="121" t="s">
        <v>297</v>
      </c>
      <c r="I29" s="121" t="s">
        <v>297</v>
      </c>
      <c r="J29" s="121" t="s">
        <v>511</v>
      </c>
      <c r="K29" s="121" t="s">
        <v>701</v>
      </c>
      <c r="L29" s="121" t="s">
        <v>328</v>
      </c>
      <c r="M29" s="121" t="s">
        <v>59</v>
      </c>
      <c r="N29" s="121" t="s">
        <v>512</v>
      </c>
      <c r="O29" s="121" t="s">
        <v>8330</v>
      </c>
      <c r="P29" s="127">
        <v>41657</v>
      </c>
      <c r="Q29" s="127">
        <v>47135</v>
      </c>
      <c r="R29" s="114">
        <f t="shared" ca="1" si="1"/>
        <v>3610</v>
      </c>
      <c r="S29" s="118">
        <f t="shared" ca="1" si="2"/>
        <v>118</v>
      </c>
      <c r="T29" s="114">
        <f t="shared" ca="1" si="3"/>
        <v>9</v>
      </c>
      <c r="U29" s="119" t="str">
        <f t="shared" ca="1" si="4"/>
        <v>9年10个月25天</v>
      </c>
      <c r="V29" s="120" t="s">
        <v>8358</v>
      </c>
      <c r="W29" s="116">
        <f t="shared" ca="1" si="5"/>
        <v>43525</v>
      </c>
      <c r="X29" s="114">
        <f t="shared" ca="1" si="6"/>
        <v>1268</v>
      </c>
      <c r="Y29" s="120">
        <f t="shared" ca="1" si="7"/>
        <v>41</v>
      </c>
      <c r="Z29" s="121">
        <f t="shared" ca="1" si="8"/>
        <v>3</v>
      </c>
      <c r="AA29" s="121" t="s">
        <v>8348</v>
      </c>
      <c r="AB29" s="121"/>
      <c r="AC29" s="127">
        <v>42257</v>
      </c>
      <c r="AD29" s="121" t="s">
        <v>489</v>
      </c>
      <c r="AE29" s="127">
        <v>42257</v>
      </c>
      <c r="AF29" s="121" t="s">
        <v>8286</v>
      </c>
      <c r="AG29" s="121">
        <v>0</v>
      </c>
      <c r="AH29" s="121">
        <v>0</v>
      </c>
      <c r="AI29" s="121" t="s">
        <v>515</v>
      </c>
      <c r="AJ29" s="121"/>
      <c r="AK29" s="121"/>
      <c r="AL29" s="121"/>
      <c r="AM29" s="126" t="s">
        <v>514</v>
      </c>
      <c r="AN29" s="121"/>
      <c r="AO29" s="121"/>
      <c r="AP29" s="121">
        <v>0</v>
      </c>
      <c r="AQ29" s="121">
        <v>0</v>
      </c>
      <c r="AR29" s="121"/>
      <c r="AS29" s="121"/>
      <c r="AT29" s="121"/>
    </row>
    <row r="30" spans="1:46" ht="30" customHeight="1" x14ac:dyDescent="0.15">
      <c r="A30" s="121">
        <v>28</v>
      </c>
      <c r="B30" s="126">
        <v>5225000044</v>
      </c>
      <c r="C30" s="121" t="s">
        <v>516</v>
      </c>
      <c r="D30" s="121" t="s">
        <v>516</v>
      </c>
      <c r="E30" s="127">
        <v>28758</v>
      </c>
      <c r="F30" s="117">
        <f t="shared" ca="1" si="0"/>
        <v>40.457534246575342</v>
      </c>
      <c r="G30" s="121" t="s">
        <v>325</v>
      </c>
      <c r="H30" s="121" t="s">
        <v>287</v>
      </c>
      <c r="I30" s="121" t="s">
        <v>287</v>
      </c>
      <c r="J30" s="121" t="s">
        <v>517</v>
      </c>
      <c r="K30" s="121" t="s">
        <v>8017</v>
      </c>
      <c r="L30" s="121" t="s">
        <v>328</v>
      </c>
      <c r="M30" s="121" t="s">
        <v>367</v>
      </c>
      <c r="N30" s="121" t="s">
        <v>518</v>
      </c>
      <c r="O30" s="121" t="s">
        <v>8330</v>
      </c>
      <c r="P30" s="127">
        <v>39769</v>
      </c>
      <c r="Q30" s="127">
        <v>44059</v>
      </c>
      <c r="R30" s="114">
        <f t="shared" ca="1" si="1"/>
        <v>534</v>
      </c>
      <c r="S30" s="118">
        <f t="shared" ca="1" si="2"/>
        <v>17</v>
      </c>
      <c r="T30" s="114">
        <f t="shared" ca="1" si="3"/>
        <v>1</v>
      </c>
      <c r="U30" s="119" t="str">
        <f t="shared" ca="1" si="4"/>
        <v>1年5个月19天</v>
      </c>
      <c r="V30" s="120" t="s">
        <v>8359</v>
      </c>
      <c r="W30" s="116">
        <f t="shared" ca="1" si="5"/>
        <v>43525</v>
      </c>
      <c r="X30" s="114">
        <f t="shared" ca="1" si="6"/>
        <v>3448</v>
      </c>
      <c r="Y30" s="120">
        <f t="shared" ca="1" si="7"/>
        <v>113</v>
      </c>
      <c r="Z30" s="121">
        <f t="shared" ca="1" si="8"/>
        <v>9</v>
      </c>
      <c r="AA30" s="121" t="s">
        <v>8360</v>
      </c>
      <c r="AB30" s="121"/>
      <c r="AC30" s="127">
        <v>40122</v>
      </c>
      <c r="AD30" s="121" t="s">
        <v>520</v>
      </c>
      <c r="AE30" s="127">
        <v>40077</v>
      </c>
      <c r="AF30" s="121" t="s">
        <v>8286</v>
      </c>
      <c r="AG30" s="121">
        <v>3</v>
      </c>
      <c r="AH30" s="121">
        <v>0</v>
      </c>
      <c r="AI30" s="121" t="s">
        <v>523</v>
      </c>
      <c r="AJ30" s="121" t="s">
        <v>521</v>
      </c>
      <c r="AK30" s="121"/>
      <c r="AL30" s="121" t="s">
        <v>363</v>
      </c>
      <c r="AM30" s="126" t="s">
        <v>522</v>
      </c>
      <c r="AN30" s="121"/>
      <c r="AO30" s="121"/>
      <c r="AP30" s="121">
        <v>0</v>
      </c>
      <c r="AQ30" s="121">
        <v>0</v>
      </c>
      <c r="AR30" s="121"/>
      <c r="AS30" s="121"/>
      <c r="AT30" s="121"/>
    </row>
    <row r="31" spans="1:46" ht="30" customHeight="1" x14ac:dyDescent="0.15">
      <c r="A31" s="121">
        <v>29</v>
      </c>
      <c r="B31" s="126">
        <v>5225000075</v>
      </c>
      <c r="C31" s="121" t="s">
        <v>524</v>
      </c>
      <c r="D31" s="121" t="s">
        <v>524</v>
      </c>
      <c r="E31" s="127">
        <v>27405</v>
      </c>
      <c r="F31" s="117">
        <f t="shared" ca="1" si="0"/>
        <v>44.164383561643838</v>
      </c>
      <c r="G31" s="121" t="s">
        <v>325</v>
      </c>
      <c r="H31" s="121" t="s">
        <v>287</v>
      </c>
      <c r="I31" s="121" t="s">
        <v>287</v>
      </c>
      <c r="J31" s="121" t="s">
        <v>525</v>
      </c>
      <c r="K31" s="121" t="s">
        <v>8018</v>
      </c>
      <c r="L31" s="121" t="s">
        <v>328</v>
      </c>
      <c r="M31" s="121" t="s">
        <v>383</v>
      </c>
      <c r="N31" s="121" t="s">
        <v>298</v>
      </c>
      <c r="O31" s="121" t="s">
        <v>299</v>
      </c>
      <c r="P31" s="127">
        <v>41418</v>
      </c>
      <c r="Q31" s="127">
        <v>47749</v>
      </c>
      <c r="R31" s="114">
        <f t="shared" ca="1" si="1"/>
        <v>4224</v>
      </c>
      <c r="S31" s="118">
        <f t="shared" ca="1" si="2"/>
        <v>138</v>
      </c>
      <c r="T31" s="114">
        <f t="shared" ca="1" si="3"/>
        <v>11</v>
      </c>
      <c r="U31" s="119" t="str">
        <f t="shared" ca="1" si="4"/>
        <v>11年6个月29天</v>
      </c>
      <c r="V31" s="120" t="s">
        <v>8361</v>
      </c>
      <c r="W31" s="116">
        <f t="shared" ca="1" si="5"/>
        <v>43525</v>
      </c>
      <c r="X31" s="114">
        <f t="shared" ca="1" si="6"/>
        <v>2961</v>
      </c>
      <c r="Y31" s="120">
        <f t="shared" ca="1" si="7"/>
        <v>97</v>
      </c>
      <c r="Z31" s="121">
        <f t="shared" ca="1" si="8"/>
        <v>8</v>
      </c>
      <c r="AA31" s="121" t="s">
        <v>8362</v>
      </c>
      <c r="AB31" s="121"/>
      <c r="AC31" s="127">
        <v>40564</v>
      </c>
      <c r="AD31" s="121" t="s">
        <v>489</v>
      </c>
      <c r="AE31" s="127">
        <v>40564</v>
      </c>
      <c r="AF31" s="121" t="s">
        <v>8286</v>
      </c>
      <c r="AG31" s="121">
        <v>3</v>
      </c>
      <c r="AH31" s="121">
        <v>0</v>
      </c>
      <c r="AI31" s="121" t="s">
        <v>527</v>
      </c>
      <c r="AJ31" s="121" t="s">
        <v>501</v>
      </c>
      <c r="AK31" s="121" t="s">
        <v>334</v>
      </c>
      <c r="AL31" s="121"/>
      <c r="AM31" s="126" t="s">
        <v>526</v>
      </c>
      <c r="AN31" s="121" t="s">
        <v>411</v>
      </c>
      <c r="AO31" s="121"/>
      <c r="AP31" s="121">
        <v>0</v>
      </c>
      <c r="AQ31" s="121">
        <v>0</v>
      </c>
      <c r="AR31" s="121" t="s">
        <v>693</v>
      </c>
      <c r="AS31" s="121">
        <v>402</v>
      </c>
      <c r="AT31" s="121">
        <v>10</v>
      </c>
    </row>
    <row r="32" spans="1:46" ht="30" customHeight="1" x14ac:dyDescent="0.15">
      <c r="A32" s="121">
        <v>30</v>
      </c>
      <c r="B32" s="126">
        <v>5225000077</v>
      </c>
      <c r="C32" s="121" t="s">
        <v>528</v>
      </c>
      <c r="D32" s="121" t="s">
        <v>528</v>
      </c>
      <c r="E32" s="127">
        <v>31654</v>
      </c>
      <c r="F32" s="117">
        <f t="shared" ca="1" si="0"/>
        <v>32.523287671232879</v>
      </c>
      <c r="G32" s="121" t="s">
        <v>325</v>
      </c>
      <c r="H32" s="121" t="s">
        <v>287</v>
      </c>
      <c r="I32" s="121" t="s">
        <v>287</v>
      </c>
      <c r="J32" s="121" t="s">
        <v>529</v>
      </c>
      <c r="K32" s="121" t="s">
        <v>489</v>
      </c>
      <c r="L32" s="121" t="s">
        <v>328</v>
      </c>
      <c r="M32" s="121" t="s">
        <v>348</v>
      </c>
      <c r="N32" s="121" t="s">
        <v>512</v>
      </c>
      <c r="O32" s="121" t="s">
        <v>8363</v>
      </c>
      <c r="P32" s="127">
        <v>40171</v>
      </c>
      <c r="Q32" s="127">
        <v>43396</v>
      </c>
      <c r="R32" s="114" t="e">
        <f t="shared" ca="1" si="1"/>
        <v>#NUM!</v>
      </c>
      <c r="S32" s="118" t="e">
        <f t="shared" ca="1" si="2"/>
        <v>#NUM!</v>
      </c>
      <c r="T32" s="114" t="e">
        <f t="shared" ca="1" si="3"/>
        <v>#NUM!</v>
      </c>
      <c r="U32" s="119" t="e">
        <f t="shared" ca="1" si="4"/>
        <v>#NUM!</v>
      </c>
      <c r="V32" s="120" t="s">
        <v>8364</v>
      </c>
      <c r="W32" s="116">
        <f t="shared" ca="1" si="5"/>
        <v>43525</v>
      </c>
      <c r="X32" s="114">
        <f t="shared" ca="1" si="6"/>
        <v>2957</v>
      </c>
      <c r="Y32" s="120">
        <f t="shared" ca="1" si="7"/>
        <v>97</v>
      </c>
      <c r="Z32" s="121">
        <f t="shared" ca="1" si="8"/>
        <v>8</v>
      </c>
      <c r="AA32" s="121" t="s">
        <v>3069</v>
      </c>
      <c r="AB32" s="121"/>
      <c r="AC32" s="127">
        <v>40590</v>
      </c>
      <c r="AD32" s="121" t="s">
        <v>520</v>
      </c>
      <c r="AE32" s="127">
        <v>40568</v>
      </c>
      <c r="AF32" s="121" t="s">
        <v>8286</v>
      </c>
      <c r="AG32" s="121">
        <v>3</v>
      </c>
      <c r="AH32" s="121">
        <v>0</v>
      </c>
      <c r="AI32" s="121" t="s">
        <v>532</v>
      </c>
      <c r="AJ32" s="121" t="s">
        <v>530</v>
      </c>
      <c r="AK32" s="121"/>
      <c r="AL32" s="121"/>
      <c r="AM32" s="126" t="s">
        <v>531</v>
      </c>
      <c r="AN32" s="121"/>
      <c r="AO32" s="121"/>
      <c r="AP32" s="121">
        <v>0</v>
      </c>
      <c r="AQ32" s="121">
        <v>0</v>
      </c>
      <c r="AR32" s="121" t="s">
        <v>693</v>
      </c>
      <c r="AS32" s="121"/>
      <c r="AT32" s="121"/>
    </row>
    <row r="33" spans="1:46" ht="30" customHeight="1" x14ac:dyDescent="0.15">
      <c r="A33" s="121">
        <v>31</v>
      </c>
      <c r="B33" s="126">
        <v>5225000083</v>
      </c>
      <c r="C33" s="121" t="s">
        <v>533</v>
      </c>
      <c r="D33" s="121" t="s">
        <v>533</v>
      </c>
      <c r="E33" s="127">
        <v>25063</v>
      </c>
      <c r="F33" s="117">
        <f t="shared" ca="1" si="0"/>
        <v>50.580821917808223</v>
      </c>
      <c r="G33" s="121" t="s">
        <v>325</v>
      </c>
      <c r="H33" s="121" t="s">
        <v>287</v>
      </c>
      <c r="I33" s="121" t="s">
        <v>287</v>
      </c>
      <c r="J33" s="121" t="s">
        <v>534</v>
      </c>
      <c r="K33" s="121" t="s">
        <v>8019</v>
      </c>
      <c r="L33" s="121" t="s">
        <v>328</v>
      </c>
      <c r="M33" s="121" t="s">
        <v>367</v>
      </c>
      <c r="N33" s="121" t="s">
        <v>512</v>
      </c>
      <c r="O33" s="121" t="s">
        <v>8365</v>
      </c>
      <c r="P33" s="127">
        <v>40372</v>
      </c>
      <c r="Q33" s="127">
        <v>44116</v>
      </c>
      <c r="R33" s="114">
        <f t="shared" ca="1" si="1"/>
        <v>591</v>
      </c>
      <c r="S33" s="118">
        <f t="shared" ca="1" si="2"/>
        <v>19</v>
      </c>
      <c r="T33" s="114">
        <f t="shared" ca="1" si="3"/>
        <v>1</v>
      </c>
      <c r="U33" s="119" t="str">
        <f t="shared" ca="1" si="4"/>
        <v>1年7个月16天</v>
      </c>
      <c r="V33" s="120" t="s">
        <v>8366</v>
      </c>
      <c r="W33" s="116">
        <f t="shared" ca="1" si="5"/>
        <v>43525</v>
      </c>
      <c r="X33" s="114">
        <f t="shared" ca="1" si="6"/>
        <v>2962</v>
      </c>
      <c r="Y33" s="120">
        <f t="shared" ca="1" si="7"/>
        <v>97</v>
      </c>
      <c r="Z33" s="121">
        <f t="shared" ca="1" si="8"/>
        <v>8</v>
      </c>
      <c r="AA33" s="121" t="s">
        <v>8367</v>
      </c>
      <c r="AB33" s="121"/>
      <c r="AC33" s="127">
        <v>40590</v>
      </c>
      <c r="AD33" s="121" t="s">
        <v>520</v>
      </c>
      <c r="AE33" s="127">
        <v>40563</v>
      </c>
      <c r="AF33" s="121" t="s">
        <v>8286</v>
      </c>
      <c r="AG33" s="121">
        <v>2</v>
      </c>
      <c r="AH33" s="121">
        <v>0</v>
      </c>
      <c r="AI33" s="121" t="s">
        <v>537</v>
      </c>
      <c r="AJ33" s="121" t="s">
        <v>425</v>
      </c>
      <c r="AK33" s="121"/>
      <c r="AL33" s="121"/>
      <c r="AM33" s="126" t="s">
        <v>536</v>
      </c>
      <c r="AN33" s="121"/>
      <c r="AO33" s="121"/>
      <c r="AP33" s="121">
        <v>0</v>
      </c>
      <c r="AQ33" s="121">
        <v>0</v>
      </c>
      <c r="AR33" s="121" t="s">
        <v>8351</v>
      </c>
      <c r="AS33" s="127">
        <v>37989</v>
      </c>
      <c r="AT33" s="121">
        <v>5</v>
      </c>
    </row>
    <row r="34" spans="1:46" ht="30" customHeight="1" x14ac:dyDescent="0.15">
      <c r="A34" s="121">
        <v>32</v>
      </c>
      <c r="B34" s="126">
        <v>5225000084</v>
      </c>
      <c r="C34" s="121" t="s">
        <v>538</v>
      </c>
      <c r="D34" s="121" t="s">
        <v>538</v>
      </c>
      <c r="E34" s="127">
        <v>30676</v>
      </c>
      <c r="F34" s="117">
        <f t="shared" ca="1" si="0"/>
        <v>35.202739726027396</v>
      </c>
      <c r="G34" s="121" t="s">
        <v>325</v>
      </c>
      <c r="H34" s="121" t="s">
        <v>287</v>
      </c>
      <c r="I34" s="121" t="s">
        <v>287</v>
      </c>
      <c r="J34" s="121" t="s">
        <v>539</v>
      </c>
      <c r="K34" s="121" t="s">
        <v>701</v>
      </c>
      <c r="L34" s="121" t="s">
        <v>328</v>
      </c>
      <c r="M34" s="121" t="s">
        <v>326</v>
      </c>
      <c r="N34" s="121" t="s">
        <v>458</v>
      </c>
      <c r="O34" s="121" t="s">
        <v>8283</v>
      </c>
      <c r="P34" s="127">
        <v>40195</v>
      </c>
      <c r="Q34" s="127">
        <v>46219</v>
      </c>
      <c r="R34" s="114">
        <f t="shared" ca="1" si="1"/>
        <v>2694</v>
      </c>
      <c r="S34" s="118">
        <f t="shared" ca="1" si="2"/>
        <v>88</v>
      </c>
      <c r="T34" s="114">
        <f t="shared" ca="1" si="3"/>
        <v>7</v>
      </c>
      <c r="U34" s="119" t="str">
        <f t="shared" ca="1" si="4"/>
        <v>7年4个月19天</v>
      </c>
      <c r="V34" s="120" t="s">
        <v>8368</v>
      </c>
      <c r="W34" s="116">
        <f t="shared" ca="1" si="5"/>
        <v>43525</v>
      </c>
      <c r="X34" s="114">
        <f t="shared" ca="1" si="6"/>
        <v>2961</v>
      </c>
      <c r="Y34" s="120">
        <f t="shared" ca="1" si="7"/>
        <v>97</v>
      </c>
      <c r="Z34" s="121">
        <f t="shared" ca="1" si="8"/>
        <v>8</v>
      </c>
      <c r="AA34" s="121" t="s">
        <v>8369</v>
      </c>
      <c r="AB34" s="121"/>
      <c r="AC34" s="127">
        <v>40564</v>
      </c>
      <c r="AD34" s="121" t="s">
        <v>489</v>
      </c>
      <c r="AE34" s="127">
        <v>40564</v>
      </c>
      <c r="AF34" s="121" t="s">
        <v>8286</v>
      </c>
      <c r="AG34" s="121">
        <v>3</v>
      </c>
      <c r="AH34" s="121">
        <v>0</v>
      </c>
      <c r="AI34" s="121" t="s">
        <v>543</v>
      </c>
      <c r="AJ34" s="121" t="s">
        <v>541</v>
      </c>
      <c r="AK34" s="121"/>
      <c r="AL34" s="121" t="s">
        <v>363</v>
      </c>
      <c r="AM34" s="126" t="s">
        <v>542</v>
      </c>
      <c r="AN34" s="121"/>
      <c r="AO34" s="121" t="s">
        <v>393</v>
      </c>
      <c r="AP34" s="121">
        <v>2</v>
      </c>
      <c r="AQ34" s="121">
        <v>1</v>
      </c>
      <c r="AR34" s="121"/>
      <c r="AS34" s="121" t="s">
        <v>8370</v>
      </c>
      <c r="AT34" s="121">
        <v>4</v>
      </c>
    </row>
    <row r="35" spans="1:46" ht="30" customHeight="1" x14ac:dyDescent="0.15">
      <c r="A35" s="121">
        <v>33</v>
      </c>
      <c r="B35" s="126">
        <v>5225000086</v>
      </c>
      <c r="C35" s="121" t="s">
        <v>544</v>
      </c>
      <c r="D35" s="121" t="s">
        <v>544</v>
      </c>
      <c r="E35" s="127">
        <v>32769</v>
      </c>
      <c r="F35" s="117">
        <f t="shared" ca="1" si="0"/>
        <v>29.468493150684932</v>
      </c>
      <c r="G35" s="121" t="s">
        <v>325</v>
      </c>
      <c r="H35" s="121" t="s">
        <v>287</v>
      </c>
      <c r="I35" s="121" t="s">
        <v>287</v>
      </c>
      <c r="J35" s="121" t="s">
        <v>545</v>
      </c>
      <c r="K35" s="121" t="s">
        <v>8020</v>
      </c>
      <c r="L35" s="121" t="s">
        <v>328</v>
      </c>
      <c r="M35" s="121" t="s">
        <v>383</v>
      </c>
      <c r="N35" s="121" t="s">
        <v>546</v>
      </c>
      <c r="O35" s="121" t="s">
        <v>8371</v>
      </c>
      <c r="P35" s="127">
        <v>40342</v>
      </c>
      <c r="Q35" s="127">
        <v>44116</v>
      </c>
      <c r="R35" s="114">
        <f t="shared" ca="1" si="1"/>
        <v>591</v>
      </c>
      <c r="S35" s="118">
        <f t="shared" ca="1" si="2"/>
        <v>19</v>
      </c>
      <c r="T35" s="114">
        <f t="shared" ca="1" si="3"/>
        <v>1</v>
      </c>
      <c r="U35" s="119" t="str">
        <f t="shared" ca="1" si="4"/>
        <v>1年7个月16天</v>
      </c>
      <c r="V35" s="120" t="s">
        <v>8366</v>
      </c>
      <c r="W35" s="116">
        <f t="shared" ca="1" si="5"/>
        <v>43525</v>
      </c>
      <c r="X35" s="114">
        <f t="shared" ca="1" si="6"/>
        <v>2961</v>
      </c>
      <c r="Y35" s="120">
        <f t="shared" ca="1" si="7"/>
        <v>97</v>
      </c>
      <c r="Z35" s="121">
        <f t="shared" ca="1" si="8"/>
        <v>8</v>
      </c>
      <c r="AA35" s="121" t="s">
        <v>8372</v>
      </c>
      <c r="AB35" s="121"/>
      <c r="AC35" s="127">
        <v>40590</v>
      </c>
      <c r="AD35" s="121" t="s">
        <v>520</v>
      </c>
      <c r="AE35" s="127">
        <v>40564</v>
      </c>
      <c r="AF35" s="121" t="s">
        <v>8286</v>
      </c>
      <c r="AG35" s="121">
        <v>3</v>
      </c>
      <c r="AH35" s="121">
        <v>0</v>
      </c>
      <c r="AI35" s="121" t="s">
        <v>549</v>
      </c>
      <c r="AJ35" s="121" t="s">
        <v>547</v>
      </c>
      <c r="AK35" s="121"/>
      <c r="AL35" s="121"/>
      <c r="AM35" s="126" t="s">
        <v>548</v>
      </c>
      <c r="AN35" s="121"/>
      <c r="AO35" s="121"/>
      <c r="AP35" s="121">
        <v>0</v>
      </c>
      <c r="AQ35" s="121">
        <v>0</v>
      </c>
      <c r="AR35" s="121" t="s">
        <v>8373</v>
      </c>
      <c r="AS35" s="121">
        <v>306</v>
      </c>
      <c r="AT35" s="121">
        <v>13</v>
      </c>
    </row>
    <row r="36" spans="1:46" ht="30" customHeight="1" x14ac:dyDescent="0.15">
      <c r="A36" s="121">
        <v>34</v>
      </c>
      <c r="B36" s="126">
        <v>5225000089</v>
      </c>
      <c r="C36" s="121" t="s">
        <v>550</v>
      </c>
      <c r="D36" s="121" t="s">
        <v>550</v>
      </c>
      <c r="E36" s="127">
        <v>25910</v>
      </c>
      <c r="F36" s="117">
        <f t="shared" ca="1" si="0"/>
        <v>48.260273972602739</v>
      </c>
      <c r="G36" s="121" t="s">
        <v>551</v>
      </c>
      <c r="H36" s="121" t="s">
        <v>287</v>
      </c>
      <c r="I36" s="121" t="s">
        <v>287</v>
      </c>
      <c r="J36" s="121" t="s">
        <v>552</v>
      </c>
      <c r="K36" s="121" t="s">
        <v>8021</v>
      </c>
      <c r="L36" s="121" t="s">
        <v>328</v>
      </c>
      <c r="M36" s="121" t="s">
        <v>348</v>
      </c>
      <c r="N36" s="121" t="s">
        <v>290</v>
      </c>
      <c r="O36" s="121" t="s">
        <v>299</v>
      </c>
      <c r="P36" s="127">
        <v>41539</v>
      </c>
      <c r="Q36" s="127">
        <v>48508</v>
      </c>
      <c r="R36" s="114">
        <f t="shared" ca="1" si="1"/>
        <v>4983</v>
      </c>
      <c r="S36" s="118">
        <f t="shared" ca="1" si="2"/>
        <v>163</v>
      </c>
      <c r="T36" s="114">
        <f t="shared" ca="1" si="3"/>
        <v>13</v>
      </c>
      <c r="U36" s="119" t="str">
        <f t="shared" ca="1" si="4"/>
        <v>13年7个月28天</v>
      </c>
      <c r="V36" s="120" t="s">
        <v>7359</v>
      </c>
      <c r="W36" s="116">
        <f t="shared" ca="1" si="5"/>
        <v>43525</v>
      </c>
      <c r="X36" s="114">
        <f t="shared" ca="1" si="6"/>
        <v>2958</v>
      </c>
      <c r="Y36" s="120">
        <f t="shared" ca="1" si="7"/>
        <v>97</v>
      </c>
      <c r="Z36" s="121">
        <f t="shared" ca="1" si="8"/>
        <v>8</v>
      </c>
      <c r="AA36" s="121" t="s">
        <v>8374</v>
      </c>
      <c r="AB36" s="121"/>
      <c r="AC36" s="127">
        <v>40567</v>
      </c>
      <c r="AD36" s="121" t="s">
        <v>553</v>
      </c>
      <c r="AE36" s="127">
        <v>40567</v>
      </c>
      <c r="AF36" s="121" t="s">
        <v>8286</v>
      </c>
      <c r="AG36" s="121">
        <v>2</v>
      </c>
      <c r="AH36" s="121">
        <v>0</v>
      </c>
      <c r="AI36" s="121" t="s">
        <v>556</v>
      </c>
      <c r="AJ36" s="121" t="s">
        <v>554</v>
      </c>
      <c r="AK36" s="121" t="s">
        <v>334</v>
      </c>
      <c r="AL36" s="121"/>
      <c r="AM36" s="126" t="s">
        <v>555</v>
      </c>
      <c r="AN36" s="121"/>
      <c r="AO36" s="121"/>
      <c r="AP36" s="121">
        <v>0</v>
      </c>
      <c r="AQ36" s="121">
        <v>0</v>
      </c>
      <c r="AR36" s="121"/>
      <c r="AS36" s="121"/>
      <c r="AT36" s="121"/>
    </row>
    <row r="37" spans="1:46" ht="30" customHeight="1" x14ac:dyDescent="0.15">
      <c r="A37" s="121">
        <v>35</v>
      </c>
      <c r="B37" s="126">
        <v>5225000110</v>
      </c>
      <c r="C37" s="121" t="s">
        <v>558</v>
      </c>
      <c r="D37" s="121" t="s">
        <v>558</v>
      </c>
      <c r="E37" s="127">
        <v>25888</v>
      </c>
      <c r="F37" s="117">
        <f t="shared" ca="1" si="0"/>
        <v>48.320547945205476</v>
      </c>
      <c r="G37" s="121" t="s">
        <v>325</v>
      </c>
      <c r="H37" s="121" t="s">
        <v>327</v>
      </c>
      <c r="I37" s="121" t="s">
        <v>327</v>
      </c>
      <c r="J37" s="121" t="s">
        <v>559</v>
      </c>
      <c r="K37" s="121" t="s">
        <v>489</v>
      </c>
      <c r="L37" s="121" t="s">
        <v>328</v>
      </c>
      <c r="M37" s="121" t="s">
        <v>348</v>
      </c>
      <c r="N37" s="121" t="s">
        <v>41</v>
      </c>
      <c r="O37" s="121" t="s">
        <v>299</v>
      </c>
      <c r="P37" s="127">
        <v>41477</v>
      </c>
      <c r="Q37" s="127">
        <v>47685</v>
      </c>
      <c r="R37" s="114">
        <f t="shared" ca="1" si="1"/>
        <v>4160</v>
      </c>
      <c r="S37" s="118">
        <f t="shared" ca="1" si="2"/>
        <v>136</v>
      </c>
      <c r="T37" s="114">
        <f t="shared" ca="1" si="3"/>
        <v>11</v>
      </c>
      <c r="U37" s="119" t="str">
        <f t="shared" ca="1" si="4"/>
        <v>11年4个月25天</v>
      </c>
      <c r="V37" s="120" t="s">
        <v>8375</v>
      </c>
      <c r="W37" s="116">
        <f t="shared" ca="1" si="5"/>
        <v>43525</v>
      </c>
      <c r="X37" s="114">
        <f t="shared" ca="1" si="6"/>
        <v>2961</v>
      </c>
      <c r="Y37" s="120">
        <f t="shared" ca="1" si="7"/>
        <v>97</v>
      </c>
      <c r="Z37" s="121">
        <f t="shared" ca="1" si="8"/>
        <v>8</v>
      </c>
      <c r="AA37" s="121" t="s">
        <v>8376</v>
      </c>
      <c r="AB37" s="121"/>
      <c r="AC37" s="127">
        <v>40564</v>
      </c>
      <c r="AD37" s="121" t="s">
        <v>489</v>
      </c>
      <c r="AE37" s="127">
        <v>40564</v>
      </c>
      <c r="AF37" s="121" t="s">
        <v>8286</v>
      </c>
      <c r="AG37" s="121">
        <v>3</v>
      </c>
      <c r="AH37" s="121">
        <v>0</v>
      </c>
      <c r="AI37" s="121" t="s">
        <v>563</v>
      </c>
      <c r="AJ37" s="121" t="s">
        <v>561</v>
      </c>
      <c r="AK37" s="121" t="s">
        <v>334</v>
      </c>
      <c r="AL37" s="121"/>
      <c r="AM37" s="126" t="s">
        <v>562</v>
      </c>
      <c r="AN37" s="121"/>
      <c r="AO37" s="121"/>
      <c r="AP37" s="121">
        <v>0</v>
      </c>
      <c r="AQ37" s="121">
        <v>0</v>
      </c>
      <c r="AR37" s="121"/>
      <c r="AS37" s="128">
        <v>43193</v>
      </c>
      <c r="AT37" s="121">
        <v>11</v>
      </c>
    </row>
    <row r="38" spans="1:46" ht="30" customHeight="1" x14ac:dyDescent="0.15">
      <c r="A38" s="121">
        <v>36</v>
      </c>
      <c r="B38" s="126">
        <v>5225000121</v>
      </c>
      <c r="C38" s="121" t="s">
        <v>565</v>
      </c>
      <c r="D38" s="121" t="s">
        <v>565</v>
      </c>
      <c r="E38" s="127">
        <v>25362</v>
      </c>
      <c r="F38" s="117">
        <f t="shared" ca="1" si="0"/>
        <v>49.761643835616439</v>
      </c>
      <c r="G38" s="121" t="s">
        <v>325</v>
      </c>
      <c r="H38" s="121" t="s">
        <v>287</v>
      </c>
      <c r="I38" s="121" t="s">
        <v>287</v>
      </c>
      <c r="J38" s="121" t="s">
        <v>566</v>
      </c>
      <c r="K38" s="121" t="s">
        <v>8022</v>
      </c>
      <c r="L38" s="121" t="s">
        <v>328</v>
      </c>
      <c r="M38" s="121" t="s">
        <v>326</v>
      </c>
      <c r="N38" s="121" t="s">
        <v>41</v>
      </c>
      <c r="O38" s="121" t="s">
        <v>8330</v>
      </c>
      <c r="P38" s="127">
        <v>39051</v>
      </c>
      <c r="Q38" s="127">
        <v>43433</v>
      </c>
      <c r="R38" s="114" t="e">
        <f t="shared" ca="1" si="1"/>
        <v>#NUM!</v>
      </c>
      <c r="S38" s="118" t="e">
        <f t="shared" ca="1" si="2"/>
        <v>#NUM!</v>
      </c>
      <c r="T38" s="114" t="e">
        <f t="shared" ca="1" si="3"/>
        <v>#NUM!</v>
      </c>
      <c r="U38" s="119" t="e">
        <f t="shared" ca="1" si="4"/>
        <v>#NUM!</v>
      </c>
      <c r="V38" s="120" t="s">
        <v>8377</v>
      </c>
      <c r="W38" s="116">
        <f t="shared" ca="1" si="5"/>
        <v>43525</v>
      </c>
      <c r="X38" s="114">
        <f t="shared" ca="1" si="6"/>
        <v>4174</v>
      </c>
      <c r="Y38" s="120">
        <f t="shared" ca="1" si="7"/>
        <v>137</v>
      </c>
      <c r="Z38" s="121">
        <f t="shared" ca="1" si="8"/>
        <v>11</v>
      </c>
      <c r="AA38" s="121" t="s">
        <v>8378</v>
      </c>
      <c r="AB38" s="121"/>
      <c r="AC38" s="127">
        <v>39385</v>
      </c>
      <c r="AD38" s="121" t="s">
        <v>520</v>
      </c>
      <c r="AE38" s="127">
        <v>39351</v>
      </c>
      <c r="AF38" s="121" t="s">
        <v>8286</v>
      </c>
      <c r="AG38" s="121">
        <v>3</v>
      </c>
      <c r="AH38" s="121">
        <v>0</v>
      </c>
      <c r="AI38" s="121" t="s">
        <v>569</v>
      </c>
      <c r="AJ38" s="121" t="s">
        <v>8379</v>
      </c>
      <c r="AK38" s="121"/>
      <c r="AL38" s="121"/>
      <c r="AM38" s="126" t="s">
        <v>568</v>
      </c>
      <c r="AN38" s="121"/>
      <c r="AO38" s="121"/>
      <c r="AP38" s="121">
        <v>0</v>
      </c>
      <c r="AQ38" s="121">
        <v>0</v>
      </c>
      <c r="AR38" s="121"/>
      <c r="AS38" s="121" t="s">
        <v>8380</v>
      </c>
      <c r="AT38" s="121">
        <v>5</v>
      </c>
    </row>
    <row r="39" spans="1:46" ht="30" customHeight="1" x14ac:dyDescent="0.15">
      <c r="A39" s="121">
        <v>37</v>
      </c>
      <c r="B39" s="126">
        <v>5225000132</v>
      </c>
      <c r="C39" s="121" t="s">
        <v>571</v>
      </c>
      <c r="D39" s="121" t="s">
        <v>571</v>
      </c>
      <c r="E39" s="127">
        <v>16503</v>
      </c>
      <c r="F39" s="117">
        <f t="shared" ca="1" si="0"/>
        <v>74.032876712328772</v>
      </c>
      <c r="G39" s="121" t="s">
        <v>325</v>
      </c>
      <c r="H39" s="121" t="s">
        <v>287</v>
      </c>
      <c r="I39" s="121" t="s">
        <v>287</v>
      </c>
      <c r="J39" s="121" t="s">
        <v>572</v>
      </c>
      <c r="K39" s="121" t="s">
        <v>8023</v>
      </c>
      <c r="L39" s="121" t="s">
        <v>328</v>
      </c>
      <c r="M39" s="121" t="s">
        <v>326</v>
      </c>
      <c r="N39" s="121" t="s">
        <v>512</v>
      </c>
      <c r="O39" s="121" t="s">
        <v>8330</v>
      </c>
      <c r="P39" s="127">
        <v>39115</v>
      </c>
      <c r="Q39" s="127">
        <v>44593</v>
      </c>
      <c r="R39" s="114">
        <f t="shared" ca="1" si="1"/>
        <v>1068</v>
      </c>
      <c r="S39" s="118">
        <f t="shared" ca="1" si="2"/>
        <v>35</v>
      </c>
      <c r="T39" s="114">
        <f t="shared" ca="1" si="3"/>
        <v>2</v>
      </c>
      <c r="U39" s="119" t="str">
        <f t="shared" ca="1" si="4"/>
        <v>2年11个月8天</v>
      </c>
      <c r="V39" s="120" t="s">
        <v>8381</v>
      </c>
      <c r="W39" s="116">
        <f t="shared" ca="1" si="5"/>
        <v>43525</v>
      </c>
      <c r="X39" s="114">
        <f t="shared" ca="1" si="6"/>
        <v>4173</v>
      </c>
      <c r="Y39" s="120">
        <f t="shared" ca="1" si="7"/>
        <v>137</v>
      </c>
      <c r="Z39" s="121">
        <f t="shared" ca="1" si="8"/>
        <v>11</v>
      </c>
      <c r="AA39" s="121" t="s">
        <v>5009</v>
      </c>
      <c r="AB39" s="121"/>
      <c r="AC39" s="127">
        <v>39385</v>
      </c>
      <c r="AD39" s="121" t="s">
        <v>520</v>
      </c>
      <c r="AE39" s="127">
        <v>39352</v>
      </c>
      <c r="AF39" s="121" t="s">
        <v>8282</v>
      </c>
      <c r="AG39" s="121">
        <v>0</v>
      </c>
      <c r="AH39" s="121">
        <v>0</v>
      </c>
      <c r="AI39" s="121" t="s">
        <v>575</v>
      </c>
      <c r="AJ39" s="121"/>
      <c r="AK39" s="121"/>
      <c r="AL39" s="121"/>
      <c r="AM39" s="126" t="s">
        <v>574</v>
      </c>
      <c r="AN39" s="121"/>
      <c r="AO39" s="121"/>
      <c r="AP39" s="121">
        <v>0</v>
      </c>
      <c r="AQ39" s="121">
        <v>0</v>
      </c>
      <c r="AR39" s="121"/>
      <c r="AS39" s="121"/>
      <c r="AT39" s="121"/>
    </row>
    <row r="40" spans="1:46" ht="30" customHeight="1" x14ac:dyDescent="0.15">
      <c r="A40" s="121">
        <v>38</v>
      </c>
      <c r="B40" s="126">
        <v>5225000136</v>
      </c>
      <c r="C40" s="121" t="s">
        <v>576</v>
      </c>
      <c r="D40" s="121" t="s">
        <v>576</v>
      </c>
      <c r="E40" s="127">
        <v>28496</v>
      </c>
      <c r="F40" s="117">
        <f t="shared" ca="1" si="0"/>
        <v>41.175342465753424</v>
      </c>
      <c r="G40" s="121" t="s">
        <v>325</v>
      </c>
      <c r="H40" s="121" t="s">
        <v>297</v>
      </c>
      <c r="I40" s="121" t="s">
        <v>297</v>
      </c>
      <c r="J40" s="121" t="s">
        <v>577</v>
      </c>
      <c r="K40" s="121" t="s">
        <v>489</v>
      </c>
      <c r="L40" s="121" t="s">
        <v>328</v>
      </c>
      <c r="M40" s="121" t="s">
        <v>367</v>
      </c>
      <c r="N40" s="121" t="s">
        <v>546</v>
      </c>
      <c r="O40" s="121" t="s">
        <v>299</v>
      </c>
      <c r="P40" s="127">
        <v>41477</v>
      </c>
      <c r="Q40" s="127">
        <v>47900</v>
      </c>
      <c r="R40" s="114">
        <f t="shared" ca="1" si="1"/>
        <v>4375</v>
      </c>
      <c r="S40" s="118">
        <f t="shared" ca="1" si="2"/>
        <v>143</v>
      </c>
      <c r="T40" s="114">
        <f t="shared" ca="1" si="3"/>
        <v>11</v>
      </c>
      <c r="U40" s="119" t="str">
        <f t="shared" ca="1" si="4"/>
        <v>11年12个月0天</v>
      </c>
      <c r="V40" s="120" t="s">
        <v>8382</v>
      </c>
      <c r="W40" s="116">
        <f t="shared" ca="1" si="5"/>
        <v>43525</v>
      </c>
      <c r="X40" s="114">
        <f t="shared" ca="1" si="6"/>
        <v>2961</v>
      </c>
      <c r="Y40" s="120">
        <f t="shared" ca="1" si="7"/>
        <v>97</v>
      </c>
      <c r="Z40" s="121">
        <f t="shared" ca="1" si="8"/>
        <v>8</v>
      </c>
      <c r="AA40" s="121" t="s">
        <v>8383</v>
      </c>
      <c r="AB40" s="121"/>
      <c r="AC40" s="127">
        <v>40564</v>
      </c>
      <c r="AD40" s="121" t="s">
        <v>489</v>
      </c>
      <c r="AE40" s="127">
        <v>40564</v>
      </c>
      <c r="AF40" s="121" t="s">
        <v>8286</v>
      </c>
      <c r="AG40" s="121">
        <v>3</v>
      </c>
      <c r="AH40" s="121">
        <v>0</v>
      </c>
      <c r="AI40" s="121" t="s">
        <v>8384</v>
      </c>
      <c r="AJ40" s="121" t="s">
        <v>578</v>
      </c>
      <c r="AK40" s="121" t="s">
        <v>334</v>
      </c>
      <c r="AL40" s="121" t="s">
        <v>363</v>
      </c>
      <c r="AM40" s="126" t="s">
        <v>579</v>
      </c>
      <c r="AN40" s="121"/>
      <c r="AO40" s="121"/>
      <c r="AP40" s="121">
        <v>0</v>
      </c>
      <c r="AQ40" s="121">
        <v>1</v>
      </c>
      <c r="AR40" s="121" t="s">
        <v>8351</v>
      </c>
      <c r="AS40" s="127">
        <v>38018</v>
      </c>
      <c r="AT40" s="121">
        <v>8</v>
      </c>
    </row>
    <row r="41" spans="1:46" ht="30" customHeight="1" x14ac:dyDescent="0.15">
      <c r="A41" s="121">
        <v>39</v>
      </c>
      <c r="B41" s="126">
        <v>5225000137</v>
      </c>
      <c r="C41" s="121" t="s">
        <v>580</v>
      </c>
      <c r="D41" s="121" t="s">
        <v>580</v>
      </c>
      <c r="E41" s="127">
        <v>33832</v>
      </c>
      <c r="F41" s="117">
        <f t="shared" ca="1" si="0"/>
        <v>26.556164383561644</v>
      </c>
      <c r="G41" s="121" t="s">
        <v>325</v>
      </c>
      <c r="H41" s="121" t="s">
        <v>297</v>
      </c>
      <c r="I41" s="121" t="s">
        <v>297</v>
      </c>
      <c r="J41" s="121" t="s">
        <v>581</v>
      </c>
      <c r="K41" s="121" t="s">
        <v>582</v>
      </c>
      <c r="L41" s="121" t="s">
        <v>357</v>
      </c>
      <c r="M41" s="121" t="s">
        <v>59</v>
      </c>
      <c r="N41" s="121" t="s">
        <v>290</v>
      </c>
      <c r="O41" s="121" t="s">
        <v>299</v>
      </c>
      <c r="P41" s="127">
        <v>41257</v>
      </c>
      <c r="Q41" s="127">
        <v>47131</v>
      </c>
      <c r="R41" s="114">
        <f t="shared" ca="1" si="1"/>
        <v>3606</v>
      </c>
      <c r="S41" s="118">
        <f t="shared" ca="1" si="2"/>
        <v>118</v>
      </c>
      <c r="T41" s="114">
        <f t="shared" ca="1" si="3"/>
        <v>9</v>
      </c>
      <c r="U41" s="119" t="str">
        <f t="shared" ca="1" si="4"/>
        <v>9年10个月21天</v>
      </c>
      <c r="V41" s="120" t="s">
        <v>8385</v>
      </c>
      <c r="W41" s="116">
        <f t="shared" ca="1" si="5"/>
        <v>43525</v>
      </c>
      <c r="X41" s="114">
        <f t="shared" ca="1" si="6"/>
        <v>3014</v>
      </c>
      <c r="Y41" s="120">
        <f t="shared" ca="1" si="7"/>
        <v>99</v>
      </c>
      <c r="Z41" s="121">
        <f t="shared" ca="1" si="8"/>
        <v>8</v>
      </c>
      <c r="AA41" s="121" t="s">
        <v>8386</v>
      </c>
      <c r="AB41" s="121"/>
      <c r="AC41" s="127">
        <v>40511</v>
      </c>
      <c r="AD41" s="121" t="s">
        <v>582</v>
      </c>
      <c r="AE41" s="127">
        <v>40511</v>
      </c>
      <c r="AF41" s="121" t="s">
        <v>8286</v>
      </c>
      <c r="AG41" s="121">
        <v>3</v>
      </c>
      <c r="AH41" s="121">
        <v>0</v>
      </c>
      <c r="AI41" s="121" t="s">
        <v>584</v>
      </c>
      <c r="AJ41" s="121" t="s">
        <v>359</v>
      </c>
      <c r="AK41" s="121" t="s">
        <v>334</v>
      </c>
      <c r="AL41" s="121"/>
      <c r="AM41" s="126" t="s">
        <v>583</v>
      </c>
      <c r="AN41" s="121"/>
      <c r="AO41" s="121"/>
      <c r="AP41" s="121">
        <v>0</v>
      </c>
      <c r="AQ41" s="121">
        <v>0</v>
      </c>
      <c r="AR41" s="121" t="s">
        <v>8387</v>
      </c>
      <c r="AS41" s="121">
        <v>7</v>
      </c>
      <c r="AT41" s="121" t="s">
        <v>8388</v>
      </c>
    </row>
    <row r="42" spans="1:46" ht="30" customHeight="1" x14ac:dyDescent="0.15">
      <c r="A42" s="121">
        <v>40</v>
      </c>
      <c r="B42" s="126">
        <v>5225000138</v>
      </c>
      <c r="C42" s="121" t="s">
        <v>585</v>
      </c>
      <c r="D42" s="121" t="s">
        <v>585</v>
      </c>
      <c r="E42" s="127">
        <v>21095</v>
      </c>
      <c r="F42" s="117">
        <f t="shared" ca="1" si="0"/>
        <v>61.452054794520549</v>
      </c>
      <c r="G42" s="121" t="s">
        <v>325</v>
      </c>
      <c r="H42" s="121" t="s">
        <v>287</v>
      </c>
      <c r="I42" s="121" t="s">
        <v>287</v>
      </c>
      <c r="J42" s="121" t="s">
        <v>586</v>
      </c>
      <c r="K42" s="121" t="s">
        <v>8024</v>
      </c>
      <c r="L42" s="121" t="s">
        <v>357</v>
      </c>
      <c r="M42" s="121" t="s">
        <v>59</v>
      </c>
      <c r="N42" s="121" t="s">
        <v>512</v>
      </c>
      <c r="O42" s="121" t="s">
        <v>8389</v>
      </c>
      <c r="P42" s="127">
        <v>40275</v>
      </c>
      <c r="Q42" s="127">
        <v>43896</v>
      </c>
      <c r="R42" s="114">
        <f t="shared" ca="1" si="1"/>
        <v>371</v>
      </c>
      <c r="S42" s="118">
        <f t="shared" ca="1" si="2"/>
        <v>12</v>
      </c>
      <c r="T42" s="114">
        <f t="shared" ca="1" si="3"/>
        <v>1</v>
      </c>
      <c r="U42" s="119" t="str">
        <f t="shared" ca="1" si="4"/>
        <v>1年0个月6天</v>
      </c>
      <c r="V42" s="120" t="s">
        <v>8390</v>
      </c>
      <c r="W42" s="116">
        <f t="shared" ca="1" si="5"/>
        <v>43525</v>
      </c>
      <c r="X42" s="114">
        <f t="shared" ca="1" si="6"/>
        <v>3033</v>
      </c>
      <c r="Y42" s="120">
        <f t="shared" ca="1" si="7"/>
        <v>99</v>
      </c>
      <c r="Z42" s="121">
        <f t="shared" ca="1" si="8"/>
        <v>8</v>
      </c>
      <c r="AA42" s="121" t="s">
        <v>8391</v>
      </c>
      <c r="AB42" s="121"/>
      <c r="AC42" s="127">
        <v>40529</v>
      </c>
      <c r="AD42" s="121" t="s">
        <v>587</v>
      </c>
      <c r="AE42" s="127">
        <v>40492</v>
      </c>
      <c r="AF42" s="121" t="s">
        <v>8286</v>
      </c>
      <c r="AG42" s="121">
        <v>3</v>
      </c>
      <c r="AH42" s="121">
        <v>0</v>
      </c>
      <c r="AI42" s="121" t="s">
        <v>8392</v>
      </c>
      <c r="AJ42" s="121" t="s">
        <v>547</v>
      </c>
      <c r="AK42" s="121"/>
      <c r="AL42" s="121" t="s">
        <v>363</v>
      </c>
      <c r="AM42" s="126" t="s">
        <v>588</v>
      </c>
      <c r="AN42" s="121"/>
      <c r="AO42" s="121"/>
      <c r="AP42" s="121">
        <v>0</v>
      </c>
      <c r="AQ42" s="121">
        <v>3</v>
      </c>
      <c r="AR42" s="121" t="s">
        <v>1599</v>
      </c>
      <c r="AS42" s="121">
        <v>11</v>
      </c>
      <c r="AT42" s="121">
        <v>7</v>
      </c>
    </row>
    <row r="43" spans="1:46" ht="30" customHeight="1" x14ac:dyDescent="0.15">
      <c r="A43" s="121">
        <v>41</v>
      </c>
      <c r="B43" s="126">
        <v>5225000167</v>
      </c>
      <c r="C43" s="121" t="s">
        <v>591</v>
      </c>
      <c r="D43" s="121" t="s">
        <v>591</v>
      </c>
      <c r="E43" s="127">
        <v>29594</v>
      </c>
      <c r="F43" s="117">
        <f t="shared" ca="1" si="0"/>
        <v>38.167123287671231</v>
      </c>
      <c r="G43" s="121" t="s">
        <v>325</v>
      </c>
      <c r="H43" s="121" t="s">
        <v>287</v>
      </c>
      <c r="I43" s="121" t="s">
        <v>287</v>
      </c>
      <c r="J43" s="121" t="s">
        <v>592</v>
      </c>
      <c r="K43" s="121" t="s">
        <v>8016</v>
      </c>
      <c r="L43" s="121" t="s">
        <v>328</v>
      </c>
      <c r="M43" s="121" t="s">
        <v>326</v>
      </c>
      <c r="N43" s="121" t="s">
        <v>298</v>
      </c>
      <c r="O43" s="121" t="s">
        <v>299</v>
      </c>
      <c r="P43" s="127">
        <v>41539</v>
      </c>
      <c r="Q43" s="127">
        <v>48569</v>
      </c>
      <c r="R43" s="114">
        <f t="shared" ca="1" si="1"/>
        <v>5044</v>
      </c>
      <c r="S43" s="118">
        <f t="shared" ca="1" si="2"/>
        <v>165</v>
      </c>
      <c r="T43" s="114">
        <f t="shared" ca="1" si="3"/>
        <v>13</v>
      </c>
      <c r="U43" s="119" t="str">
        <f t="shared" ca="1" si="4"/>
        <v>13年9个月29天</v>
      </c>
      <c r="V43" s="120" t="s">
        <v>8393</v>
      </c>
      <c r="W43" s="116">
        <f t="shared" ca="1" si="5"/>
        <v>43525</v>
      </c>
      <c r="X43" s="114">
        <f t="shared" ca="1" si="6"/>
        <v>3111</v>
      </c>
      <c r="Y43" s="120">
        <f t="shared" ca="1" si="7"/>
        <v>102</v>
      </c>
      <c r="Z43" s="121">
        <f t="shared" ca="1" si="8"/>
        <v>8</v>
      </c>
      <c r="AA43" s="121" t="s">
        <v>8394</v>
      </c>
      <c r="AB43" s="121"/>
      <c r="AC43" s="127">
        <v>40414</v>
      </c>
      <c r="AD43" s="121" t="s">
        <v>489</v>
      </c>
      <c r="AE43" s="127">
        <v>40414</v>
      </c>
      <c r="AF43" s="121" t="s">
        <v>8282</v>
      </c>
      <c r="AG43" s="121">
        <v>1</v>
      </c>
      <c r="AH43" s="121">
        <v>0</v>
      </c>
      <c r="AI43" s="121" t="s">
        <v>8395</v>
      </c>
      <c r="AJ43" s="121" t="s">
        <v>593</v>
      </c>
      <c r="AK43" s="121" t="s">
        <v>334</v>
      </c>
      <c r="AL43" s="121"/>
      <c r="AM43" s="126" t="s">
        <v>594</v>
      </c>
      <c r="AN43" s="121" t="s">
        <v>411</v>
      </c>
      <c r="AO43" s="121"/>
      <c r="AP43" s="121">
        <v>0</v>
      </c>
      <c r="AQ43" s="121">
        <v>0</v>
      </c>
      <c r="AR43" s="121" t="s">
        <v>8351</v>
      </c>
      <c r="AS43" s="121"/>
      <c r="AT43" s="121"/>
    </row>
    <row r="44" spans="1:46" ht="30" customHeight="1" x14ac:dyDescent="0.15">
      <c r="A44" s="121">
        <v>42</v>
      </c>
      <c r="B44" s="126">
        <v>5225000169</v>
      </c>
      <c r="C44" s="121" t="s">
        <v>595</v>
      </c>
      <c r="D44" s="121" t="s">
        <v>595</v>
      </c>
      <c r="E44" s="127">
        <v>28378</v>
      </c>
      <c r="F44" s="117">
        <f t="shared" ca="1" si="0"/>
        <v>41.4986301369863</v>
      </c>
      <c r="G44" s="121" t="s">
        <v>325</v>
      </c>
      <c r="H44" s="121" t="s">
        <v>287</v>
      </c>
      <c r="I44" s="121" t="s">
        <v>287</v>
      </c>
      <c r="J44" s="121" t="s">
        <v>596</v>
      </c>
      <c r="K44" s="121" t="s">
        <v>598</v>
      </c>
      <c r="L44" s="121" t="s">
        <v>328</v>
      </c>
      <c r="M44" s="121" t="s">
        <v>338</v>
      </c>
      <c r="N44" s="121" t="s">
        <v>41</v>
      </c>
      <c r="O44" s="121" t="s">
        <v>299</v>
      </c>
      <c r="P44" s="127">
        <v>41257</v>
      </c>
      <c r="Q44" s="127">
        <v>48073</v>
      </c>
      <c r="R44" s="114">
        <f t="shared" ca="1" si="1"/>
        <v>4548</v>
      </c>
      <c r="S44" s="118">
        <f t="shared" ca="1" si="2"/>
        <v>149</v>
      </c>
      <c r="T44" s="114">
        <f t="shared" ca="1" si="3"/>
        <v>12</v>
      </c>
      <c r="U44" s="119" t="str">
        <f t="shared" ca="1" si="4"/>
        <v>12年5个月18天</v>
      </c>
      <c r="V44" s="120" t="s">
        <v>6351</v>
      </c>
      <c r="W44" s="116">
        <f t="shared" ca="1" si="5"/>
        <v>43525</v>
      </c>
      <c r="X44" s="114">
        <f t="shared" ca="1" si="6"/>
        <v>3115</v>
      </c>
      <c r="Y44" s="120">
        <f t="shared" ca="1" si="7"/>
        <v>102</v>
      </c>
      <c r="Z44" s="121">
        <f t="shared" ca="1" si="8"/>
        <v>8</v>
      </c>
      <c r="AA44" s="121" t="s">
        <v>379</v>
      </c>
      <c r="AB44" s="121"/>
      <c r="AC44" s="127">
        <v>40410</v>
      </c>
      <c r="AD44" s="121" t="s">
        <v>598</v>
      </c>
      <c r="AE44" s="127">
        <v>40410</v>
      </c>
      <c r="AF44" s="121" t="s">
        <v>8286</v>
      </c>
      <c r="AG44" s="121">
        <v>3</v>
      </c>
      <c r="AH44" s="121">
        <v>0</v>
      </c>
      <c r="AI44" s="121" t="s">
        <v>601</v>
      </c>
      <c r="AJ44" s="121" t="s">
        <v>599</v>
      </c>
      <c r="AK44" s="121" t="s">
        <v>334</v>
      </c>
      <c r="AL44" s="121"/>
      <c r="AM44" s="126" t="s">
        <v>600</v>
      </c>
      <c r="AN44" s="121"/>
      <c r="AO44" s="121"/>
      <c r="AP44" s="121">
        <v>0</v>
      </c>
      <c r="AQ44" s="121">
        <v>0</v>
      </c>
      <c r="AR44" s="121" t="s">
        <v>693</v>
      </c>
      <c r="AS44" s="121">
        <v>3</v>
      </c>
      <c r="AT44" s="121">
        <v>14</v>
      </c>
    </row>
    <row r="45" spans="1:46" ht="30" customHeight="1" x14ac:dyDescent="0.15">
      <c r="A45" s="121">
        <v>43</v>
      </c>
      <c r="B45" s="126">
        <v>5225000176</v>
      </c>
      <c r="C45" s="121" t="s">
        <v>602</v>
      </c>
      <c r="D45" s="121" t="s">
        <v>602</v>
      </c>
      <c r="E45" s="127">
        <v>31940</v>
      </c>
      <c r="F45" s="117">
        <f t="shared" ca="1" si="0"/>
        <v>31.739726027397261</v>
      </c>
      <c r="G45" s="121" t="s">
        <v>325</v>
      </c>
      <c r="H45" s="121" t="s">
        <v>287</v>
      </c>
      <c r="I45" s="121" t="s">
        <v>287</v>
      </c>
      <c r="J45" s="121" t="s">
        <v>603</v>
      </c>
      <c r="K45" s="121" t="s">
        <v>8016</v>
      </c>
      <c r="L45" s="121" t="s">
        <v>328</v>
      </c>
      <c r="M45" s="121" t="s">
        <v>348</v>
      </c>
      <c r="N45" s="121" t="s">
        <v>604</v>
      </c>
      <c r="O45" s="121" t="s">
        <v>299</v>
      </c>
      <c r="P45" s="127">
        <v>41418</v>
      </c>
      <c r="Q45" s="127">
        <v>47749</v>
      </c>
      <c r="R45" s="114">
        <f t="shared" ca="1" si="1"/>
        <v>4224</v>
      </c>
      <c r="S45" s="118">
        <f t="shared" ca="1" si="2"/>
        <v>138</v>
      </c>
      <c r="T45" s="114">
        <f t="shared" ca="1" si="3"/>
        <v>11</v>
      </c>
      <c r="U45" s="119" t="str">
        <f t="shared" ca="1" si="4"/>
        <v>11年6个月29天</v>
      </c>
      <c r="V45" s="120" t="s">
        <v>8361</v>
      </c>
      <c r="W45" s="116">
        <f t="shared" ca="1" si="5"/>
        <v>43525</v>
      </c>
      <c r="X45" s="114">
        <f t="shared" ca="1" si="6"/>
        <v>2961</v>
      </c>
      <c r="Y45" s="120">
        <f t="shared" ca="1" si="7"/>
        <v>97</v>
      </c>
      <c r="Z45" s="121">
        <f t="shared" ca="1" si="8"/>
        <v>8</v>
      </c>
      <c r="AA45" s="121" t="s">
        <v>8396</v>
      </c>
      <c r="AB45" s="121"/>
      <c r="AC45" s="127">
        <v>40564</v>
      </c>
      <c r="AD45" s="121" t="s">
        <v>489</v>
      </c>
      <c r="AE45" s="127">
        <v>40564</v>
      </c>
      <c r="AF45" s="121" t="s">
        <v>8286</v>
      </c>
      <c r="AG45" s="121">
        <v>3</v>
      </c>
      <c r="AH45" s="121">
        <v>0</v>
      </c>
      <c r="AI45" s="121" t="s">
        <v>8397</v>
      </c>
      <c r="AJ45" s="121" t="s">
        <v>501</v>
      </c>
      <c r="AK45" s="121" t="s">
        <v>334</v>
      </c>
      <c r="AL45" s="121"/>
      <c r="AM45" s="126" t="s">
        <v>605</v>
      </c>
      <c r="AN45" s="121"/>
      <c r="AO45" s="121"/>
      <c r="AP45" s="121">
        <v>0</v>
      </c>
      <c r="AQ45" s="121">
        <v>0</v>
      </c>
      <c r="AR45" s="121"/>
      <c r="AS45" s="121" t="s">
        <v>8398</v>
      </c>
      <c r="AT45" s="121">
        <v>3</v>
      </c>
    </row>
    <row r="46" spans="1:46" ht="30" customHeight="1" x14ac:dyDescent="0.15">
      <c r="A46" s="121">
        <v>44</v>
      </c>
      <c r="B46" s="126">
        <v>5225000184</v>
      </c>
      <c r="C46" s="121" t="s">
        <v>606</v>
      </c>
      <c r="D46" s="121" t="s">
        <v>606</v>
      </c>
      <c r="E46" s="127">
        <v>23617</v>
      </c>
      <c r="F46" s="117">
        <f t="shared" ca="1" si="0"/>
        <v>54.542465753424658</v>
      </c>
      <c r="G46" s="121" t="s">
        <v>325</v>
      </c>
      <c r="H46" s="121" t="s">
        <v>297</v>
      </c>
      <c r="I46" s="121" t="s">
        <v>297</v>
      </c>
      <c r="J46" s="121" t="s">
        <v>607</v>
      </c>
      <c r="K46" s="121" t="s">
        <v>811</v>
      </c>
      <c r="L46" s="121" t="s">
        <v>328</v>
      </c>
      <c r="M46" s="121" t="s">
        <v>383</v>
      </c>
      <c r="N46" s="121" t="s">
        <v>290</v>
      </c>
      <c r="O46" s="121" t="s">
        <v>299</v>
      </c>
      <c r="P46" s="127">
        <v>41418</v>
      </c>
      <c r="Q46" s="127">
        <v>47626</v>
      </c>
      <c r="R46" s="114">
        <f t="shared" ca="1" si="1"/>
        <v>4101</v>
      </c>
      <c r="S46" s="118">
        <f t="shared" ca="1" si="2"/>
        <v>134</v>
      </c>
      <c r="T46" s="114">
        <f t="shared" ca="1" si="3"/>
        <v>11</v>
      </c>
      <c r="U46" s="119" t="str">
        <f t="shared" ca="1" si="4"/>
        <v>11年2个月26天</v>
      </c>
      <c r="V46" s="120" t="s">
        <v>8399</v>
      </c>
      <c r="W46" s="116">
        <f t="shared" ca="1" si="5"/>
        <v>43525</v>
      </c>
      <c r="X46" s="114">
        <f t="shared" ca="1" si="6"/>
        <v>2927</v>
      </c>
      <c r="Y46" s="120">
        <f t="shared" ca="1" si="7"/>
        <v>96</v>
      </c>
      <c r="Z46" s="121">
        <f t="shared" ca="1" si="8"/>
        <v>8</v>
      </c>
      <c r="AA46" s="121" t="s">
        <v>8369</v>
      </c>
      <c r="AB46" s="121"/>
      <c r="AC46" s="127">
        <v>40598</v>
      </c>
      <c r="AD46" s="121" t="s">
        <v>582</v>
      </c>
      <c r="AE46" s="127">
        <v>40598</v>
      </c>
      <c r="AF46" s="121" t="s">
        <v>8286</v>
      </c>
      <c r="AG46" s="121">
        <v>3</v>
      </c>
      <c r="AH46" s="121">
        <v>0</v>
      </c>
      <c r="AI46" s="121" t="s">
        <v>611</v>
      </c>
      <c r="AJ46" s="121" t="s">
        <v>609</v>
      </c>
      <c r="AK46" s="121" t="s">
        <v>334</v>
      </c>
      <c r="AL46" s="121"/>
      <c r="AM46" s="126" t="s">
        <v>610</v>
      </c>
      <c r="AN46" s="121"/>
      <c r="AO46" s="121"/>
      <c r="AP46" s="121">
        <v>0</v>
      </c>
      <c r="AQ46" s="121">
        <v>0</v>
      </c>
      <c r="AR46" s="121" t="s">
        <v>8400</v>
      </c>
      <c r="AS46" s="121">
        <v>405</v>
      </c>
      <c r="AT46" s="121">
        <v>9</v>
      </c>
    </row>
    <row r="47" spans="1:46" ht="30" customHeight="1" x14ac:dyDescent="0.15">
      <c r="A47" s="121">
        <v>45</v>
      </c>
      <c r="B47" s="126">
        <v>5225000185</v>
      </c>
      <c r="C47" s="121" t="s">
        <v>612</v>
      </c>
      <c r="D47" s="121" t="s">
        <v>612</v>
      </c>
      <c r="E47" s="127">
        <v>12252</v>
      </c>
      <c r="F47" s="117">
        <f t="shared" ca="1" si="0"/>
        <v>85.679452054794524</v>
      </c>
      <c r="G47" s="121" t="s">
        <v>325</v>
      </c>
      <c r="H47" s="121" t="s">
        <v>287</v>
      </c>
      <c r="I47" s="121" t="s">
        <v>287</v>
      </c>
      <c r="J47" s="121" t="s">
        <v>613</v>
      </c>
      <c r="K47" s="121" t="s">
        <v>701</v>
      </c>
      <c r="L47" s="121" t="s">
        <v>357</v>
      </c>
      <c r="M47" s="121" t="s">
        <v>326</v>
      </c>
      <c r="N47" s="121" t="s">
        <v>298</v>
      </c>
      <c r="O47" s="121" t="s">
        <v>8330</v>
      </c>
      <c r="P47" s="127">
        <v>38907</v>
      </c>
      <c r="Q47" s="127">
        <v>43654</v>
      </c>
      <c r="R47" s="114">
        <f t="shared" ca="1" si="1"/>
        <v>129</v>
      </c>
      <c r="S47" s="118">
        <f t="shared" ca="1" si="2"/>
        <v>4</v>
      </c>
      <c r="T47" s="114">
        <f t="shared" ca="1" si="3"/>
        <v>0</v>
      </c>
      <c r="U47" s="119" t="str">
        <f t="shared" ca="1" si="4"/>
        <v>0年4个月9天</v>
      </c>
      <c r="V47" s="120" t="s">
        <v>8401</v>
      </c>
      <c r="W47" s="116">
        <f t="shared" ca="1" si="5"/>
        <v>43525</v>
      </c>
      <c r="X47" s="114">
        <f t="shared" ca="1" si="6"/>
        <v>4309</v>
      </c>
      <c r="Y47" s="120">
        <f t="shared" ca="1" si="7"/>
        <v>141</v>
      </c>
      <c r="Z47" s="121">
        <f t="shared" ca="1" si="8"/>
        <v>11</v>
      </c>
      <c r="AA47" s="121" t="s">
        <v>8402</v>
      </c>
      <c r="AB47" s="121"/>
      <c r="AC47" s="127">
        <v>39216</v>
      </c>
      <c r="AD47" s="121" t="s">
        <v>520</v>
      </c>
      <c r="AE47" s="127">
        <v>39216</v>
      </c>
      <c r="AF47" s="121" t="s">
        <v>8286</v>
      </c>
      <c r="AG47" s="121">
        <v>1</v>
      </c>
      <c r="AH47" s="121">
        <v>0</v>
      </c>
      <c r="AI47" s="121" t="s">
        <v>616</v>
      </c>
      <c r="AJ47" s="121" t="s">
        <v>8336</v>
      </c>
      <c r="AK47" s="121"/>
      <c r="AL47" s="121"/>
      <c r="AM47" s="126" t="s">
        <v>615</v>
      </c>
      <c r="AN47" s="121" t="s">
        <v>411</v>
      </c>
      <c r="AO47" s="121"/>
      <c r="AP47" s="121">
        <v>0</v>
      </c>
      <c r="AQ47" s="121">
        <v>0</v>
      </c>
      <c r="AR47" s="121"/>
      <c r="AS47" s="121"/>
      <c r="AT47" s="121"/>
    </row>
    <row r="48" spans="1:46" ht="30" customHeight="1" x14ac:dyDescent="0.15">
      <c r="A48" s="121">
        <v>46</v>
      </c>
      <c r="B48" s="126">
        <v>5225000189</v>
      </c>
      <c r="C48" s="121" t="s">
        <v>617</v>
      </c>
      <c r="D48" s="121" t="s">
        <v>617</v>
      </c>
      <c r="E48" s="127">
        <v>30208</v>
      </c>
      <c r="F48" s="117">
        <f t="shared" ca="1" si="0"/>
        <v>36.484931506849314</v>
      </c>
      <c r="G48" s="121" t="s">
        <v>325</v>
      </c>
      <c r="H48" s="121" t="s">
        <v>327</v>
      </c>
      <c r="I48" s="121" t="s">
        <v>327</v>
      </c>
      <c r="J48" s="121" t="s">
        <v>618</v>
      </c>
      <c r="K48" s="121" t="s">
        <v>811</v>
      </c>
      <c r="L48" s="121" t="s">
        <v>328</v>
      </c>
      <c r="M48" s="121" t="s">
        <v>367</v>
      </c>
      <c r="N48" s="121" t="s">
        <v>619</v>
      </c>
      <c r="O48" s="121" t="s">
        <v>293</v>
      </c>
      <c r="P48" s="121"/>
      <c r="Q48" s="121"/>
      <c r="R48" s="114" t="e">
        <f t="shared" ca="1" si="1"/>
        <v>#NUM!</v>
      </c>
      <c r="S48" s="118" t="e">
        <f t="shared" ca="1" si="2"/>
        <v>#NUM!</v>
      </c>
      <c r="T48" s="114" t="e">
        <f t="shared" ca="1" si="3"/>
        <v>#NUM!</v>
      </c>
      <c r="U48" s="119" t="e">
        <f t="shared" ca="1" si="4"/>
        <v>#NUM!</v>
      </c>
      <c r="V48" s="120" t="s">
        <v>299</v>
      </c>
      <c r="W48" s="116">
        <f t="shared" ca="1" si="5"/>
        <v>43525</v>
      </c>
      <c r="X48" s="114">
        <f t="shared" ca="1" si="6"/>
        <v>1268</v>
      </c>
      <c r="Y48" s="120">
        <f t="shared" ca="1" si="7"/>
        <v>41</v>
      </c>
      <c r="Z48" s="121">
        <f t="shared" ca="1" si="8"/>
        <v>3</v>
      </c>
      <c r="AA48" s="121" t="s">
        <v>8403</v>
      </c>
      <c r="AB48" s="121"/>
      <c r="AC48" s="127">
        <v>42257</v>
      </c>
      <c r="AD48" s="121" t="s">
        <v>582</v>
      </c>
      <c r="AE48" s="127">
        <v>42257</v>
      </c>
      <c r="AF48" s="121" t="s">
        <v>8286</v>
      </c>
      <c r="AG48" s="121">
        <v>1</v>
      </c>
      <c r="AH48" s="121">
        <v>0</v>
      </c>
      <c r="AI48" s="121" t="s">
        <v>621</v>
      </c>
      <c r="AJ48" s="121" t="s">
        <v>402</v>
      </c>
      <c r="AK48" s="121" t="s">
        <v>403</v>
      </c>
      <c r="AL48" s="121"/>
      <c r="AM48" s="126" t="s">
        <v>620</v>
      </c>
      <c r="AN48" s="121"/>
      <c r="AO48" s="121"/>
      <c r="AP48" s="121">
        <v>0</v>
      </c>
      <c r="AQ48" s="121">
        <v>0</v>
      </c>
      <c r="AR48" s="121"/>
      <c r="AS48" s="121"/>
      <c r="AT48" s="121"/>
    </row>
    <row r="49" spans="1:46" ht="30" customHeight="1" x14ac:dyDescent="0.15">
      <c r="A49" s="121">
        <v>47</v>
      </c>
      <c r="B49" s="126">
        <v>5225000235</v>
      </c>
      <c r="C49" s="121" t="s">
        <v>622</v>
      </c>
      <c r="D49" s="121" t="s">
        <v>622</v>
      </c>
      <c r="E49" s="127">
        <v>31875</v>
      </c>
      <c r="F49" s="117">
        <f t="shared" ca="1" si="0"/>
        <v>31.917808219178081</v>
      </c>
      <c r="G49" s="121" t="s">
        <v>364</v>
      </c>
      <c r="H49" s="121" t="s">
        <v>287</v>
      </c>
      <c r="I49" s="121" t="s">
        <v>287</v>
      </c>
      <c r="J49" s="121" t="s">
        <v>623</v>
      </c>
      <c r="K49" s="121" t="s">
        <v>811</v>
      </c>
      <c r="L49" s="121" t="s">
        <v>328</v>
      </c>
      <c r="M49" s="121" t="s">
        <v>59</v>
      </c>
      <c r="N49" s="121" t="s">
        <v>570</v>
      </c>
      <c r="O49" s="121" t="s">
        <v>299</v>
      </c>
      <c r="P49" s="127">
        <v>41120</v>
      </c>
      <c r="Q49" s="127">
        <v>47116</v>
      </c>
      <c r="R49" s="114">
        <f t="shared" ca="1" si="1"/>
        <v>3591</v>
      </c>
      <c r="S49" s="118">
        <f t="shared" ca="1" si="2"/>
        <v>117</v>
      </c>
      <c r="T49" s="114">
        <f t="shared" ca="1" si="3"/>
        <v>9</v>
      </c>
      <c r="U49" s="119" t="str">
        <f t="shared" ca="1" si="4"/>
        <v>9年10个月6天</v>
      </c>
      <c r="V49" s="120" t="s">
        <v>8404</v>
      </c>
      <c r="W49" s="116">
        <f t="shared" ca="1" si="5"/>
        <v>43525</v>
      </c>
      <c r="X49" s="114">
        <f t="shared" ca="1" si="6"/>
        <v>3168</v>
      </c>
      <c r="Y49" s="120">
        <f t="shared" ca="1" si="7"/>
        <v>104</v>
      </c>
      <c r="Z49" s="121">
        <f t="shared" ca="1" si="8"/>
        <v>8</v>
      </c>
      <c r="AA49" s="121" t="s">
        <v>4759</v>
      </c>
      <c r="AB49" s="121"/>
      <c r="AC49" s="127">
        <v>40357</v>
      </c>
      <c r="AD49" s="121" t="s">
        <v>520</v>
      </c>
      <c r="AE49" s="127">
        <v>40357</v>
      </c>
      <c r="AF49" s="121" t="s">
        <v>8286</v>
      </c>
      <c r="AG49" s="121">
        <v>3</v>
      </c>
      <c r="AH49" s="121">
        <v>0</v>
      </c>
      <c r="AI49" s="121" t="s">
        <v>625</v>
      </c>
      <c r="AJ49" s="121" t="s">
        <v>590</v>
      </c>
      <c r="AK49" s="121" t="s">
        <v>334</v>
      </c>
      <c r="AL49" s="121"/>
      <c r="AM49" s="126" t="s">
        <v>624</v>
      </c>
      <c r="AN49" s="121"/>
      <c r="AO49" s="121"/>
      <c r="AP49" s="121">
        <v>0</v>
      </c>
      <c r="AQ49" s="121">
        <v>0</v>
      </c>
      <c r="AR49" s="121" t="s">
        <v>8405</v>
      </c>
      <c r="AS49" s="121">
        <v>6</v>
      </c>
      <c r="AT49" s="121" t="s">
        <v>8406</v>
      </c>
    </row>
    <row r="50" spans="1:46" ht="30" customHeight="1" x14ac:dyDescent="0.15">
      <c r="A50" s="121">
        <v>48</v>
      </c>
      <c r="B50" s="126">
        <v>5225000254</v>
      </c>
      <c r="C50" s="121" t="s">
        <v>626</v>
      </c>
      <c r="D50" s="121" t="s">
        <v>626</v>
      </c>
      <c r="E50" s="127">
        <v>23655</v>
      </c>
      <c r="F50" s="117">
        <f t="shared" ca="1" si="0"/>
        <v>54.438356164383563</v>
      </c>
      <c r="G50" s="121" t="s">
        <v>325</v>
      </c>
      <c r="H50" s="121" t="s">
        <v>297</v>
      </c>
      <c r="I50" s="121" t="s">
        <v>297</v>
      </c>
      <c r="J50" s="121" t="s">
        <v>627</v>
      </c>
      <c r="K50" s="121" t="s">
        <v>8027</v>
      </c>
      <c r="L50" s="121" t="s">
        <v>357</v>
      </c>
      <c r="M50" s="121" t="s">
        <v>367</v>
      </c>
      <c r="N50" s="121" t="s">
        <v>298</v>
      </c>
      <c r="O50" s="121" t="s">
        <v>299</v>
      </c>
      <c r="P50" s="127">
        <v>41257</v>
      </c>
      <c r="Q50" s="127">
        <v>47251</v>
      </c>
      <c r="R50" s="114">
        <f t="shared" ca="1" si="1"/>
        <v>3726</v>
      </c>
      <c r="S50" s="118">
        <f t="shared" ca="1" si="2"/>
        <v>122</v>
      </c>
      <c r="T50" s="114">
        <f t="shared" ca="1" si="3"/>
        <v>10</v>
      </c>
      <c r="U50" s="119" t="str">
        <f t="shared" ca="1" si="4"/>
        <v>10年2个月16天</v>
      </c>
      <c r="V50" s="120" t="s">
        <v>589</v>
      </c>
      <c r="W50" s="116">
        <f t="shared" ca="1" si="5"/>
        <v>43525</v>
      </c>
      <c r="X50" s="114">
        <f t="shared" ca="1" si="6"/>
        <v>3014</v>
      </c>
      <c r="Y50" s="120">
        <f t="shared" ca="1" si="7"/>
        <v>99</v>
      </c>
      <c r="Z50" s="121">
        <f t="shared" ca="1" si="8"/>
        <v>8</v>
      </c>
      <c r="AA50" s="121" t="s">
        <v>8407</v>
      </c>
      <c r="AB50" s="121"/>
      <c r="AC50" s="127">
        <v>40511</v>
      </c>
      <c r="AD50" s="121" t="s">
        <v>582</v>
      </c>
      <c r="AE50" s="127">
        <v>40511</v>
      </c>
      <c r="AF50" s="121" t="s">
        <v>8286</v>
      </c>
      <c r="AG50" s="121">
        <v>3</v>
      </c>
      <c r="AH50" s="121">
        <v>0</v>
      </c>
      <c r="AI50" s="121" t="s">
        <v>629</v>
      </c>
      <c r="AJ50" s="121" t="s">
        <v>590</v>
      </c>
      <c r="AK50" s="121" t="s">
        <v>334</v>
      </c>
      <c r="AL50" s="121"/>
      <c r="AM50" s="126" t="s">
        <v>628</v>
      </c>
      <c r="AN50" s="121" t="s">
        <v>411</v>
      </c>
      <c r="AO50" s="121"/>
      <c r="AP50" s="121">
        <v>0</v>
      </c>
      <c r="AQ50" s="121">
        <v>0</v>
      </c>
      <c r="AR50" s="121" t="s">
        <v>8312</v>
      </c>
      <c r="AS50" s="121">
        <v>11</v>
      </c>
      <c r="AT50" s="121">
        <v>170</v>
      </c>
    </row>
    <row r="51" spans="1:46" ht="30" customHeight="1" x14ac:dyDescent="0.15">
      <c r="A51" s="121">
        <v>49</v>
      </c>
      <c r="B51" s="126">
        <v>5225000261</v>
      </c>
      <c r="C51" s="121" t="s">
        <v>630</v>
      </c>
      <c r="D51" s="121" t="s">
        <v>630</v>
      </c>
      <c r="E51" s="127">
        <v>28113</v>
      </c>
      <c r="F51" s="117">
        <f t="shared" ca="1" si="0"/>
        <v>42.224657534246575</v>
      </c>
      <c r="G51" s="121" t="s">
        <v>325</v>
      </c>
      <c r="H51" s="121" t="s">
        <v>327</v>
      </c>
      <c r="I51" s="121" t="s">
        <v>327</v>
      </c>
      <c r="J51" s="121" t="s">
        <v>631</v>
      </c>
      <c r="K51" s="121" t="s">
        <v>811</v>
      </c>
      <c r="L51" s="121" t="s">
        <v>328</v>
      </c>
      <c r="M51" s="121" t="s">
        <v>59</v>
      </c>
      <c r="N51" s="121" t="s">
        <v>458</v>
      </c>
      <c r="O51" s="121" t="s">
        <v>8327</v>
      </c>
      <c r="P51" s="127">
        <v>40213</v>
      </c>
      <c r="Q51" s="127">
        <v>45994</v>
      </c>
      <c r="R51" s="114">
        <f t="shared" ca="1" si="1"/>
        <v>2469</v>
      </c>
      <c r="S51" s="118">
        <f t="shared" ca="1" si="2"/>
        <v>81</v>
      </c>
      <c r="T51" s="114">
        <f t="shared" ca="1" si="3"/>
        <v>6</v>
      </c>
      <c r="U51" s="119" t="str">
        <f t="shared" ca="1" si="4"/>
        <v>6年9个月9天</v>
      </c>
      <c r="V51" s="120" t="s">
        <v>8408</v>
      </c>
      <c r="W51" s="116">
        <f t="shared" ca="1" si="5"/>
        <v>43525</v>
      </c>
      <c r="X51" s="114">
        <f t="shared" ca="1" si="6"/>
        <v>3083</v>
      </c>
      <c r="Y51" s="120">
        <f t="shared" ca="1" si="7"/>
        <v>101</v>
      </c>
      <c r="Z51" s="121">
        <f t="shared" ca="1" si="8"/>
        <v>8</v>
      </c>
      <c r="AA51" s="121" t="s">
        <v>8362</v>
      </c>
      <c r="AB51" s="121"/>
      <c r="AC51" s="127">
        <v>40442</v>
      </c>
      <c r="AD51" s="121" t="s">
        <v>582</v>
      </c>
      <c r="AE51" s="127">
        <v>40442</v>
      </c>
      <c r="AF51" s="121" t="s">
        <v>8286</v>
      </c>
      <c r="AG51" s="121">
        <v>3</v>
      </c>
      <c r="AH51" s="121">
        <v>0</v>
      </c>
      <c r="AI51" s="121" t="s">
        <v>633</v>
      </c>
      <c r="AJ51" s="121" t="s">
        <v>530</v>
      </c>
      <c r="AK51" s="121"/>
      <c r="AL51" s="121" t="s">
        <v>363</v>
      </c>
      <c r="AM51" s="126" t="s">
        <v>632</v>
      </c>
      <c r="AN51" s="121"/>
      <c r="AO51" s="121"/>
      <c r="AP51" s="121">
        <v>0</v>
      </c>
      <c r="AQ51" s="121">
        <v>1</v>
      </c>
      <c r="AR51" s="121" t="s">
        <v>8409</v>
      </c>
      <c r="AS51" s="121">
        <v>7</v>
      </c>
      <c r="AT51" s="121" t="s">
        <v>8406</v>
      </c>
    </row>
    <row r="52" spans="1:46" ht="30" customHeight="1" x14ac:dyDescent="0.15">
      <c r="A52" s="121">
        <v>50</v>
      </c>
      <c r="B52" s="126">
        <v>5225000273</v>
      </c>
      <c r="C52" s="121" t="s">
        <v>636</v>
      </c>
      <c r="D52" s="121" t="s">
        <v>636</v>
      </c>
      <c r="E52" s="127">
        <v>32896</v>
      </c>
      <c r="F52" s="117">
        <f t="shared" ca="1" si="0"/>
        <v>29.12054794520548</v>
      </c>
      <c r="G52" s="121" t="s">
        <v>325</v>
      </c>
      <c r="H52" s="121" t="s">
        <v>287</v>
      </c>
      <c r="I52" s="121" t="s">
        <v>287</v>
      </c>
      <c r="J52" s="121" t="s">
        <v>637</v>
      </c>
      <c r="K52" s="121" t="s">
        <v>8020</v>
      </c>
      <c r="L52" s="121" t="s">
        <v>328</v>
      </c>
      <c r="M52" s="121" t="s">
        <v>59</v>
      </c>
      <c r="N52" s="121" t="s">
        <v>570</v>
      </c>
      <c r="O52" s="121" t="s">
        <v>299</v>
      </c>
      <c r="P52" s="127">
        <v>41418</v>
      </c>
      <c r="Q52" s="127">
        <v>47687</v>
      </c>
      <c r="R52" s="114">
        <f t="shared" ca="1" si="1"/>
        <v>4162</v>
      </c>
      <c r="S52" s="118">
        <f t="shared" ca="1" si="2"/>
        <v>136</v>
      </c>
      <c r="T52" s="114">
        <f t="shared" ca="1" si="3"/>
        <v>11</v>
      </c>
      <c r="U52" s="119" t="str">
        <f t="shared" ca="1" si="4"/>
        <v>11年4个月27天</v>
      </c>
      <c r="V52" s="120" t="s">
        <v>8410</v>
      </c>
      <c r="W52" s="116">
        <f t="shared" ca="1" si="5"/>
        <v>43525</v>
      </c>
      <c r="X52" s="114">
        <f t="shared" ca="1" si="6"/>
        <v>2928</v>
      </c>
      <c r="Y52" s="120">
        <f t="shared" ca="1" si="7"/>
        <v>96</v>
      </c>
      <c r="Z52" s="121">
        <f t="shared" ca="1" si="8"/>
        <v>8</v>
      </c>
      <c r="AA52" s="121" t="s">
        <v>8411</v>
      </c>
      <c r="AB52" s="121"/>
      <c r="AC52" s="127">
        <v>40597</v>
      </c>
      <c r="AD52" s="121" t="s">
        <v>582</v>
      </c>
      <c r="AE52" s="127">
        <v>40597</v>
      </c>
      <c r="AF52" s="121" t="s">
        <v>8286</v>
      </c>
      <c r="AG52" s="121">
        <v>3</v>
      </c>
      <c r="AH52" s="121">
        <v>0</v>
      </c>
      <c r="AI52" s="121" t="s">
        <v>640</v>
      </c>
      <c r="AJ52" s="121" t="s">
        <v>638</v>
      </c>
      <c r="AK52" s="121" t="s">
        <v>334</v>
      </c>
      <c r="AL52" s="121"/>
      <c r="AM52" s="126" t="s">
        <v>639</v>
      </c>
      <c r="AN52" s="121"/>
      <c r="AO52" s="121"/>
      <c r="AP52" s="121">
        <v>0</v>
      </c>
      <c r="AQ52" s="121">
        <v>0</v>
      </c>
      <c r="AR52" s="121" t="s">
        <v>8412</v>
      </c>
      <c r="AS52" s="121">
        <v>9</v>
      </c>
      <c r="AT52" s="121">
        <v>4</v>
      </c>
    </row>
    <row r="53" spans="1:46" ht="30" customHeight="1" x14ac:dyDescent="0.15">
      <c r="A53" s="121">
        <v>51</v>
      </c>
      <c r="B53" s="126">
        <v>5225000278</v>
      </c>
      <c r="C53" s="121" t="s">
        <v>641</v>
      </c>
      <c r="D53" s="121" t="s">
        <v>641</v>
      </c>
      <c r="E53" s="127">
        <v>15854</v>
      </c>
      <c r="F53" s="117">
        <f t="shared" ca="1" si="0"/>
        <v>75.810958904109583</v>
      </c>
      <c r="G53" s="121" t="s">
        <v>325</v>
      </c>
      <c r="H53" s="121" t="s">
        <v>287</v>
      </c>
      <c r="I53" s="121" t="s">
        <v>287</v>
      </c>
      <c r="J53" s="121" t="s">
        <v>642</v>
      </c>
      <c r="K53" s="121" t="s">
        <v>8005</v>
      </c>
      <c r="L53" s="121" t="s">
        <v>328</v>
      </c>
      <c r="M53" s="121" t="s">
        <v>348</v>
      </c>
      <c r="N53" s="121" t="s">
        <v>512</v>
      </c>
      <c r="O53" s="121" t="s">
        <v>8389</v>
      </c>
      <c r="P53" s="127">
        <v>40009</v>
      </c>
      <c r="Q53" s="127">
        <v>43783</v>
      </c>
      <c r="R53" s="114">
        <f t="shared" ca="1" si="1"/>
        <v>258</v>
      </c>
      <c r="S53" s="118">
        <f t="shared" ca="1" si="2"/>
        <v>8</v>
      </c>
      <c r="T53" s="114">
        <f t="shared" ca="1" si="3"/>
        <v>0</v>
      </c>
      <c r="U53" s="119" t="str">
        <f t="shared" ca="1" si="4"/>
        <v>0年8个月18天</v>
      </c>
      <c r="V53" s="120" t="s">
        <v>8413</v>
      </c>
      <c r="W53" s="116">
        <f t="shared" ca="1" si="5"/>
        <v>43525</v>
      </c>
      <c r="X53" s="114">
        <f t="shared" ca="1" si="6"/>
        <v>3328</v>
      </c>
      <c r="Y53" s="120">
        <f t="shared" ca="1" si="7"/>
        <v>109</v>
      </c>
      <c r="Z53" s="121">
        <f t="shared" ca="1" si="8"/>
        <v>9</v>
      </c>
      <c r="AA53" s="121" t="s">
        <v>8414</v>
      </c>
      <c r="AB53" s="121"/>
      <c r="AC53" s="127">
        <v>40233</v>
      </c>
      <c r="AD53" s="121" t="s">
        <v>520</v>
      </c>
      <c r="AE53" s="127">
        <v>40197</v>
      </c>
      <c r="AF53" s="121" t="s">
        <v>8286</v>
      </c>
      <c r="AG53" s="121">
        <v>2</v>
      </c>
      <c r="AH53" s="121">
        <v>0</v>
      </c>
      <c r="AI53" s="121" t="s">
        <v>645</v>
      </c>
      <c r="AJ53" s="121" t="s">
        <v>643</v>
      </c>
      <c r="AK53" s="121"/>
      <c r="AL53" s="121"/>
      <c r="AM53" s="126" t="s">
        <v>644</v>
      </c>
      <c r="AN53" s="121"/>
      <c r="AO53" s="121"/>
      <c r="AP53" s="121">
        <v>0</v>
      </c>
      <c r="AQ53" s="121">
        <v>0</v>
      </c>
      <c r="AR53" s="121"/>
      <c r="AS53" s="128">
        <v>43162</v>
      </c>
      <c r="AT53" s="121" t="s">
        <v>8415</v>
      </c>
    </row>
    <row r="54" spans="1:46" ht="30" customHeight="1" x14ac:dyDescent="0.15">
      <c r="A54" s="121">
        <v>52</v>
      </c>
      <c r="B54" s="126">
        <v>5225000300</v>
      </c>
      <c r="C54" s="121" t="s">
        <v>646</v>
      </c>
      <c r="D54" s="121" t="s">
        <v>646</v>
      </c>
      <c r="E54" s="127">
        <v>23595</v>
      </c>
      <c r="F54" s="117">
        <f t="shared" ca="1" si="0"/>
        <v>54.602739726027394</v>
      </c>
      <c r="G54" s="121" t="s">
        <v>325</v>
      </c>
      <c r="H54" s="121" t="s">
        <v>297</v>
      </c>
      <c r="I54" s="121" t="s">
        <v>297</v>
      </c>
      <c r="J54" s="121" t="s">
        <v>647</v>
      </c>
      <c r="K54" s="121" t="s">
        <v>489</v>
      </c>
      <c r="L54" s="121" t="s">
        <v>328</v>
      </c>
      <c r="M54" s="121" t="s">
        <v>383</v>
      </c>
      <c r="N54" s="121" t="s">
        <v>298</v>
      </c>
      <c r="O54" s="121" t="s">
        <v>299</v>
      </c>
      <c r="P54" s="127">
        <v>41418</v>
      </c>
      <c r="Q54" s="127">
        <v>47749</v>
      </c>
      <c r="R54" s="114">
        <f t="shared" ca="1" si="1"/>
        <v>4224</v>
      </c>
      <c r="S54" s="118">
        <f t="shared" ca="1" si="2"/>
        <v>138</v>
      </c>
      <c r="T54" s="114">
        <f t="shared" ca="1" si="3"/>
        <v>11</v>
      </c>
      <c r="U54" s="119" t="str">
        <f t="shared" ca="1" si="4"/>
        <v>11年6个月29天</v>
      </c>
      <c r="V54" s="120" t="s">
        <v>8361</v>
      </c>
      <c r="W54" s="116">
        <f t="shared" ca="1" si="5"/>
        <v>43525</v>
      </c>
      <c r="X54" s="114">
        <f t="shared" ca="1" si="6"/>
        <v>2956</v>
      </c>
      <c r="Y54" s="120">
        <f t="shared" ca="1" si="7"/>
        <v>97</v>
      </c>
      <c r="Z54" s="121">
        <f t="shared" ca="1" si="8"/>
        <v>8</v>
      </c>
      <c r="AA54" s="121" t="s">
        <v>8416</v>
      </c>
      <c r="AB54" s="121"/>
      <c r="AC54" s="127">
        <v>40569</v>
      </c>
      <c r="AD54" s="121" t="s">
        <v>489</v>
      </c>
      <c r="AE54" s="127">
        <v>40569</v>
      </c>
      <c r="AF54" s="121" t="s">
        <v>8286</v>
      </c>
      <c r="AG54" s="121">
        <v>3</v>
      </c>
      <c r="AH54" s="121">
        <v>0</v>
      </c>
      <c r="AI54" s="121" t="s">
        <v>649</v>
      </c>
      <c r="AJ54" s="121" t="s">
        <v>501</v>
      </c>
      <c r="AK54" s="121" t="s">
        <v>334</v>
      </c>
      <c r="AL54" s="121" t="s">
        <v>363</v>
      </c>
      <c r="AM54" s="126" t="s">
        <v>648</v>
      </c>
      <c r="AN54" s="121" t="s">
        <v>411</v>
      </c>
      <c r="AO54" s="121"/>
      <c r="AP54" s="121">
        <v>0</v>
      </c>
      <c r="AQ54" s="121">
        <v>1</v>
      </c>
      <c r="AR54" s="121" t="s">
        <v>8417</v>
      </c>
      <c r="AS54" s="128">
        <v>43134</v>
      </c>
      <c r="AT54" s="121">
        <v>3</v>
      </c>
    </row>
    <row r="55" spans="1:46" ht="30" customHeight="1" x14ac:dyDescent="0.15">
      <c r="A55" s="121">
        <v>53</v>
      </c>
      <c r="B55" s="126">
        <v>5225000312</v>
      </c>
      <c r="C55" s="121" t="s">
        <v>653</v>
      </c>
      <c r="D55" s="121" t="s">
        <v>653</v>
      </c>
      <c r="E55" s="127">
        <v>32700</v>
      </c>
      <c r="F55" s="117">
        <f t="shared" ca="1" si="0"/>
        <v>29.657534246575342</v>
      </c>
      <c r="G55" s="121" t="s">
        <v>325</v>
      </c>
      <c r="H55" s="121" t="s">
        <v>287</v>
      </c>
      <c r="I55" s="121" t="s">
        <v>287</v>
      </c>
      <c r="J55" s="121" t="s">
        <v>654</v>
      </c>
      <c r="K55" s="121" t="s">
        <v>8016</v>
      </c>
      <c r="L55" s="121" t="s">
        <v>328</v>
      </c>
      <c r="M55" s="121" t="s">
        <v>383</v>
      </c>
      <c r="N55" s="121" t="s">
        <v>570</v>
      </c>
      <c r="O55" s="121" t="s">
        <v>299</v>
      </c>
      <c r="P55" s="127">
        <v>41418</v>
      </c>
      <c r="Q55" s="127">
        <v>47749</v>
      </c>
      <c r="R55" s="114">
        <f t="shared" ca="1" si="1"/>
        <v>4224</v>
      </c>
      <c r="S55" s="118">
        <f t="shared" ca="1" si="2"/>
        <v>138</v>
      </c>
      <c r="T55" s="114">
        <f t="shared" ca="1" si="3"/>
        <v>11</v>
      </c>
      <c r="U55" s="119" t="str">
        <f t="shared" ca="1" si="4"/>
        <v>11年6个月29天</v>
      </c>
      <c r="V55" s="120" t="s">
        <v>8361</v>
      </c>
      <c r="W55" s="116">
        <f t="shared" ca="1" si="5"/>
        <v>43525</v>
      </c>
      <c r="X55" s="114">
        <f t="shared" ca="1" si="6"/>
        <v>2982</v>
      </c>
      <c r="Y55" s="120">
        <f t="shared" ca="1" si="7"/>
        <v>98</v>
      </c>
      <c r="Z55" s="121">
        <f t="shared" ca="1" si="8"/>
        <v>8</v>
      </c>
      <c r="AA55" s="121" t="s">
        <v>8418</v>
      </c>
      <c r="AB55" s="121"/>
      <c r="AC55" s="127">
        <v>40543</v>
      </c>
      <c r="AD55" s="121" t="s">
        <v>489</v>
      </c>
      <c r="AE55" s="127">
        <v>40543</v>
      </c>
      <c r="AF55" s="121" t="s">
        <v>8286</v>
      </c>
      <c r="AG55" s="121">
        <v>3</v>
      </c>
      <c r="AH55" s="121">
        <v>0</v>
      </c>
      <c r="AI55" s="121" t="s">
        <v>656</v>
      </c>
      <c r="AJ55" s="121" t="s">
        <v>501</v>
      </c>
      <c r="AK55" s="121" t="s">
        <v>334</v>
      </c>
      <c r="AL55" s="121"/>
      <c r="AM55" s="126" t="s">
        <v>655</v>
      </c>
      <c r="AN55" s="121"/>
      <c r="AO55" s="121"/>
      <c r="AP55" s="121">
        <v>0</v>
      </c>
      <c r="AQ55" s="121">
        <v>0</v>
      </c>
      <c r="AR55" s="121" t="s">
        <v>8419</v>
      </c>
      <c r="AS55" s="121">
        <v>404</v>
      </c>
      <c r="AT55" s="121">
        <v>5</v>
      </c>
    </row>
    <row r="56" spans="1:46" ht="30" customHeight="1" x14ac:dyDescent="0.15">
      <c r="A56" s="121">
        <v>54</v>
      </c>
      <c r="B56" s="126">
        <v>5225000314</v>
      </c>
      <c r="C56" s="121" t="s">
        <v>657</v>
      </c>
      <c r="D56" s="121" t="s">
        <v>657</v>
      </c>
      <c r="E56" s="127">
        <v>33456</v>
      </c>
      <c r="F56" s="117">
        <f t="shared" ca="1" si="0"/>
        <v>27.586301369863012</v>
      </c>
      <c r="G56" s="121" t="s">
        <v>325</v>
      </c>
      <c r="H56" s="121" t="s">
        <v>297</v>
      </c>
      <c r="I56" s="121" t="s">
        <v>297</v>
      </c>
      <c r="J56" s="121" t="s">
        <v>658</v>
      </c>
      <c r="K56" s="121" t="s">
        <v>8029</v>
      </c>
      <c r="L56" s="121" t="s">
        <v>328</v>
      </c>
      <c r="M56" s="121" t="s">
        <v>326</v>
      </c>
      <c r="N56" s="121" t="s">
        <v>659</v>
      </c>
      <c r="O56" s="121" t="s">
        <v>8389</v>
      </c>
      <c r="P56" s="127">
        <v>40426</v>
      </c>
      <c r="Q56" s="127">
        <v>44078</v>
      </c>
      <c r="R56" s="114">
        <f t="shared" ca="1" si="1"/>
        <v>553</v>
      </c>
      <c r="S56" s="118">
        <f t="shared" ca="1" si="2"/>
        <v>18</v>
      </c>
      <c r="T56" s="114">
        <f t="shared" ca="1" si="3"/>
        <v>1</v>
      </c>
      <c r="U56" s="119" t="str">
        <f t="shared" ca="1" si="4"/>
        <v>1年6个月8天</v>
      </c>
      <c r="V56" s="120" t="s">
        <v>8420</v>
      </c>
      <c r="W56" s="116">
        <f t="shared" ca="1" si="5"/>
        <v>43525</v>
      </c>
      <c r="X56" s="114">
        <f t="shared" ca="1" si="6"/>
        <v>2957</v>
      </c>
      <c r="Y56" s="120">
        <f t="shared" ca="1" si="7"/>
        <v>97</v>
      </c>
      <c r="Z56" s="121">
        <f t="shared" ca="1" si="8"/>
        <v>8</v>
      </c>
      <c r="AA56" s="121" t="s">
        <v>8421</v>
      </c>
      <c r="AB56" s="121"/>
      <c r="AC56" s="127">
        <v>40590</v>
      </c>
      <c r="AD56" s="121" t="s">
        <v>520</v>
      </c>
      <c r="AE56" s="127">
        <v>40568</v>
      </c>
      <c r="AF56" s="121" t="s">
        <v>8286</v>
      </c>
      <c r="AG56" s="121">
        <v>3</v>
      </c>
      <c r="AH56" s="121">
        <v>0</v>
      </c>
      <c r="AI56" s="121" t="s">
        <v>661</v>
      </c>
      <c r="AJ56" s="121" t="s">
        <v>8379</v>
      </c>
      <c r="AK56" s="121"/>
      <c r="AL56" s="121"/>
      <c r="AM56" s="126" t="s">
        <v>660</v>
      </c>
      <c r="AN56" s="121"/>
      <c r="AO56" s="121"/>
      <c r="AP56" s="121">
        <v>0</v>
      </c>
      <c r="AQ56" s="121">
        <v>0</v>
      </c>
      <c r="AR56" s="121"/>
      <c r="AS56" s="121" t="s">
        <v>8422</v>
      </c>
      <c r="AT56" s="121">
        <v>1</v>
      </c>
    </row>
    <row r="57" spans="1:46" ht="30" customHeight="1" x14ac:dyDescent="0.15">
      <c r="A57" s="121">
        <v>55</v>
      </c>
      <c r="B57" s="126">
        <v>5225000319</v>
      </c>
      <c r="C57" s="121" t="s">
        <v>662</v>
      </c>
      <c r="D57" s="121" t="s">
        <v>662</v>
      </c>
      <c r="E57" s="127">
        <v>29731</v>
      </c>
      <c r="F57" s="117">
        <f t="shared" ca="1" si="0"/>
        <v>37.791780821917811</v>
      </c>
      <c r="G57" s="121" t="s">
        <v>325</v>
      </c>
      <c r="H57" s="121" t="s">
        <v>287</v>
      </c>
      <c r="I57" s="121" t="s">
        <v>287</v>
      </c>
      <c r="J57" s="121" t="s">
        <v>663</v>
      </c>
      <c r="K57" s="121" t="s">
        <v>598</v>
      </c>
      <c r="L57" s="121" t="s">
        <v>328</v>
      </c>
      <c r="M57" s="121" t="s">
        <v>338</v>
      </c>
      <c r="N57" s="121" t="s">
        <v>664</v>
      </c>
      <c r="O57" s="121" t="s">
        <v>8389</v>
      </c>
      <c r="P57" s="127">
        <v>42935</v>
      </c>
      <c r="Q57" s="127">
        <v>44722</v>
      </c>
      <c r="R57" s="114">
        <f t="shared" ca="1" si="1"/>
        <v>1197</v>
      </c>
      <c r="S57" s="118">
        <f t="shared" ca="1" si="2"/>
        <v>39</v>
      </c>
      <c r="T57" s="114">
        <f t="shared" ca="1" si="3"/>
        <v>3</v>
      </c>
      <c r="U57" s="119" t="str">
        <f t="shared" ca="1" si="4"/>
        <v>3年3个月12天</v>
      </c>
      <c r="V57" s="120" t="s">
        <v>8423</v>
      </c>
      <c r="W57" s="116">
        <f t="shared" ca="1" si="5"/>
        <v>43525</v>
      </c>
      <c r="X57" s="114">
        <f t="shared" ca="1" si="6"/>
        <v>3417</v>
      </c>
      <c r="Y57" s="120">
        <f t="shared" ca="1" si="7"/>
        <v>112</v>
      </c>
      <c r="Z57" s="121">
        <f t="shared" ca="1" si="8"/>
        <v>9</v>
      </c>
      <c r="AA57" s="121" t="s">
        <v>3509</v>
      </c>
      <c r="AB57" s="121"/>
      <c r="AC57" s="127">
        <v>43035</v>
      </c>
      <c r="AD57" s="121"/>
      <c r="AE57" s="127">
        <v>40108</v>
      </c>
      <c r="AF57" s="121" t="s">
        <v>8286</v>
      </c>
      <c r="AG57" s="121">
        <v>2</v>
      </c>
      <c r="AH57" s="121">
        <v>0</v>
      </c>
      <c r="AI57" s="121" t="s">
        <v>666</v>
      </c>
      <c r="AJ57" s="121" t="s">
        <v>386</v>
      </c>
      <c r="AK57" s="121"/>
      <c r="AL57" s="121"/>
      <c r="AM57" s="126" t="s">
        <v>665</v>
      </c>
      <c r="AN57" s="121"/>
      <c r="AO57" s="121"/>
      <c r="AP57" s="121">
        <v>0</v>
      </c>
      <c r="AQ57" s="121">
        <v>0</v>
      </c>
      <c r="AR57" s="121" t="s">
        <v>8312</v>
      </c>
      <c r="AS57" s="121"/>
      <c r="AT57" s="121"/>
    </row>
    <row r="58" spans="1:46" ht="30" customHeight="1" x14ac:dyDescent="0.15">
      <c r="A58" s="121">
        <v>56</v>
      </c>
      <c r="B58" s="126">
        <v>5225000336</v>
      </c>
      <c r="C58" s="121" t="s">
        <v>667</v>
      </c>
      <c r="D58" s="121" t="s">
        <v>667</v>
      </c>
      <c r="E58" s="127">
        <v>34070</v>
      </c>
      <c r="F58" s="117">
        <f t="shared" ca="1" si="0"/>
        <v>25.904109589041095</v>
      </c>
      <c r="G58" s="121" t="s">
        <v>325</v>
      </c>
      <c r="H58" s="121" t="s">
        <v>297</v>
      </c>
      <c r="I58" s="121" t="s">
        <v>297</v>
      </c>
      <c r="J58" s="121" t="s">
        <v>668</v>
      </c>
      <c r="K58" s="121" t="s">
        <v>8016</v>
      </c>
      <c r="L58" s="121" t="s">
        <v>328</v>
      </c>
      <c r="M58" s="121" t="s">
        <v>367</v>
      </c>
      <c r="N58" s="121" t="s">
        <v>570</v>
      </c>
      <c r="O58" s="121" t="s">
        <v>299</v>
      </c>
      <c r="P58" s="127">
        <v>41620</v>
      </c>
      <c r="Q58" s="127">
        <v>47979</v>
      </c>
      <c r="R58" s="114">
        <f t="shared" ca="1" si="1"/>
        <v>4454</v>
      </c>
      <c r="S58" s="118">
        <f t="shared" ca="1" si="2"/>
        <v>146</v>
      </c>
      <c r="T58" s="114">
        <f t="shared" ca="1" si="3"/>
        <v>12</v>
      </c>
      <c r="U58" s="119" t="str">
        <f t="shared" ca="1" si="4"/>
        <v>12年2个月14天</v>
      </c>
      <c r="V58" s="120" t="s">
        <v>8424</v>
      </c>
      <c r="W58" s="116">
        <f t="shared" ca="1" si="5"/>
        <v>43525</v>
      </c>
      <c r="X58" s="114">
        <f t="shared" ca="1" si="6"/>
        <v>2712</v>
      </c>
      <c r="Y58" s="120">
        <f t="shared" ca="1" si="7"/>
        <v>89</v>
      </c>
      <c r="Z58" s="121">
        <f t="shared" ca="1" si="8"/>
        <v>7</v>
      </c>
      <c r="AA58" s="121" t="s">
        <v>8425</v>
      </c>
      <c r="AB58" s="121"/>
      <c r="AC58" s="127">
        <v>40813</v>
      </c>
      <c r="AD58" s="121" t="s">
        <v>598</v>
      </c>
      <c r="AE58" s="127">
        <v>40813</v>
      </c>
      <c r="AF58" s="121" t="s">
        <v>8286</v>
      </c>
      <c r="AG58" s="121">
        <v>3</v>
      </c>
      <c r="AH58" s="121">
        <v>0</v>
      </c>
      <c r="AI58" s="121" t="s">
        <v>670</v>
      </c>
      <c r="AJ58" s="121" t="s">
        <v>638</v>
      </c>
      <c r="AK58" s="121" t="s">
        <v>334</v>
      </c>
      <c r="AL58" s="121"/>
      <c r="AM58" s="126" t="s">
        <v>669</v>
      </c>
      <c r="AN58" s="121"/>
      <c r="AO58" s="121"/>
      <c r="AP58" s="121">
        <v>0</v>
      </c>
      <c r="AQ58" s="121">
        <v>0</v>
      </c>
      <c r="AR58" s="121" t="s">
        <v>8312</v>
      </c>
      <c r="AS58" s="121">
        <v>9</v>
      </c>
      <c r="AT58" s="121">
        <v>144</v>
      </c>
    </row>
    <row r="59" spans="1:46" ht="30" customHeight="1" x14ac:dyDescent="0.15">
      <c r="A59" s="121">
        <v>57</v>
      </c>
      <c r="B59" s="126">
        <v>5225000337</v>
      </c>
      <c r="C59" s="121" t="s">
        <v>671</v>
      </c>
      <c r="D59" s="121" t="s">
        <v>671</v>
      </c>
      <c r="E59" s="127">
        <v>31759</v>
      </c>
      <c r="F59" s="117">
        <f t="shared" ca="1" si="0"/>
        <v>32.235616438356168</v>
      </c>
      <c r="G59" s="121" t="s">
        <v>462</v>
      </c>
      <c r="H59" s="121" t="s">
        <v>297</v>
      </c>
      <c r="I59" s="121" t="s">
        <v>297</v>
      </c>
      <c r="J59" s="121" t="s">
        <v>672</v>
      </c>
      <c r="K59" s="121" t="s">
        <v>8015</v>
      </c>
      <c r="L59" s="121" t="s">
        <v>328</v>
      </c>
      <c r="M59" s="121" t="s">
        <v>338</v>
      </c>
      <c r="N59" s="121" t="s">
        <v>570</v>
      </c>
      <c r="O59" s="121" t="s">
        <v>299</v>
      </c>
      <c r="P59" s="127">
        <v>41620</v>
      </c>
      <c r="Q59" s="127">
        <v>47890</v>
      </c>
      <c r="R59" s="114">
        <f t="shared" ca="1" si="1"/>
        <v>4365</v>
      </c>
      <c r="S59" s="118">
        <f t="shared" ca="1" si="2"/>
        <v>143</v>
      </c>
      <c r="T59" s="114">
        <f t="shared" ca="1" si="3"/>
        <v>11</v>
      </c>
      <c r="U59" s="119" t="str">
        <f t="shared" ca="1" si="4"/>
        <v>11年11个月20天</v>
      </c>
      <c r="V59" s="120" t="s">
        <v>8426</v>
      </c>
      <c r="W59" s="116">
        <f t="shared" ca="1" si="5"/>
        <v>43525</v>
      </c>
      <c r="X59" s="114">
        <f t="shared" ca="1" si="6"/>
        <v>2712</v>
      </c>
      <c r="Y59" s="120">
        <f t="shared" ca="1" si="7"/>
        <v>89</v>
      </c>
      <c r="Z59" s="121">
        <f t="shared" ca="1" si="8"/>
        <v>7</v>
      </c>
      <c r="AA59" s="121" t="s">
        <v>8427</v>
      </c>
      <c r="AB59" s="121"/>
      <c r="AC59" s="127">
        <v>40813</v>
      </c>
      <c r="AD59" s="121" t="s">
        <v>598</v>
      </c>
      <c r="AE59" s="127">
        <v>40813</v>
      </c>
      <c r="AF59" s="121" t="s">
        <v>8286</v>
      </c>
      <c r="AG59" s="121">
        <v>3</v>
      </c>
      <c r="AH59" s="121">
        <v>0</v>
      </c>
      <c r="AI59" s="121" t="s">
        <v>674</v>
      </c>
      <c r="AJ59" s="121" t="s">
        <v>501</v>
      </c>
      <c r="AK59" s="121" t="s">
        <v>334</v>
      </c>
      <c r="AL59" s="121"/>
      <c r="AM59" s="126" t="s">
        <v>673</v>
      </c>
      <c r="AN59" s="121"/>
      <c r="AO59" s="121"/>
      <c r="AP59" s="121">
        <v>0</v>
      </c>
      <c r="AQ59" s="121">
        <v>0</v>
      </c>
      <c r="AR59" s="121" t="s">
        <v>8337</v>
      </c>
      <c r="AS59" s="121">
        <v>8</v>
      </c>
      <c r="AT59" s="121">
        <v>1</v>
      </c>
    </row>
    <row r="60" spans="1:46" ht="30" customHeight="1" x14ac:dyDescent="0.15">
      <c r="A60" s="121">
        <v>58</v>
      </c>
      <c r="B60" s="126">
        <v>5225000345</v>
      </c>
      <c r="C60" s="121" t="s">
        <v>675</v>
      </c>
      <c r="D60" s="121" t="s">
        <v>675</v>
      </c>
      <c r="E60" s="127">
        <v>26576</v>
      </c>
      <c r="F60" s="117">
        <f t="shared" ca="1" si="0"/>
        <v>46.435616438356163</v>
      </c>
      <c r="G60" s="121" t="s">
        <v>325</v>
      </c>
      <c r="H60" s="121" t="s">
        <v>297</v>
      </c>
      <c r="I60" s="121" t="s">
        <v>297</v>
      </c>
      <c r="J60" s="121" t="s">
        <v>676</v>
      </c>
      <c r="K60" s="121" t="s">
        <v>8030</v>
      </c>
      <c r="L60" s="121" t="s">
        <v>357</v>
      </c>
      <c r="M60" s="121" t="s">
        <v>326</v>
      </c>
      <c r="N60" s="121" t="s">
        <v>298</v>
      </c>
      <c r="O60" s="121" t="s">
        <v>8330</v>
      </c>
      <c r="P60" s="127">
        <v>42243</v>
      </c>
      <c r="Q60" s="127">
        <v>47329</v>
      </c>
      <c r="R60" s="114">
        <f t="shared" ca="1" si="1"/>
        <v>3804</v>
      </c>
      <c r="S60" s="118">
        <f t="shared" ca="1" si="2"/>
        <v>124</v>
      </c>
      <c r="T60" s="114">
        <f t="shared" ca="1" si="3"/>
        <v>10</v>
      </c>
      <c r="U60" s="119" t="str">
        <f t="shared" ca="1" si="4"/>
        <v>10年5个月4天</v>
      </c>
      <c r="V60" s="120" t="s">
        <v>8428</v>
      </c>
      <c r="W60" s="116">
        <f t="shared" ca="1" si="5"/>
        <v>43525</v>
      </c>
      <c r="X60" s="114">
        <f t="shared" ca="1" si="6"/>
        <v>1268</v>
      </c>
      <c r="Y60" s="120">
        <f t="shared" ca="1" si="7"/>
        <v>41</v>
      </c>
      <c r="Z60" s="121">
        <f t="shared" ca="1" si="8"/>
        <v>3</v>
      </c>
      <c r="AA60" s="121" t="s">
        <v>8429</v>
      </c>
      <c r="AB60" s="121"/>
      <c r="AC60" s="127">
        <v>42257</v>
      </c>
      <c r="AD60" s="121" t="s">
        <v>582</v>
      </c>
      <c r="AE60" s="127">
        <v>42257</v>
      </c>
      <c r="AF60" s="121" t="s">
        <v>8286</v>
      </c>
      <c r="AG60" s="121">
        <v>0</v>
      </c>
      <c r="AH60" s="121">
        <v>0</v>
      </c>
      <c r="AI60" s="121" t="s">
        <v>5248</v>
      </c>
      <c r="AJ60" s="121"/>
      <c r="AK60" s="121"/>
      <c r="AL60" s="121"/>
      <c r="AM60" s="126" t="s">
        <v>677</v>
      </c>
      <c r="AN60" s="121" t="s">
        <v>411</v>
      </c>
      <c r="AO60" s="121" t="s">
        <v>393</v>
      </c>
      <c r="AP60" s="121">
        <v>21</v>
      </c>
      <c r="AQ60" s="121">
        <v>0</v>
      </c>
      <c r="AR60" s="121"/>
      <c r="AS60" s="121"/>
      <c r="AT60" s="121"/>
    </row>
    <row r="61" spans="1:46" ht="30" customHeight="1" x14ac:dyDescent="0.15">
      <c r="A61" s="121">
        <v>59</v>
      </c>
      <c r="B61" s="126">
        <v>5225000362</v>
      </c>
      <c r="C61" s="121" t="s">
        <v>678</v>
      </c>
      <c r="D61" s="121" t="s">
        <v>678</v>
      </c>
      <c r="E61" s="127">
        <v>32222</v>
      </c>
      <c r="F61" s="117">
        <f t="shared" ca="1" si="0"/>
        <v>30.967123287671232</v>
      </c>
      <c r="G61" s="121" t="s">
        <v>325</v>
      </c>
      <c r="H61" s="121" t="s">
        <v>297</v>
      </c>
      <c r="I61" s="121" t="s">
        <v>297</v>
      </c>
      <c r="J61" s="121" t="s">
        <v>679</v>
      </c>
      <c r="K61" s="121" t="s">
        <v>8011</v>
      </c>
      <c r="L61" s="121" t="s">
        <v>328</v>
      </c>
      <c r="M61" s="121" t="s">
        <v>367</v>
      </c>
      <c r="N61" s="121" t="s">
        <v>680</v>
      </c>
      <c r="O61" s="121" t="s">
        <v>8379</v>
      </c>
      <c r="P61" s="127">
        <v>39722</v>
      </c>
      <c r="Q61" s="127">
        <v>44316</v>
      </c>
      <c r="R61" s="114">
        <f t="shared" ca="1" si="1"/>
        <v>791</v>
      </c>
      <c r="S61" s="118">
        <f t="shared" ca="1" si="2"/>
        <v>25</v>
      </c>
      <c r="T61" s="114">
        <f t="shared" ca="1" si="3"/>
        <v>2</v>
      </c>
      <c r="U61" s="119" t="str">
        <f t="shared" ca="1" si="4"/>
        <v>2年2个月1天</v>
      </c>
      <c r="V61" s="120" t="s">
        <v>8430</v>
      </c>
      <c r="W61" s="116">
        <f t="shared" ca="1" si="5"/>
        <v>43525</v>
      </c>
      <c r="X61" s="114">
        <f t="shared" ca="1" si="6"/>
        <v>3570</v>
      </c>
      <c r="Y61" s="120">
        <f t="shared" ca="1" si="7"/>
        <v>117</v>
      </c>
      <c r="Z61" s="121">
        <f t="shared" ca="1" si="8"/>
        <v>9</v>
      </c>
      <c r="AA61" s="121" t="s">
        <v>8431</v>
      </c>
      <c r="AB61" s="121"/>
      <c r="AC61" s="127">
        <v>40017</v>
      </c>
      <c r="AD61" s="121" t="s">
        <v>520</v>
      </c>
      <c r="AE61" s="127">
        <v>39955</v>
      </c>
      <c r="AF61" s="121" t="s">
        <v>8286</v>
      </c>
      <c r="AG61" s="121">
        <v>3</v>
      </c>
      <c r="AH61" s="121">
        <v>1</v>
      </c>
      <c r="AI61" s="121" t="s">
        <v>683</v>
      </c>
      <c r="AJ61" s="121" t="s">
        <v>681</v>
      </c>
      <c r="AK61" s="121"/>
      <c r="AL61" s="121"/>
      <c r="AM61" s="126" t="s">
        <v>682</v>
      </c>
      <c r="AN61" s="121"/>
      <c r="AO61" s="121"/>
      <c r="AP61" s="121">
        <v>0</v>
      </c>
      <c r="AQ61" s="121">
        <v>0</v>
      </c>
      <c r="AR61" s="121" t="s">
        <v>8312</v>
      </c>
      <c r="AS61" s="121">
        <v>5</v>
      </c>
      <c r="AT61" s="121">
        <v>66</v>
      </c>
    </row>
    <row r="62" spans="1:46" ht="30" customHeight="1" x14ac:dyDescent="0.15">
      <c r="A62" s="121">
        <v>60</v>
      </c>
      <c r="B62" s="126">
        <v>5225000378</v>
      </c>
      <c r="C62" s="121" t="s">
        <v>684</v>
      </c>
      <c r="D62" s="121" t="s">
        <v>684</v>
      </c>
      <c r="E62" s="127">
        <v>25765</v>
      </c>
      <c r="F62" s="117">
        <f t="shared" ca="1" si="0"/>
        <v>48.657534246575345</v>
      </c>
      <c r="G62" s="121" t="s">
        <v>685</v>
      </c>
      <c r="H62" s="121" t="s">
        <v>634</v>
      </c>
      <c r="I62" s="121" t="s">
        <v>634</v>
      </c>
      <c r="J62" s="121" t="s">
        <v>686</v>
      </c>
      <c r="K62" s="121" t="s">
        <v>8031</v>
      </c>
      <c r="L62" s="121" t="s">
        <v>357</v>
      </c>
      <c r="M62" s="121" t="s">
        <v>367</v>
      </c>
      <c r="N62" s="121" t="s">
        <v>298</v>
      </c>
      <c r="O62" s="121" t="s">
        <v>299</v>
      </c>
      <c r="P62" s="127">
        <v>41477</v>
      </c>
      <c r="Q62" s="127">
        <v>47808</v>
      </c>
      <c r="R62" s="114">
        <f t="shared" ca="1" si="1"/>
        <v>4283</v>
      </c>
      <c r="S62" s="118">
        <f t="shared" ca="1" si="2"/>
        <v>140</v>
      </c>
      <c r="T62" s="114">
        <f t="shared" ca="1" si="3"/>
        <v>11</v>
      </c>
      <c r="U62" s="119" t="str">
        <f t="shared" ca="1" si="4"/>
        <v>11年8个月28天</v>
      </c>
      <c r="V62" s="120" t="s">
        <v>8432</v>
      </c>
      <c r="W62" s="116">
        <f t="shared" ca="1" si="5"/>
        <v>43525</v>
      </c>
      <c r="X62" s="114">
        <f t="shared" ca="1" si="6"/>
        <v>2956</v>
      </c>
      <c r="Y62" s="120">
        <f t="shared" ca="1" si="7"/>
        <v>97</v>
      </c>
      <c r="Z62" s="121">
        <f t="shared" ca="1" si="8"/>
        <v>8</v>
      </c>
      <c r="AA62" s="121" t="s">
        <v>8433</v>
      </c>
      <c r="AB62" s="121"/>
      <c r="AC62" s="127">
        <v>40569</v>
      </c>
      <c r="AD62" s="121" t="s">
        <v>582</v>
      </c>
      <c r="AE62" s="127">
        <v>40569</v>
      </c>
      <c r="AF62" s="121" t="s">
        <v>8286</v>
      </c>
      <c r="AG62" s="121">
        <v>3</v>
      </c>
      <c r="AH62" s="121">
        <v>0</v>
      </c>
      <c r="AI62" s="121" t="s">
        <v>689</v>
      </c>
      <c r="AJ62" s="121" t="s">
        <v>687</v>
      </c>
      <c r="AK62" s="121" t="s">
        <v>334</v>
      </c>
      <c r="AL62" s="121" t="s">
        <v>363</v>
      </c>
      <c r="AM62" s="126" t="s">
        <v>688</v>
      </c>
      <c r="AN62" s="121" t="s">
        <v>411</v>
      </c>
      <c r="AO62" s="121"/>
      <c r="AP62" s="121">
        <v>0</v>
      </c>
      <c r="AQ62" s="121">
        <v>1</v>
      </c>
      <c r="AR62" s="121" t="s">
        <v>8312</v>
      </c>
      <c r="AS62" s="121">
        <v>7</v>
      </c>
      <c r="AT62" s="121">
        <v>108</v>
      </c>
    </row>
    <row r="63" spans="1:46" ht="30" customHeight="1" x14ac:dyDescent="0.15">
      <c r="A63" s="121">
        <v>61</v>
      </c>
      <c r="B63" s="126">
        <v>5225000445</v>
      </c>
      <c r="C63" s="121" t="s">
        <v>694</v>
      </c>
      <c r="D63" s="121" t="s">
        <v>694</v>
      </c>
      <c r="E63" s="127">
        <v>32417</v>
      </c>
      <c r="F63" s="117">
        <f t="shared" ca="1" si="0"/>
        <v>30.432876712328767</v>
      </c>
      <c r="G63" s="121" t="s">
        <v>325</v>
      </c>
      <c r="H63" s="121" t="s">
        <v>297</v>
      </c>
      <c r="I63" s="121" t="s">
        <v>297</v>
      </c>
      <c r="J63" s="121" t="s">
        <v>695</v>
      </c>
      <c r="K63" s="121" t="s">
        <v>8016</v>
      </c>
      <c r="L63" s="121" t="s">
        <v>328</v>
      </c>
      <c r="M63" s="121" t="s">
        <v>59</v>
      </c>
      <c r="N63" s="121" t="s">
        <v>512</v>
      </c>
      <c r="O63" s="121" t="s">
        <v>299</v>
      </c>
      <c r="P63" s="127">
        <v>41477</v>
      </c>
      <c r="Q63" s="127">
        <v>47808</v>
      </c>
      <c r="R63" s="114">
        <f t="shared" ca="1" si="1"/>
        <v>4283</v>
      </c>
      <c r="S63" s="118">
        <f t="shared" ca="1" si="2"/>
        <v>140</v>
      </c>
      <c r="T63" s="114">
        <f t="shared" ca="1" si="3"/>
        <v>11</v>
      </c>
      <c r="U63" s="119" t="str">
        <f t="shared" ca="1" si="4"/>
        <v>11年8个月28天</v>
      </c>
      <c r="V63" s="120" t="s">
        <v>8432</v>
      </c>
      <c r="W63" s="116">
        <f t="shared" ca="1" si="5"/>
        <v>43525</v>
      </c>
      <c r="X63" s="114">
        <f t="shared" ca="1" si="6"/>
        <v>3019</v>
      </c>
      <c r="Y63" s="120">
        <f t="shared" ca="1" si="7"/>
        <v>99</v>
      </c>
      <c r="Z63" s="121">
        <f t="shared" ca="1" si="8"/>
        <v>8</v>
      </c>
      <c r="AA63" s="121" t="s">
        <v>3129</v>
      </c>
      <c r="AB63" s="121"/>
      <c r="AC63" s="127">
        <v>40506</v>
      </c>
      <c r="AD63" s="121" t="s">
        <v>489</v>
      </c>
      <c r="AE63" s="127">
        <v>40506</v>
      </c>
      <c r="AF63" s="121" t="s">
        <v>8286</v>
      </c>
      <c r="AG63" s="121">
        <v>3</v>
      </c>
      <c r="AH63" s="121">
        <v>0</v>
      </c>
      <c r="AI63" s="121" t="s">
        <v>8434</v>
      </c>
      <c r="AJ63" s="121" t="s">
        <v>687</v>
      </c>
      <c r="AK63" s="121" t="s">
        <v>334</v>
      </c>
      <c r="AL63" s="121"/>
      <c r="AM63" s="126" t="s">
        <v>696</v>
      </c>
      <c r="AN63" s="121"/>
      <c r="AO63" s="121"/>
      <c r="AP63" s="121">
        <v>0</v>
      </c>
      <c r="AQ63" s="121">
        <v>0</v>
      </c>
      <c r="AR63" s="121" t="s">
        <v>8373</v>
      </c>
      <c r="AS63" s="121">
        <v>9</v>
      </c>
      <c r="AT63" s="121" t="s">
        <v>8435</v>
      </c>
    </row>
    <row r="64" spans="1:46" ht="30" customHeight="1" x14ac:dyDescent="0.15">
      <c r="A64" s="121">
        <v>62</v>
      </c>
      <c r="B64" s="126">
        <v>5225000448</v>
      </c>
      <c r="C64" s="121" t="s">
        <v>697</v>
      </c>
      <c r="D64" s="121" t="s">
        <v>697</v>
      </c>
      <c r="E64" s="127">
        <v>26290</v>
      </c>
      <c r="F64" s="117">
        <f t="shared" ca="1" si="0"/>
        <v>47.219178082191782</v>
      </c>
      <c r="G64" s="121" t="s">
        <v>325</v>
      </c>
      <c r="H64" s="121" t="s">
        <v>287</v>
      </c>
      <c r="I64" s="121" t="s">
        <v>287</v>
      </c>
      <c r="J64" s="121" t="s">
        <v>698</v>
      </c>
      <c r="K64" s="121" t="s">
        <v>8030</v>
      </c>
      <c r="L64" s="121" t="s">
        <v>328</v>
      </c>
      <c r="M64" s="121" t="s">
        <v>348</v>
      </c>
      <c r="N64" s="121" t="s">
        <v>570</v>
      </c>
      <c r="O64" s="121" t="s">
        <v>299</v>
      </c>
      <c r="P64" s="127">
        <v>41257</v>
      </c>
      <c r="Q64" s="127">
        <v>47251</v>
      </c>
      <c r="R64" s="114">
        <f t="shared" ca="1" si="1"/>
        <v>3726</v>
      </c>
      <c r="S64" s="118">
        <f t="shared" ca="1" si="2"/>
        <v>122</v>
      </c>
      <c r="T64" s="114">
        <f t="shared" ca="1" si="3"/>
        <v>10</v>
      </c>
      <c r="U64" s="119" t="str">
        <f t="shared" ca="1" si="4"/>
        <v>10年2个月16天</v>
      </c>
      <c r="V64" s="120" t="s">
        <v>589</v>
      </c>
      <c r="W64" s="116">
        <f t="shared" ca="1" si="5"/>
        <v>43525</v>
      </c>
      <c r="X64" s="114">
        <f t="shared" ca="1" si="6"/>
        <v>3084</v>
      </c>
      <c r="Y64" s="120">
        <f t="shared" ca="1" si="7"/>
        <v>101</v>
      </c>
      <c r="Z64" s="121">
        <f t="shared" ca="1" si="8"/>
        <v>8</v>
      </c>
      <c r="AA64" s="121" t="s">
        <v>8436</v>
      </c>
      <c r="AB64" s="121"/>
      <c r="AC64" s="127">
        <v>40441</v>
      </c>
      <c r="AD64" s="121" t="s">
        <v>582</v>
      </c>
      <c r="AE64" s="127">
        <v>40441</v>
      </c>
      <c r="AF64" s="121" t="s">
        <v>8286</v>
      </c>
      <c r="AG64" s="121">
        <v>3</v>
      </c>
      <c r="AH64" s="121">
        <v>0</v>
      </c>
      <c r="AI64" s="121" t="s">
        <v>700</v>
      </c>
      <c r="AJ64" s="121" t="s">
        <v>590</v>
      </c>
      <c r="AK64" s="121" t="s">
        <v>334</v>
      </c>
      <c r="AL64" s="121"/>
      <c r="AM64" s="126" t="s">
        <v>699</v>
      </c>
      <c r="AN64" s="121"/>
      <c r="AO64" s="121"/>
      <c r="AP64" s="121">
        <v>0</v>
      </c>
      <c r="AQ64" s="121">
        <v>0</v>
      </c>
      <c r="AR64" s="121" t="s">
        <v>8312</v>
      </c>
      <c r="AS64" s="121"/>
      <c r="AT64" s="121"/>
    </row>
    <row r="65" spans="1:46" ht="30" customHeight="1" x14ac:dyDescent="0.15">
      <c r="A65" s="121">
        <v>63</v>
      </c>
      <c r="B65" s="126">
        <v>5225000467</v>
      </c>
      <c r="C65" s="121" t="s">
        <v>703</v>
      </c>
      <c r="D65" s="121" t="s">
        <v>703</v>
      </c>
      <c r="E65" s="127">
        <v>17375</v>
      </c>
      <c r="F65" s="117">
        <f t="shared" ca="1" si="0"/>
        <v>71.643835616438352</v>
      </c>
      <c r="G65" s="121" t="s">
        <v>704</v>
      </c>
      <c r="H65" s="121" t="s">
        <v>287</v>
      </c>
      <c r="I65" s="121" t="s">
        <v>287</v>
      </c>
      <c r="J65" s="121" t="s">
        <v>705</v>
      </c>
      <c r="K65" s="121" t="s">
        <v>494</v>
      </c>
      <c r="L65" s="121" t="s">
        <v>328</v>
      </c>
      <c r="M65" s="121" t="s">
        <v>326</v>
      </c>
      <c r="N65" s="121" t="s">
        <v>706</v>
      </c>
      <c r="O65" s="121" t="s">
        <v>299</v>
      </c>
      <c r="P65" s="127">
        <v>41539</v>
      </c>
      <c r="Q65" s="127">
        <v>48294</v>
      </c>
      <c r="R65" s="114">
        <f t="shared" ca="1" si="1"/>
        <v>4769</v>
      </c>
      <c r="S65" s="118">
        <f t="shared" ca="1" si="2"/>
        <v>156</v>
      </c>
      <c r="T65" s="114">
        <f t="shared" ca="1" si="3"/>
        <v>13</v>
      </c>
      <c r="U65" s="119" t="str">
        <f t="shared" ca="1" si="4"/>
        <v>13年0个月24天</v>
      </c>
      <c r="V65" s="120" t="s">
        <v>8437</v>
      </c>
      <c r="W65" s="116">
        <f t="shared" ca="1" si="5"/>
        <v>43525</v>
      </c>
      <c r="X65" s="114">
        <f t="shared" ca="1" si="6"/>
        <v>2954</v>
      </c>
      <c r="Y65" s="120">
        <f t="shared" ca="1" si="7"/>
        <v>97</v>
      </c>
      <c r="Z65" s="121">
        <f t="shared" ca="1" si="8"/>
        <v>8</v>
      </c>
      <c r="AA65" s="121" t="s">
        <v>8438</v>
      </c>
      <c r="AB65" s="121"/>
      <c r="AC65" s="127">
        <v>40571</v>
      </c>
      <c r="AD65" s="121" t="s">
        <v>598</v>
      </c>
      <c r="AE65" s="127">
        <v>40571</v>
      </c>
      <c r="AF65" s="121" t="s">
        <v>8282</v>
      </c>
      <c r="AG65" s="121">
        <v>1</v>
      </c>
      <c r="AH65" s="121">
        <v>0</v>
      </c>
      <c r="AI65" s="121" t="s">
        <v>709</v>
      </c>
      <c r="AJ65" s="121" t="s">
        <v>707</v>
      </c>
      <c r="AK65" s="121" t="s">
        <v>334</v>
      </c>
      <c r="AL65" s="121"/>
      <c r="AM65" s="126" t="s">
        <v>708</v>
      </c>
      <c r="AN65" s="121"/>
      <c r="AO65" s="121"/>
      <c r="AP65" s="121">
        <v>0</v>
      </c>
      <c r="AQ65" s="121">
        <v>0</v>
      </c>
      <c r="AR65" s="121"/>
      <c r="AS65" s="121"/>
      <c r="AT65" s="121"/>
    </row>
    <row r="66" spans="1:46" ht="30" customHeight="1" x14ac:dyDescent="0.15">
      <c r="A66" s="121">
        <v>64</v>
      </c>
      <c r="B66" s="126">
        <v>5225000484</v>
      </c>
      <c r="C66" s="121" t="s">
        <v>710</v>
      </c>
      <c r="D66" s="121" t="s">
        <v>710</v>
      </c>
      <c r="E66" s="127">
        <v>30140</v>
      </c>
      <c r="F66" s="117">
        <f t="shared" ca="1" si="0"/>
        <v>36.671232876712331</v>
      </c>
      <c r="G66" s="121" t="s">
        <v>325</v>
      </c>
      <c r="H66" s="121" t="s">
        <v>297</v>
      </c>
      <c r="I66" s="121" t="s">
        <v>297</v>
      </c>
      <c r="J66" s="121" t="s">
        <v>711</v>
      </c>
      <c r="K66" s="121" t="s">
        <v>8020</v>
      </c>
      <c r="L66" s="121" t="s">
        <v>328</v>
      </c>
      <c r="M66" s="121" t="s">
        <v>326</v>
      </c>
      <c r="N66" s="121" t="s">
        <v>570</v>
      </c>
      <c r="O66" s="121" t="s">
        <v>8389</v>
      </c>
      <c r="P66" s="127">
        <v>40230</v>
      </c>
      <c r="Q66" s="127">
        <v>43819</v>
      </c>
      <c r="R66" s="114">
        <f t="shared" ca="1" si="1"/>
        <v>294</v>
      </c>
      <c r="S66" s="118">
        <f t="shared" ca="1" si="2"/>
        <v>9</v>
      </c>
      <c r="T66" s="114">
        <f t="shared" ca="1" si="3"/>
        <v>0</v>
      </c>
      <c r="U66" s="119" t="str">
        <f t="shared" ca="1" si="4"/>
        <v>0年9个月24天</v>
      </c>
      <c r="V66" s="120" t="s">
        <v>8439</v>
      </c>
      <c r="W66" s="116">
        <f t="shared" ca="1" si="5"/>
        <v>43525</v>
      </c>
      <c r="X66" s="114">
        <f t="shared" ca="1" si="6"/>
        <v>2961</v>
      </c>
      <c r="Y66" s="120">
        <f t="shared" ca="1" si="7"/>
        <v>97</v>
      </c>
      <c r="Z66" s="121">
        <f t="shared" ca="1" si="8"/>
        <v>8</v>
      </c>
      <c r="AA66" s="121" t="s">
        <v>8440</v>
      </c>
      <c r="AB66" s="121"/>
      <c r="AC66" s="127">
        <v>40590</v>
      </c>
      <c r="AD66" s="121" t="s">
        <v>520</v>
      </c>
      <c r="AE66" s="127">
        <v>40564</v>
      </c>
      <c r="AF66" s="121" t="s">
        <v>8286</v>
      </c>
      <c r="AG66" s="121">
        <v>3</v>
      </c>
      <c r="AH66" s="121">
        <v>0</v>
      </c>
      <c r="AI66" s="121" t="s">
        <v>713</v>
      </c>
      <c r="AJ66" s="121" t="s">
        <v>530</v>
      </c>
      <c r="AK66" s="121"/>
      <c r="AL66" s="121" t="s">
        <v>363</v>
      </c>
      <c r="AM66" s="126" t="s">
        <v>712</v>
      </c>
      <c r="AN66" s="121"/>
      <c r="AO66" s="121"/>
      <c r="AP66" s="121">
        <v>0</v>
      </c>
      <c r="AQ66" s="121">
        <v>1</v>
      </c>
      <c r="AR66" s="121" t="s">
        <v>8353</v>
      </c>
      <c r="AS66" s="121"/>
      <c r="AT66" s="121"/>
    </row>
    <row r="67" spans="1:46" ht="30" customHeight="1" x14ac:dyDescent="0.15">
      <c r="A67" s="121">
        <v>65</v>
      </c>
      <c r="B67" s="126">
        <v>5225000492</v>
      </c>
      <c r="C67" s="121" t="s">
        <v>714</v>
      </c>
      <c r="D67" s="121" t="s">
        <v>714</v>
      </c>
      <c r="E67" s="127">
        <v>31700</v>
      </c>
      <c r="F67" s="117">
        <f t="shared" ref="F67:F130" ca="1" si="9">(TODAY()-E67)/365</f>
        <v>32.397260273972606</v>
      </c>
      <c r="G67" s="121" t="s">
        <v>325</v>
      </c>
      <c r="H67" s="121" t="s">
        <v>287</v>
      </c>
      <c r="I67" s="121" t="s">
        <v>287</v>
      </c>
      <c r="J67" s="121" t="s">
        <v>715</v>
      </c>
      <c r="K67" s="121" t="s">
        <v>701</v>
      </c>
      <c r="L67" s="121" t="s">
        <v>357</v>
      </c>
      <c r="M67" s="121" t="s">
        <v>59</v>
      </c>
      <c r="N67" s="121" t="s">
        <v>570</v>
      </c>
      <c r="O67" s="121" t="s">
        <v>8389</v>
      </c>
      <c r="P67" s="127">
        <v>39973</v>
      </c>
      <c r="Q67" s="127">
        <v>43624</v>
      </c>
      <c r="R67" s="114">
        <f t="shared" ca="1" si="1"/>
        <v>99</v>
      </c>
      <c r="S67" s="118">
        <f t="shared" ca="1" si="2"/>
        <v>3</v>
      </c>
      <c r="T67" s="114">
        <f t="shared" ca="1" si="3"/>
        <v>0</v>
      </c>
      <c r="U67" s="119" t="str">
        <f t="shared" ca="1" si="4"/>
        <v>0年3个月9天</v>
      </c>
      <c r="V67" s="120" t="s">
        <v>8441</v>
      </c>
      <c r="W67" s="116">
        <f t="shared" ca="1" si="5"/>
        <v>43525</v>
      </c>
      <c r="X67" s="114">
        <f t="shared" ca="1" si="6"/>
        <v>3416</v>
      </c>
      <c r="Y67" s="120">
        <f t="shared" ca="1" si="7"/>
        <v>112</v>
      </c>
      <c r="Z67" s="121">
        <f t="shared" ca="1" si="8"/>
        <v>9</v>
      </c>
      <c r="AA67" s="121" t="s">
        <v>2971</v>
      </c>
      <c r="AB67" s="121"/>
      <c r="AC67" s="127">
        <v>40148</v>
      </c>
      <c r="AD67" s="121" t="s">
        <v>520</v>
      </c>
      <c r="AE67" s="127">
        <v>40109</v>
      </c>
      <c r="AF67" s="121" t="s">
        <v>8286</v>
      </c>
      <c r="AG67" s="121">
        <v>3</v>
      </c>
      <c r="AH67" s="121">
        <v>0</v>
      </c>
      <c r="AI67" s="121" t="s">
        <v>717</v>
      </c>
      <c r="AJ67" s="121" t="s">
        <v>8379</v>
      </c>
      <c r="AK67" s="121"/>
      <c r="AL67" s="121" t="s">
        <v>363</v>
      </c>
      <c r="AM67" s="126" t="s">
        <v>716</v>
      </c>
      <c r="AN67" s="121"/>
      <c r="AO67" s="121"/>
      <c r="AP67" s="121">
        <v>0</v>
      </c>
      <c r="AQ67" s="121">
        <v>1</v>
      </c>
      <c r="AR67" s="121" t="s">
        <v>1599</v>
      </c>
      <c r="AS67" s="121" t="s">
        <v>8442</v>
      </c>
      <c r="AT67" s="121">
        <v>14</v>
      </c>
    </row>
    <row r="68" spans="1:46" ht="30" customHeight="1" x14ac:dyDescent="0.15">
      <c r="A68" s="121">
        <v>66</v>
      </c>
      <c r="B68" s="126">
        <v>5225000523</v>
      </c>
      <c r="C68" s="121" t="s">
        <v>718</v>
      </c>
      <c r="D68" s="121" t="s">
        <v>718</v>
      </c>
      <c r="E68" s="127">
        <v>30279</v>
      </c>
      <c r="F68" s="117">
        <f t="shared" ca="1" si="9"/>
        <v>36.290410958904111</v>
      </c>
      <c r="G68" s="121" t="s">
        <v>325</v>
      </c>
      <c r="H68" s="121" t="s">
        <v>287</v>
      </c>
      <c r="I68" s="121" t="s">
        <v>287</v>
      </c>
      <c r="J68" s="121" t="s">
        <v>719</v>
      </c>
      <c r="K68" s="121" t="s">
        <v>811</v>
      </c>
      <c r="L68" s="121" t="s">
        <v>328</v>
      </c>
      <c r="M68" s="121" t="s">
        <v>59</v>
      </c>
      <c r="N68" s="121" t="s">
        <v>41</v>
      </c>
      <c r="O68" s="121" t="s">
        <v>299</v>
      </c>
      <c r="P68" s="127">
        <v>41477</v>
      </c>
      <c r="Q68" s="127">
        <v>47685</v>
      </c>
      <c r="R68" s="114">
        <f t="shared" ref="R68:R131" ca="1" si="10">DATEDIF(W68,Q68,"D")</f>
        <v>4160</v>
      </c>
      <c r="S68" s="118">
        <f t="shared" ref="S68:S131" ca="1" si="11">DATEDIF(W68,Q68,"m")</f>
        <v>136</v>
      </c>
      <c r="T68" s="114">
        <f t="shared" ref="T68:T131" ca="1" si="12">DATEDIF(W68,Q68,"y")</f>
        <v>11</v>
      </c>
      <c r="U68" s="119" t="str">
        <f t="shared" ref="U68:U131" ca="1" si="13">ROUNDDOWN(R68/365,0)&amp;"年"&amp;ROUNDDOWN(MOD(R68,365)/30,0)&amp;"个月"&amp;MOD(MOD(R68,365),30)&amp;"天"</f>
        <v>11年4个月25天</v>
      </c>
      <c r="V68" s="120" t="s">
        <v>8375</v>
      </c>
      <c r="W68" s="116">
        <f t="shared" ref="W68:W131" ca="1" si="14">TODAY()</f>
        <v>43525</v>
      </c>
      <c r="X68" s="114">
        <f t="shared" ref="X68:X131" ca="1" si="15">DATEDIF(AE68,W68,"D")</f>
        <v>3017</v>
      </c>
      <c r="Y68" s="120">
        <f t="shared" ref="Y68:Y131" ca="1" si="16">DATEDIF(AE68,W68,"m")</f>
        <v>99</v>
      </c>
      <c r="Z68" s="121">
        <f t="shared" ref="Z68:Z131" ca="1" si="17">DATEDIF(AE68,W68,"Y")</f>
        <v>8</v>
      </c>
      <c r="AA68" s="121" t="s">
        <v>947</v>
      </c>
      <c r="AB68" s="121"/>
      <c r="AC68" s="127">
        <v>40508</v>
      </c>
      <c r="AD68" s="121" t="s">
        <v>582</v>
      </c>
      <c r="AE68" s="127">
        <v>40508</v>
      </c>
      <c r="AF68" s="121" t="s">
        <v>8286</v>
      </c>
      <c r="AG68" s="121">
        <v>3</v>
      </c>
      <c r="AH68" s="121">
        <v>0</v>
      </c>
      <c r="AI68" s="121" t="s">
        <v>721</v>
      </c>
      <c r="AJ68" s="121" t="s">
        <v>561</v>
      </c>
      <c r="AK68" s="121" t="s">
        <v>334</v>
      </c>
      <c r="AL68" s="121"/>
      <c r="AM68" s="126" t="s">
        <v>720</v>
      </c>
      <c r="AN68" s="121"/>
      <c r="AO68" s="121"/>
      <c r="AP68" s="121">
        <v>0</v>
      </c>
      <c r="AQ68" s="121">
        <v>0</v>
      </c>
      <c r="AR68" s="121" t="s">
        <v>8443</v>
      </c>
      <c r="AS68" s="121">
        <v>7</v>
      </c>
      <c r="AT68" s="121" t="s">
        <v>8444</v>
      </c>
    </row>
    <row r="69" spans="1:46" ht="30" customHeight="1" x14ac:dyDescent="0.15">
      <c r="A69" s="121">
        <v>67</v>
      </c>
      <c r="B69" s="126">
        <v>5225000529</v>
      </c>
      <c r="C69" s="121" t="s">
        <v>722</v>
      </c>
      <c r="D69" s="121" t="s">
        <v>722</v>
      </c>
      <c r="E69" s="127">
        <v>25103</v>
      </c>
      <c r="F69" s="117">
        <f t="shared" ca="1" si="9"/>
        <v>50.471232876712328</v>
      </c>
      <c r="G69" s="121" t="s">
        <v>325</v>
      </c>
      <c r="H69" s="121" t="s">
        <v>287</v>
      </c>
      <c r="I69" s="121" t="s">
        <v>287</v>
      </c>
      <c r="J69" s="121" t="s">
        <v>723</v>
      </c>
      <c r="K69" s="121" t="s">
        <v>494</v>
      </c>
      <c r="L69" s="121" t="s">
        <v>328</v>
      </c>
      <c r="M69" s="121" t="s">
        <v>59</v>
      </c>
      <c r="N69" s="121" t="s">
        <v>41</v>
      </c>
      <c r="O69" s="121" t="s">
        <v>293</v>
      </c>
      <c r="P69" s="127">
        <v>42130</v>
      </c>
      <c r="Q69" s="127">
        <v>48553</v>
      </c>
      <c r="R69" s="114">
        <f t="shared" ca="1" si="10"/>
        <v>5028</v>
      </c>
      <c r="S69" s="118">
        <f t="shared" ca="1" si="11"/>
        <v>165</v>
      </c>
      <c r="T69" s="114">
        <f t="shared" ca="1" si="12"/>
        <v>13</v>
      </c>
      <c r="U69" s="119" t="str">
        <f t="shared" ca="1" si="13"/>
        <v>13年9个月13天</v>
      </c>
      <c r="V69" s="120" t="s">
        <v>1444</v>
      </c>
      <c r="W69" s="116">
        <f t="shared" ca="1" si="14"/>
        <v>43525</v>
      </c>
      <c r="X69" s="114">
        <f t="shared" ca="1" si="15"/>
        <v>3111</v>
      </c>
      <c r="Y69" s="120">
        <f t="shared" ca="1" si="16"/>
        <v>102</v>
      </c>
      <c r="Z69" s="121">
        <f t="shared" ca="1" si="17"/>
        <v>8</v>
      </c>
      <c r="AA69" s="121" t="s">
        <v>8445</v>
      </c>
      <c r="AB69" s="121"/>
      <c r="AC69" s="127">
        <v>40414</v>
      </c>
      <c r="AD69" s="121" t="s">
        <v>494</v>
      </c>
      <c r="AE69" s="127">
        <v>40414</v>
      </c>
      <c r="AF69" s="121" t="s">
        <v>8286</v>
      </c>
      <c r="AG69" s="121">
        <v>3</v>
      </c>
      <c r="AH69" s="121">
        <v>0</v>
      </c>
      <c r="AI69" s="121" t="s">
        <v>726</v>
      </c>
      <c r="AJ69" s="121" t="s">
        <v>724</v>
      </c>
      <c r="AK69" s="121" t="s">
        <v>409</v>
      </c>
      <c r="AL69" s="121"/>
      <c r="AM69" s="126" t="s">
        <v>725</v>
      </c>
      <c r="AN69" s="121"/>
      <c r="AO69" s="121"/>
      <c r="AP69" s="121">
        <v>0</v>
      </c>
      <c r="AQ69" s="121">
        <v>0</v>
      </c>
      <c r="AR69" s="121" t="s">
        <v>8446</v>
      </c>
      <c r="AS69" s="121">
        <v>9</v>
      </c>
      <c r="AT69" s="121">
        <v>1</v>
      </c>
    </row>
    <row r="70" spans="1:46" ht="30" customHeight="1" x14ac:dyDescent="0.15">
      <c r="A70" s="121">
        <v>68</v>
      </c>
      <c r="B70" s="126">
        <v>5225000560</v>
      </c>
      <c r="C70" s="121" t="s">
        <v>728</v>
      </c>
      <c r="D70" s="121" t="s">
        <v>728</v>
      </c>
      <c r="E70" s="127">
        <v>20354</v>
      </c>
      <c r="F70" s="117">
        <f t="shared" ca="1" si="9"/>
        <v>63.482191780821921</v>
      </c>
      <c r="G70" s="121" t="s">
        <v>325</v>
      </c>
      <c r="H70" s="121" t="s">
        <v>297</v>
      </c>
      <c r="I70" s="121" t="s">
        <v>297</v>
      </c>
      <c r="J70" s="121" t="s">
        <v>729</v>
      </c>
      <c r="K70" s="121" t="s">
        <v>8023</v>
      </c>
      <c r="L70" s="121" t="s">
        <v>328</v>
      </c>
      <c r="M70" s="121" t="s">
        <v>367</v>
      </c>
      <c r="N70" s="121" t="s">
        <v>298</v>
      </c>
      <c r="O70" s="121" t="s">
        <v>299</v>
      </c>
      <c r="P70" s="127">
        <v>41233</v>
      </c>
      <c r="Q70" s="127">
        <v>47227</v>
      </c>
      <c r="R70" s="114">
        <f t="shared" ca="1" si="10"/>
        <v>3702</v>
      </c>
      <c r="S70" s="118">
        <f t="shared" ca="1" si="11"/>
        <v>121</v>
      </c>
      <c r="T70" s="114">
        <f t="shared" ca="1" si="12"/>
        <v>10</v>
      </c>
      <c r="U70" s="119" t="str">
        <f t="shared" ca="1" si="13"/>
        <v>10年1个月22天</v>
      </c>
      <c r="V70" s="120" t="s">
        <v>8447</v>
      </c>
      <c r="W70" s="116">
        <f t="shared" ca="1" si="14"/>
        <v>43525</v>
      </c>
      <c r="X70" s="114">
        <f t="shared" ca="1" si="15"/>
        <v>3144</v>
      </c>
      <c r="Y70" s="120">
        <f t="shared" ca="1" si="16"/>
        <v>103</v>
      </c>
      <c r="Z70" s="121">
        <f t="shared" ca="1" si="17"/>
        <v>8</v>
      </c>
      <c r="AA70" s="121" t="s">
        <v>8448</v>
      </c>
      <c r="AB70" s="121"/>
      <c r="AC70" s="127">
        <v>40381</v>
      </c>
      <c r="AD70" s="121" t="s">
        <v>489</v>
      </c>
      <c r="AE70" s="127">
        <v>40381</v>
      </c>
      <c r="AF70" s="121" t="s">
        <v>8286</v>
      </c>
      <c r="AG70" s="121">
        <v>3</v>
      </c>
      <c r="AH70" s="121">
        <v>0</v>
      </c>
      <c r="AI70" s="121" t="s">
        <v>731</v>
      </c>
      <c r="AJ70" s="121" t="s">
        <v>590</v>
      </c>
      <c r="AK70" s="121" t="s">
        <v>334</v>
      </c>
      <c r="AL70" s="121"/>
      <c r="AM70" s="126" t="s">
        <v>730</v>
      </c>
      <c r="AN70" s="121" t="s">
        <v>411</v>
      </c>
      <c r="AO70" s="121"/>
      <c r="AP70" s="121">
        <v>0</v>
      </c>
      <c r="AQ70" s="121">
        <v>0</v>
      </c>
      <c r="AR70" s="121" t="s">
        <v>8351</v>
      </c>
      <c r="AS70" s="127">
        <v>37990</v>
      </c>
      <c r="AT70" s="121">
        <v>4</v>
      </c>
    </row>
    <row r="71" spans="1:46" ht="30" customHeight="1" x14ac:dyDescent="0.15">
      <c r="A71" s="121">
        <v>69</v>
      </c>
      <c r="B71" s="126">
        <v>5225000562</v>
      </c>
      <c r="C71" s="121" t="s">
        <v>732</v>
      </c>
      <c r="D71" s="121" t="s">
        <v>732</v>
      </c>
      <c r="E71" s="127">
        <v>27826</v>
      </c>
      <c r="F71" s="117">
        <f t="shared" ca="1" si="9"/>
        <v>43.010958904109586</v>
      </c>
      <c r="G71" s="121" t="s">
        <v>325</v>
      </c>
      <c r="H71" s="121" t="s">
        <v>634</v>
      </c>
      <c r="I71" s="121" t="s">
        <v>634</v>
      </c>
      <c r="J71" s="121" t="s">
        <v>733</v>
      </c>
      <c r="K71" s="121" t="s">
        <v>8032</v>
      </c>
      <c r="L71" s="121" t="s">
        <v>357</v>
      </c>
      <c r="M71" s="121" t="s">
        <v>338</v>
      </c>
      <c r="N71" s="121" t="s">
        <v>734</v>
      </c>
      <c r="O71" s="121" t="s">
        <v>8449</v>
      </c>
      <c r="P71" s="127">
        <v>39903</v>
      </c>
      <c r="Q71" s="127">
        <v>45412</v>
      </c>
      <c r="R71" s="114">
        <f t="shared" ca="1" si="10"/>
        <v>1887</v>
      </c>
      <c r="S71" s="118">
        <f t="shared" ca="1" si="11"/>
        <v>61</v>
      </c>
      <c r="T71" s="114">
        <f t="shared" ca="1" si="12"/>
        <v>5</v>
      </c>
      <c r="U71" s="119" t="str">
        <f t="shared" ca="1" si="13"/>
        <v>5年2个月2天</v>
      </c>
      <c r="V71" s="120" t="s">
        <v>8450</v>
      </c>
      <c r="W71" s="116">
        <f t="shared" ca="1" si="14"/>
        <v>43525</v>
      </c>
      <c r="X71" s="114">
        <f t="shared" ca="1" si="15"/>
        <v>3033</v>
      </c>
      <c r="Y71" s="120">
        <f t="shared" ca="1" si="16"/>
        <v>99</v>
      </c>
      <c r="Z71" s="121">
        <f t="shared" ca="1" si="17"/>
        <v>8</v>
      </c>
      <c r="AA71" s="121" t="s">
        <v>4253</v>
      </c>
      <c r="AB71" s="121"/>
      <c r="AC71" s="127">
        <v>40529</v>
      </c>
      <c r="AD71" s="121" t="s">
        <v>735</v>
      </c>
      <c r="AE71" s="127">
        <v>40492</v>
      </c>
      <c r="AF71" s="121" t="s">
        <v>8286</v>
      </c>
      <c r="AG71" s="121">
        <v>3</v>
      </c>
      <c r="AH71" s="121">
        <v>0</v>
      </c>
      <c r="AI71" s="121" t="s">
        <v>738</v>
      </c>
      <c r="AJ71" s="121" t="s">
        <v>736</v>
      </c>
      <c r="AK71" s="121"/>
      <c r="AL71" s="121"/>
      <c r="AM71" s="126" t="s">
        <v>737</v>
      </c>
      <c r="AN71" s="121" t="s">
        <v>739</v>
      </c>
      <c r="AO71" s="121"/>
      <c r="AP71" s="121">
        <v>0</v>
      </c>
      <c r="AQ71" s="121">
        <v>0</v>
      </c>
      <c r="AR71" s="121" t="s">
        <v>8451</v>
      </c>
      <c r="AS71" s="121">
        <v>1</v>
      </c>
      <c r="AT71" s="121">
        <v>5</v>
      </c>
    </row>
    <row r="72" spans="1:46" ht="30" customHeight="1" x14ac:dyDescent="0.15">
      <c r="A72" s="121">
        <v>70</v>
      </c>
      <c r="B72" s="126">
        <v>5225000579</v>
      </c>
      <c r="C72" s="121" t="s">
        <v>740</v>
      </c>
      <c r="D72" s="121" t="s">
        <v>740</v>
      </c>
      <c r="E72" s="127">
        <v>28670</v>
      </c>
      <c r="F72" s="117">
        <f t="shared" ca="1" si="9"/>
        <v>40.698630136986303</v>
      </c>
      <c r="G72" s="121" t="s">
        <v>325</v>
      </c>
      <c r="H72" s="121" t="s">
        <v>327</v>
      </c>
      <c r="I72" s="121" t="s">
        <v>327</v>
      </c>
      <c r="J72" s="121" t="s">
        <v>741</v>
      </c>
      <c r="K72" s="121" t="s">
        <v>8033</v>
      </c>
      <c r="L72" s="121" t="s">
        <v>328</v>
      </c>
      <c r="M72" s="121" t="s">
        <v>367</v>
      </c>
      <c r="N72" s="121" t="s">
        <v>298</v>
      </c>
      <c r="O72" s="121" t="s">
        <v>293</v>
      </c>
      <c r="P72" s="121"/>
      <c r="Q72" s="121"/>
      <c r="R72" s="114" t="e">
        <f t="shared" ca="1" si="10"/>
        <v>#NUM!</v>
      </c>
      <c r="S72" s="118" t="e">
        <f t="shared" ca="1" si="11"/>
        <v>#NUM!</v>
      </c>
      <c r="T72" s="114" t="e">
        <f t="shared" ca="1" si="12"/>
        <v>#NUM!</v>
      </c>
      <c r="U72" s="119" t="e">
        <f t="shared" ca="1" si="13"/>
        <v>#NUM!</v>
      </c>
      <c r="V72" s="120" t="s">
        <v>299</v>
      </c>
      <c r="W72" s="116">
        <f t="shared" ca="1" si="14"/>
        <v>43525</v>
      </c>
      <c r="X72" s="114">
        <f t="shared" ca="1" si="15"/>
        <v>1421</v>
      </c>
      <c r="Y72" s="120">
        <f t="shared" ca="1" si="16"/>
        <v>46</v>
      </c>
      <c r="Z72" s="121">
        <f t="shared" ca="1" si="17"/>
        <v>3</v>
      </c>
      <c r="AA72" s="121" t="s">
        <v>8452</v>
      </c>
      <c r="AB72" s="121"/>
      <c r="AC72" s="127">
        <v>42104</v>
      </c>
      <c r="AD72" s="121" t="s">
        <v>701</v>
      </c>
      <c r="AE72" s="127">
        <v>42104</v>
      </c>
      <c r="AF72" s="121" t="s">
        <v>8286</v>
      </c>
      <c r="AG72" s="121">
        <v>1</v>
      </c>
      <c r="AH72" s="121">
        <v>0</v>
      </c>
      <c r="AI72" s="121" t="s">
        <v>743</v>
      </c>
      <c r="AJ72" s="121" t="s">
        <v>402</v>
      </c>
      <c r="AK72" s="121" t="s">
        <v>409</v>
      </c>
      <c r="AL72" s="121"/>
      <c r="AM72" s="126" t="s">
        <v>742</v>
      </c>
      <c r="AN72" s="121" t="s">
        <v>411</v>
      </c>
      <c r="AO72" s="121"/>
      <c r="AP72" s="121">
        <v>0</v>
      </c>
      <c r="AQ72" s="121">
        <v>1</v>
      </c>
      <c r="AR72" s="121" t="s">
        <v>83</v>
      </c>
      <c r="AS72" s="121"/>
      <c r="AT72" s="121"/>
    </row>
    <row r="73" spans="1:46" ht="30" customHeight="1" x14ac:dyDescent="0.15">
      <c r="A73" s="121">
        <v>71</v>
      </c>
      <c r="B73" s="126">
        <v>5225000590</v>
      </c>
      <c r="C73" s="121" t="s">
        <v>744</v>
      </c>
      <c r="D73" s="121" t="s">
        <v>744</v>
      </c>
      <c r="E73" s="127">
        <v>29345</v>
      </c>
      <c r="F73" s="117">
        <f t="shared" ca="1" si="9"/>
        <v>38.849315068493148</v>
      </c>
      <c r="G73" s="121" t="s">
        <v>325</v>
      </c>
      <c r="H73" s="121" t="s">
        <v>297</v>
      </c>
      <c r="I73" s="121" t="s">
        <v>297</v>
      </c>
      <c r="J73" s="121" t="s">
        <v>745</v>
      </c>
      <c r="K73" s="121" t="s">
        <v>8014</v>
      </c>
      <c r="L73" s="121" t="s">
        <v>328</v>
      </c>
      <c r="M73" s="121" t="s">
        <v>59</v>
      </c>
      <c r="N73" s="121" t="s">
        <v>298</v>
      </c>
      <c r="O73" s="121" t="s">
        <v>299</v>
      </c>
      <c r="P73" s="127">
        <v>41233</v>
      </c>
      <c r="Q73" s="127">
        <v>47410</v>
      </c>
      <c r="R73" s="114">
        <f t="shared" ca="1" si="10"/>
        <v>3885</v>
      </c>
      <c r="S73" s="118">
        <f t="shared" ca="1" si="11"/>
        <v>127</v>
      </c>
      <c r="T73" s="114">
        <f t="shared" ca="1" si="12"/>
        <v>10</v>
      </c>
      <c r="U73" s="119" t="str">
        <f t="shared" ca="1" si="13"/>
        <v>10年7个月25天</v>
      </c>
      <c r="V73" s="120" t="s">
        <v>8453</v>
      </c>
      <c r="W73" s="116">
        <f t="shared" ca="1" si="14"/>
        <v>43525</v>
      </c>
      <c r="X73" s="114">
        <f t="shared" ca="1" si="15"/>
        <v>3146</v>
      </c>
      <c r="Y73" s="120">
        <f t="shared" ca="1" si="16"/>
        <v>103</v>
      </c>
      <c r="Z73" s="121">
        <f t="shared" ca="1" si="17"/>
        <v>8</v>
      </c>
      <c r="AA73" s="121" t="s">
        <v>8454</v>
      </c>
      <c r="AB73" s="121"/>
      <c r="AC73" s="127">
        <v>40379</v>
      </c>
      <c r="AD73" s="121" t="s">
        <v>701</v>
      </c>
      <c r="AE73" s="127">
        <v>40379</v>
      </c>
      <c r="AF73" s="121" t="s">
        <v>8286</v>
      </c>
      <c r="AG73" s="121">
        <v>3</v>
      </c>
      <c r="AH73" s="121">
        <v>0</v>
      </c>
      <c r="AI73" s="121" t="s">
        <v>8455</v>
      </c>
      <c r="AJ73" s="121" t="s">
        <v>590</v>
      </c>
      <c r="AK73" s="121" t="s">
        <v>334</v>
      </c>
      <c r="AL73" s="121" t="s">
        <v>363</v>
      </c>
      <c r="AM73" s="126" t="s">
        <v>746</v>
      </c>
      <c r="AN73" s="121" t="s">
        <v>411</v>
      </c>
      <c r="AO73" s="121"/>
      <c r="AP73" s="121">
        <v>0</v>
      </c>
      <c r="AQ73" s="121">
        <v>1</v>
      </c>
      <c r="AR73" s="121" t="s">
        <v>1334</v>
      </c>
      <c r="AS73" s="121">
        <v>5</v>
      </c>
      <c r="AT73" s="121" t="s">
        <v>8444</v>
      </c>
    </row>
    <row r="74" spans="1:46" ht="30" customHeight="1" x14ac:dyDescent="0.15">
      <c r="A74" s="121">
        <v>72</v>
      </c>
      <c r="B74" s="126">
        <v>5225000597</v>
      </c>
      <c r="C74" s="121" t="s">
        <v>747</v>
      </c>
      <c r="D74" s="121" t="s">
        <v>747</v>
      </c>
      <c r="E74" s="127">
        <v>28000</v>
      </c>
      <c r="F74" s="117">
        <f t="shared" ca="1" si="9"/>
        <v>42.534246575342465</v>
      </c>
      <c r="G74" s="121" t="s">
        <v>325</v>
      </c>
      <c r="H74" s="121" t="s">
        <v>287</v>
      </c>
      <c r="I74" s="121" t="s">
        <v>287</v>
      </c>
      <c r="J74" s="121" t="s">
        <v>748</v>
      </c>
      <c r="K74" s="121" t="s">
        <v>8014</v>
      </c>
      <c r="L74" s="121" t="s">
        <v>328</v>
      </c>
      <c r="M74" s="121" t="s">
        <v>383</v>
      </c>
      <c r="N74" s="121" t="s">
        <v>749</v>
      </c>
      <c r="O74" s="121" t="s">
        <v>8283</v>
      </c>
      <c r="P74" s="127">
        <v>39963</v>
      </c>
      <c r="Q74" s="127">
        <v>45929</v>
      </c>
      <c r="R74" s="114">
        <f t="shared" ca="1" si="10"/>
        <v>2404</v>
      </c>
      <c r="S74" s="118">
        <f t="shared" ca="1" si="11"/>
        <v>78</v>
      </c>
      <c r="T74" s="114">
        <f t="shared" ca="1" si="12"/>
        <v>6</v>
      </c>
      <c r="U74" s="119" t="str">
        <f t="shared" ca="1" si="13"/>
        <v>6年7个月4天</v>
      </c>
      <c r="V74" s="120" t="s">
        <v>8456</v>
      </c>
      <c r="W74" s="116">
        <f t="shared" ca="1" si="14"/>
        <v>43525</v>
      </c>
      <c r="X74" s="114">
        <f t="shared" ca="1" si="15"/>
        <v>3112</v>
      </c>
      <c r="Y74" s="120">
        <f t="shared" ca="1" si="16"/>
        <v>102</v>
      </c>
      <c r="Z74" s="121">
        <f t="shared" ca="1" si="17"/>
        <v>8</v>
      </c>
      <c r="AA74" s="121" t="s">
        <v>8457</v>
      </c>
      <c r="AB74" s="121"/>
      <c r="AC74" s="127">
        <v>40413</v>
      </c>
      <c r="AD74" s="121" t="s">
        <v>489</v>
      </c>
      <c r="AE74" s="127">
        <v>40413</v>
      </c>
      <c r="AF74" s="121" t="s">
        <v>8286</v>
      </c>
      <c r="AG74" s="121">
        <v>3</v>
      </c>
      <c r="AH74" s="121">
        <v>0</v>
      </c>
      <c r="AI74" s="121" t="s">
        <v>8458</v>
      </c>
      <c r="AJ74" s="121" t="s">
        <v>750</v>
      </c>
      <c r="AK74" s="121"/>
      <c r="AL74" s="121" t="s">
        <v>363</v>
      </c>
      <c r="AM74" s="126" t="s">
        <v>751</v>
      </c>
      <c r="AN74" s="121"/>
      <c r="AO74" s="121"/>
      <c r="AP74" s="121">
        <v>0</v>
      </c>
      <c r="AQ74" s="121">
        <v>1</v>
      </c>
      <c r="AR74" s="121" t="s">
        <v>8400</v>
      </c>
      <c r="AS74" s="121">
        <v>306</v>
      </c>
      <c r="AT74" s="121">
        <v>12</v>
      </c>
    </row>
    <row r="75" spans="1:46" ht="30" customHeight="1" x14ac:dyDescent="0.15">
      <c r="A75" s="121">
        <v>73</v>
      </c>
      <c r="B75" s="126">
        <v>5225000598</v>
      </c>
      <c r="C75" s="121" t="s">
        <v>752</v>
      </c>
      <c r="D75" s="121" t="s">
        <v>752</v>
      </c>
      <c r="E75" s="127">
        <v>25211</v>
      </c>
      <c r="F75" s="117">
        <f t="shared" ca="1" si="9"/>
        <v>50.175342465753424</v>
      </c>
      <c r="G75" s="121" t="s">
        <v>704</v>
      </c>
      <c r="H75" s="121" t="s">
        <v>287</v>
      </c>
      <c r="I75" s="121" t="s">
        <v>287</v>
      </c>
      <c r="J75" s="121" t="s">
        <v>753</v>
      </c>
      <c r="K75" s="121" t="s">
        <v>494</v>
      </c>
      <c r="L75" s="121" t="s">
        <v>357</v>
      </c>
      <c r="M75" s="121" t="s">
        <v>326</v>
      </c>
      <c r="N75" s="121" t="s">
        <v>298</v>
      </c>
      <c r="O75" s="121" t="s">
        <v>293</v>
      </c>
      <c r="P75" s="127">
        <v>42262</v>
      </c>
      <c r="Q75" s="127">
        <v>48652</v>
      </c>
      <c r="R75" s="114">
        <f t="shared" ca="1" si="10"/>
        <v>5127</v>
      </c>
      <c r="S75" s="118">
        <f t="shared" ca="1" si="11"/>
        <v>168</v>
      </c>
      <c r="T75" s="114">
        <f t="shared" ca="1" si="12"/>
        <v>14</v>
      </c>
      <c r="U75" s="119" t="str">
        <f t="shared" ca="1" si="13"/>
        <v>14年0个月17天</v>
      </c>
      <c r="V75" s="120" t="s">
        <v>1909</v>
      </c>
      <c r="W75" s="116">
        <f t="shared" ca="1" si="14"/>
        <v>43525</v>
      </c>
      <c r="X75" s="114">
        <f t="shared" ca="1" si="15"/>
        <v>2954</v>
      </c>
      <c r="Y75" s="120">
        <f t="shared" ca="1" si="16"/>
        <v>97</v>
      </c>
      <c r="Z75" s="121">
        <f t="shared" ca="1" si="17"/>
        <v>8</v>
      </c>
      <c r="AA75" s="121" t="s">
        <v>8459</v>
      </c>
      <c r="AB75" s="121"/>
      <c r="AC75" s="127">
        <v>40571</v>
      </c>
      <c r="AD75" s="121" t="s">
        <v>494</v>
      </c>
      <c r="AE75" s="127">
        <v>40571</v>
      </c>
      <c r="AF75" s="121" t="s">
        <v>8286</v>
      </c>
      <c r="AG75" s="121">
        <v>3</v>
      </c>
      <c r="AH75" s="121">
        <v>0</v>
      </c>
      <c r="AI75" s="121" t="s">
        <v>755</v>
      </c>
      <c r="AJ75" s="121" t="s">
        <v>724</v>
      </c>
      <c r="AK75" s="121" t="s">
        <v>409</v>
      </c>
      <c r="AL75" s="121" t="s">
        <v>363</v>
      </c>
      <c r="AM75" s="126" t="s">
        <v>754</v>
      </c>
      <c r="AN75" s="121" t="s">
        <v>411</v>
      </c>
      <c r="AO75" s="121"/>
      <c r="AP75" s="121">
        <v>0</v>
      </c>
      <c r="AQ75" s="121">
        <v>1</v>
      </c>
      <c r="AR75" s="121"/>
      <c r="AS75" s="121" t="s">
        <v>8460</v>
      </c>
      <c r="AT75" s="121">
        <v>2</v>
      </c>
    </row>
    <row r="76" spans="1:46" ht="30" customHeight="1" x14ac:dyDescent="0.15">
      <c r="A76" s="121">
        <v>74</v>
      </c>
      <c r="B76" s="126">
        <v>5225000627</v>
      </c>
      <c r="C76" s="121" t="s">
        <v>757</v>
      </c>
      <c r="D76" s="121" t="s">
        <v>757</v>
      </c>
      <c r="E76" s="127">
        <v>24713</v>
      </c>
      <c r="F76" s="117">
        <f t="shared" ca="1" si="9"/>
        <v>51.539726027397258</v>
      </c>
      <c r="G76" s="121" t="s">
        <v>325</v>
      </c>
      <c r="H76" s="121" t="s">
        <v>758</v>
      </c>
      <c r="I76" s="121" t="s">
        <v>758</v>
      </c>
      <c r="J76" s="121" t="s">
        <v>760</v>
      </c>
      <c r="K76" s="121" t="s">
        <v>489</v>
      </c>
      <c r="L76" s="121" t="s">
        <v>759</v>
      </c>
      <c r="M76" s="121" t="s">
        <v>348</v>
      </c>
      <c r="N76" s="121" t="s">
        <v>761</v>
      </c>
      <c r="O76" s="121" t="s">
        <v>8283</v>
      </c>
      <c r="P76" s="127">
        <v>40187</v>
      </c>
      <c r="Q76" s="127">
        <v>46851</v>
      </c>
      <c r="R76" s="114">
        <f t="shared" ca="1" si="10"/>
        <v>3326</v>
      </c>
      <c r="S76" s="118">
        <f t="shared" ca="1" si="11"/>
        <v>109</v>
      </c>
      <c r="T76" s="114">
        <f t="shared" ca="1" si="12"/>
        <v>9</v>
      </c>
      <c r="U76" s="119" t="str">
        <f t="shared" ca="1" si="13"/>
        <v>9年1个月11天</v>
      </c>
      <c r="V76" s="120" t="s">
        <v>1211</v>
      </c>
      <c r="W76" s="116">
        <f t="shared" ca="1" si="14"/>
        <v>43525</v>
      </c>
      <c r="X76" s="114">
        <f t="shared" ca="1" si="15"/>
        <v>2961</v>
      </c>
      <c r="Y76" s="120">
        <f t="shared" ca="1" si="16"/>
        <v>97</v>
      </c>
      <c r="Z76" s="121">
        <f t="shared" ca="1" si="17"/>
        <v>8</v>
      </c>
      <c r="AA76" s="121" t="s">
        <v>8461</v>
      </c>
      <c r="AB76" s="121" t="s">
        <v>8356</v>
      </c>
      <c r="AC76" s="127">
        <v>40564</v>
      </c>
      <c r="AD76" s="121" t="s">
        <v>489</v>
      </c>
      <c r="AE76" s="127">
        <v>40564</v>
      </c>
      <c r="AF76" s="121" t="s">
        <v>8286</v>
      </c>
      <c r="AG76" s="121">
        <v>1</v>
      </c>
      <c r="AH76" s="121">
        <v>0</v>
      </c>
      <c r="AI76" s="121" t="s">
        <v>763</v>
      </c>
      <c r="AJ76" s="121" t="s">
        <v>342</v>
      </c>
      <c r="AK76" s="121"/>
      <c r="AL76" s="121"/>
      <c r="AM76" s="126" t="s">
        <v>762</v>
      </c>
      <c r="AN76" s="121"/>
      <c r="AO76" s="121"/>
      <c r="AP76" s="121">
        <v>0</v>
      </c>
      <c r="AQ76" s="121">
        <v>0</v>
      </c>
      <c r="AR76" s="121"/>
      <c r="AS76" s="128">
        <v>43191</v>
      </c>
      <c r="AT76" s="121">
        <v>11</v>
      </c>
    </row>
    <row r="77" spans="1:46" ht="30" customHeight="1" x14ac:dyDescent="0.15">
      <c r="A77" s="121">
        <v>75</v>
      </c>
      <c r="B77" s="126">
        <v>5225000654</v>
      </c>
      <c r="C77" s="121" t="s">
        <v>765</v>
      </c>
      <c r="D77" s="121" t="s">
        <v>765</v>
      </c>
      <c r="E77" s="127">
        <v>31665</v>
      </c>
      <c r="F77" s="117">
        <f t="shared" ca="1" si="9"/>
        <v>32.493150684931507</v>
      </c>
      <c r="G77" s="121" t="s">
        <v>325</v>
      </c>
      <c r="H77" s="121" t="s">
        <v>287</v>
      </c>
      <c r="I77" s="121" t="s">
        <v>287</v>
      </c>
      <c r="J77" s="121" t="s">
        <v>766</v>
      </c>
      <c r="K77" s="121" t="s">
        <v>8016</v>
      </c>
      <c r="L77" s="121" t="s">
        <v>357</v>
      </c>
      <c r="M77" s="121" t="s">
        <v>348</v>
      </c>
      <c r="N77" s="121" t="s">
        <v>546</v>
      </c>
      <c r="O77" s="121" t="s">
        <v>8462</v>
      </c>
      <c r="P77" s="127">
        <v>39881</v>
      </c>
      <c r="Q77" s="127">
        <v>43746</v>
      </c>
      <c r="R77" s="114">
        <f t="shared" ca="1" si="10"/>
        <v>221</v>
      </c>
      <c r="S77" s="118">
        <f t="shared" ca="1" si="11"/>
        <v>7</v>
      </c>
      <c r="T77" s="114">
        <f t="shared" ca="1" si="12"/>
        <v>0</v>
      </c>
      <c r="U77" s="119" t="str">
        <f t="shared" ca="1" si="13"/>
        <v>0年7个月11天</v>
      </c>
      <c r="V77" s="120" t="s">
        <v>8463</v>
      </c>
      <c r="W77" s="116">
        <f t="shared" ca="1" si="14"/>
        <v>43525</v>
      </c>
      <c r="X77" s="114">
        <f t="shared" ca="1" si="15"/>
        <v>3262</v>
      </c>
      <c r="Y77" s="120">
        <f t="shared" ca="1" si="16"/>
        <v>107</v>
      </c>
      <c r="Z77" s="121">
        <f t="shared" ca="1" si="17"/>
        <v>8</v>
      </c>
      <c r="AA77" s="121" t="s">
        <v>8464</v>
      </c>
      <c r="AB77" s="121"/>
      <c r="AC77" s="127">
        <v>40295</v>
      </c>
      <c r="AD77" s="121" t="s">
        <v>520</v>
      </c>
      <c r="AE77" s="127">
        <v>40263</v>
      </c>
      <c r="AF77" s="121" t="s">
        <v>8286</v>
      </c>
      <c r="AG77" s="121">
        <v>3</v>
      </c>
      <c r="AH77" s="121">
        <v>0</v>
      </c>
      <c r="AI77" s="121" t="s">
        <v>768</v>
      </c>
      <c r="AJ77" s="121" t="s">
        <v>681</v>
      </c>
      <c r="AK77" s="121"/>
      <c r="AL77" s="121"/>
      <c r="AM77" s="126" t="s">
        <v>767</v>
      </c>
      <c r="AN77" s="121"/>
      <c r="AO77" s="121"/>
      <c r="AP77" s="121">
        <v>0</v>
      </c>
      <c r="AQ77" s="121">
        <v>0</v>
      </c>
      <c r="AR77" s="121"/>
      <c r="AS77" s="129">
        <v>14732</v>
      </c>
      <c r="AT77" s="121">
        <v>1</v>
      </c>
    </row>
    <row r="78" spans="1:46" ht="30" customHeight="1" x14ac:dyDescent="0.15">
      <c r="A78" s="121">
        <v>76</v>
      </c>
      <c r="B78" s="126">
        <v>5225000658</v>
      </c>
      <c r="C78" s="121" t="s">
        <v>769</v>
      </c>
      <c r="D78" s="121" t="s">
        <v>769</v>
      </c>
      <c r="E78" s="127">
        <v>25138</v>
      </c>
      <c r="F78" s="117">
        <f t="shared" ca="1" si="9"/>
        <v>50.375342465753427</v>
      </c>
      <c r="G78" s="121" t="s">
        <v>325</v>
      </c>
      <c r="H78" s="121" t="s">
        <v>287</v>
      </c>
      <c r="I78" s="121" t="s">
        <v>287</v>
      </c>
      <c r="J78" s="121" t="s">
        <v>770</v>
      </c>
      <c r="K78" s="121" t="s">
        <v>771</v>
      </c>
      <c r="L78" s="121" t="s">
        <v>328</v>
      </c>
      <c r="M78" s="121" t="s">
        <v>338</v>
      </c>
      <c r="N78" s="121" t="s">
        <v>41</v>
      </c>
      <c r="O78" s="121" t="s">
        <v>299</v>
      </c>
      <c r="P78" s="127">
        <v>41539</v>
      </c>
      <c r="Q78" s="127">
        <v>47869</v>
      </c>
      <c r="R78" s="114">
        <f t="shared" ca="1" si="10"/>
        <v>4344</v>
      </c>
      <c r="S78" s="118">
        <f t="shared" ca="1" si="11"/>
        <v>142</v>
      </c>
      <c r="T78" s="114">
        <f t="shared" ca="1" si="12"/>
        <v>11</v>
      </c>
      <c r="U78" s="119" t="str">
        <f t="shared" ca="1" si="13"/>
        <v>11年10个月29天</v>
      </c>
      <c r="V78" s="120" t="s">
        <v>8465</v>
      </c>
      <c r="W78" s="116">
        <f t="shared" ca="1" si="14"/>
        <v>43525</v>
      </c>
      <c r="X78" s="114">
        <f t="shared" ca="1" si="15"/>
        <v>2900</v>
      </c>
      <c r="Y78" s="120">
        <f t="shared" ca="1" si="16"/>
        <v>95</v>
      </c>
      <c r="Z78" s="121">
        <f t="shared" ca="1" si="17"/>
        <v>7</v>
      </c>
      <c r="AA78" s="121" t="s">
        <v>2988</v>
      </c>
      <c r="AB78" s="121"/>
      <c r="AC78" s="127">
        <v>40625</v>
      </c>
      <c r="AD78" s="121" t="s">
        <v>771</v>
      </c>
      <c r="AE78" s="127">
        <v>40625</v>
      </c>
      <c r="AF78" s="121" t="s">
        <v>8286</v>
      </c>
      <c r="AG78" s="121">
        <v>3</v>
      </c>
      <c r="AH78" s="121">
        <v>0</v>
      </c>
      <c r="AI78" s="121" t="s">
        <v>773</v>
      </c>
      <c r="AJ78" s="121" t="s">
        <v>501</v>
      </c>
      <c r="AK78" s="121" t="s">
        <v>334</v>
      </c>
      <c r="AL78" s="121"/>
      <c r="AM78" s="126" t="s">
        <v>772</v>
      </c>
      <c r="AN78" s="121"/>
      <c r="AO78" s="121"/>
      <c r="AP78" s="121">
        <v>0</v>
      </c>
      <c r="AQ78" s="121">
        <v>0</v>
      </c>
      <c r="AR78" s="121" t="s">
        <v>1334</v>
      </c>
      <c r="AS78" s="121">
        <v>5</v>
      </c>
      <c r="AT78" s="121">
        <v>4</v>
      </c>
    </row>
    <row r="79" spans="1:46" ht="30" customHeight="1" x14ac:dyDescent="0.15">
      <c r="A79" s="121">
        <v>77</v>
      </c>
      <c r="B79" s="126">
        <v>5225000659</v>
      </c>
      <c r="C79" s="121" t="s">
        <v>774</v>
      </c>
      <c r="D79" s="121" t="s">
        <v>774</v>
      </c>
      <c r="E79" s="127">
        <v>27070</v>
      </c>
      <c r="F79" s="117">
        <f t="shared" ca="1" si="9"/>
        <v>45.082191780821915</v>
      </c>
      <c r="G79" s="121" t="s">
        <v>650</v>
      </c>
      <c r="H79" s="121" t="s">
        <v>287</v>
      </c>
      <c r="I79" s="121" t="s">
        <v>287</v>
      </c>
      <c r="J79" s="121" t="s">
        <v>775</v>
      </c>
      <c r="K79" s="121" t="s">
        <v>843</v>
      </c>
      <c r="L79" s="121" t="s">
        <v>328</v>
      </c>
      <c r="M79" s="121" t="s">
        <v>367</v>
      </c>
      <c r="N79" s="121" t="s">
        <v>570</v>
      </c>
      <c r="O79" s="121" t="s">
        <v>299</v>
      </c>
      <c r="P79" s="127">
        <v>41477</v>
      </c>
      <c r="Q79" s="127">
        <v>47594</v>
      </c>
      <c r="R79" s="114">
        <f t="shared" ca="1" si="10"/>
        <v>4069</v>
      </c>
      <c r="S79" s="118">
        <f t="shared" ca="1" si="11"/>
        <v>133</v>
      </c>
      <c r="T79" s="114">
        <f t="shared" ca="1" si="12"/>
        <v>11</v>
      </c>
      <c r="U79" s="119" t="str">
        <f t="shared" ca="1" si="13"/>
        <v>11年1个月24天</v>
      </c>
      <c r="V79" s="120" t="s">
        <v>8466</v>
      </c>
      <c r="W79" s="116">
        <f t="shared" ca="1" si="14"/>
        <v>43525</v>
      </c>
      <c r="X79" s="114">
        <f t="shared" ca="1" si="15"/>
        <v>2958</v>
      </c>
      <c r="Y79" s="120">
        <f t="shared" ca="1" si="16"/>
        <v>97</v>
      </c>
      <c r="Z79" s="121">
        <f t="shared" ca="1" si="17"/>
        <v>8</v>
      </c>
      <c r="AA79" s="121" t="s">
        <v>8467</v>
      </c>
      <c r="AB79" s="121"/>
      <c r="AC79" s="127">
        <v>40567</v>
      </c>
      <c r="AD79" s="121"/>
      <c r="AE79" s="127">
        <v>40567</v>
      </c>
      <c r="AF79" s="121" t="s">
        <v>8286</v>
      </c>
      <c r="AG79" s="121">
        <v>3</v>
      </c>
      <c r="AH79" s="121">
        <v>0</v>
      </c>
      <c r="AI79" s="121" t="s">
        <v>778</v>
      </c>
      <c r="AJ79" s="121" t="s">
        <v>776</v>
      </c>
      <c r="AK79" s="121" t="s">
        <v>334</v>
      </c>
      <c r="AL79" s="121"/>
      <c r="AM79" s="126" t="s">
        <v>777</v>
      </c>
      <c r="AN79" s="121"/>
      <c r="AO79" s="121"/>
      <c r="AP79" s="121">
        <v>0</v>
      </c>
      <c r="AQ79" s="121">
        <v>0</v>
      </c>
      <c r="AR79" s="121" t="s">
        <v>8312</v>
      </c>
      <c r="AS79" s="121">
        <v>1</v>
      </c>
      <c r="AT79" s="121">
        <v>1</v>
      </c>
    </row>
    <row r="80" spans="1:46" ht="30" customHeight="1" x14ac:dyDescent="0.15">
      <c r="A80" s="121">
        <v>78</v>
      </c>
      <c r="B80" s="126">
        <v>5225000673</v>
      </c>
      <c r="C80" s="121" t="s">
        <v>782</v>
      </c>
      <c r="D80" s="121" t="s">
        <v>782</v>
      </c>
      <c r="E80" s="127">
        <v>29834</v>
      </c>
      <c r="F80" s="117">
        <f t="shared" ca="1" si="9"/>
        <v>37.509589041095893</v>
      </c>
      <c r="G80" s="121" t="s">
        <v>325</v>
      </c>
      <c r="H80" s="121" t="s">
        <v>287</v>
      </c>
      <c r="I80" s="121" t="s">
        <v>287</v>
      </c>
      <c r="J80" s="121" t="s">
        <v>783</v>
      </c>
      <c r="K80" s="121" t="s">
        <v>8035</v>
      </c>
      <c r="L80" s="121" t="s">
        <v>328</v>
      </c>
      <c r="M80" s="121" t="s">
        <v>348</v>
      </c>
      <c r="N80" s="121" t="s">
        <v>784</v>
      </c>
      <c r="O80" s="121" t="s">
        <v>8468</v>
      </c>
      <c r="P80" s="127">
        <v>40196</v>
      </c>
      <c r="Q80" s="127">
        <v>43390</v>
      </c>
      <c r="R80" s="114" t="e">
        <f t="shared" ca="1" si="10"/>
        <v>#NUM!</v>
      </c>
      <c r="S80" s="118" t="e">
        <f t="shared" ca="1" si="11"/>
        <v>#NUM!</v>
      </c>
      <c r="T80" s="114" t="e">
        <f t="shared" ca="1" si="12"/>
        <v>#NUM!</v>
      </c>
      <c r="U80" s="119" t="e">
        <f t="shared" ca="1" si="13"/>
        <v>#NUM!</v>
      </c>
      <c r="V80" s="120" t="s">
        <v>8469</v>
      </c>
      <c r="W80" s="116">
        <f t="shared" ca="1" si="14"/>
        <v>43525</v>
      </c>
      <c r="X80" s="114">
        <f t="shared" ca="1" si="15"/>
        <v>3060</v>
      </c>
      <c r="Y80" s="120">
        <f t="shared" ca="1" si="16"/>
        <v>100</v>
      </c>
      <c r="Z80" s="121">
        <f t="shared" ca="1" si="17"/>
        <v>8</v>
      </c>
      <c r="AA80" s="121" t="s">
        <v>8470</v>
      </c>
      <c r="AB80" s="121"/>
      <c r="AC80" s="127">
        <v>40529</v>
      </c>
      <c r="AD80" s="121" t="s">
        <v>520</v>
      </c>
      <c r="AE80" s="127">
        <v>40465</v>
      </c>
      <c r="AF80" s="121" t="s">
        <v>8286</v>
      </c>
      <c r="AG80" s="121">
        <v>2</v>
      </c>
      <c r="AH80" s="121">
        <v>0</v>
      </c>
      <c r="AI80" s="121" t="s">
        <v>786</v>
      </c>
      <c r="AJ80" s="121" t="s">
        <v>425</v>
      </c>
      <c r="AK80" s="121"/>
      <c r="AL80" s="121"/>
      <c r="AM80" s="126" t="s">
        <v>785</v>
      </c>
      <c r="AN80" s="121"/>
      <c r="AO80" s="121"/>
      <c r="AP80" s="121">
        <v>0</v>
      </c>
      <c r="AQ80" s="121">
        <v>0</v>
      </c>
      <c r="AR80" s="121" t="s">
        <v>8373</v>
      </c>
      <c r="AS80" s="121"/>
      <c r="AT80" s="121"/>
    </row>
    <row r="81" spans="1:46" ht="30" customHeight="1" x14ac:dyDescent="0.15">
      <c r="A81" s="121">
        <v>79</v>
      </c>
      <c r="B81" s="126">
        <v>5225000677</v>
      </c>
      <c r="C81" s="121" t="s">
        <v>787</v>
      </c>
      <c r="D81" s="121" t="s">
        <v>787</v>
      </c>
      <c r="E81" s="127">
        <v>28786</v>
      </c>
      <c r="F81" s="117">
        <f t="shared" ca="1" si="9"/>
        <v>40.38082191780822</v>
      </c>
      <c r="G81" s="121" t="s">
        <v>325</v>
      </c>
      <c r="H81" s="121" t="s">
        <v>327</v>
      </c>
      <c r="I81" s="121" t="s">
        <v>327</v>
      </c>
      <c r="J81" s="121" t="s">
        <v>788</v>
      </c>
      <c r="K81" s="121" t="s">
        <v>8023</v>
      </c>
      <c r="L81" s="121" t="s">
        <v>357</v>
      </c>
      <c r="M81" s="121" t="s">
        <v>326</v>
      </c>
      <c r="N81" s="121" t="s">
        <v>298</v>
      </c>
      <c r="O81" s="121" t="s">
        <v>293</v>
      </c>
      <c r="P81" s="127">
        <v>42130</v>
      </c>
      <c r="Q81" s="127">
        <v>48735</v>
      </c>
      <c r="R81" s="114">
        <f t="shared" ca="1" si="10"/>
        <v>5210</v>
      </c>
      <c r="S81" s="118">
        <f t="shared" ca="1" si="11"/>
        <v>171</v>
      </c>
      <c r="T81" s="114">
        <f t="shared" ca="1" si="12"/>
        <v>14</v>
      </c>
      <c r="U81" s="119" t="str">
        <f t="shared" ca="1" si="13"/>
        <v>14年3个月10天</v>
      </c>
      <c r="V81" s="120" t="s">
        <v>8471</v>
      </c>
      <c r="W81" s="116">
        <f t="shared" ca="1" si="14"/>
        <v>43525</v>
      </c>
      <c r="X81" s="114">
        <f t="shared" ca="1" si="15"/>
        <v>3084</v>
      </c>
      <c r="Y81" s="120">
        <f t="shared" ca="1" si="16"/>
        <v>101</v>
      </c>
      <c r="Z81" s="121">
        <f t="shared" ca="1" si="17"/>
        <v>8</v>
      </c>
      <c r="AA81" s="121" t="s">
        <v>8472</v>
      </c>
      <c r="AB81" s="121"/>
      <c r="AC81" s="127">
        <v>40441</v>
      </c>
      <c r="AD81" s="121" t="s">
        <v>489</v>
      </c>
      <c r="AE81" s="127">
        <v>40441</v>
      </c>
      <c r="AF81" s="121" t="s">
        <v>8286</v>
      </c>
      <c r="AG81" s="121">
        <v>3</v>
      </c>
      <c r="AH81" s="121">
        <v>0</v>
      </c>
      <c r="AI81" s="121" t="s">
        <v>790</v>
      </c>
      <c r="AJ81" s="121" t="s">
        <v>724</v>
      </c>
      <c r="AK81" s="121" t="s">
        <v>409</v>
      </c>
      <c r="AL81" s="121" t="s">
        <v>363</v>
      </c>
      <c r="AM81" s="126" t="s">
        <v>789</v>
      </c>
      <c r="AN81" s="121" t="s">
        <v>411</v>
      </c>
      <c r="AO81" s="121"/>
      <c r="AP81" s="121">
        <v>0</v>
      </c>
      <c r="AQ81" s="121">
        <v>1</v>
      </c>
      <c r="AR81" s="121" t="s">
        <v>8473</v>
      </c>
      <c r="AS81" s="121" t="s">
        <v>8474</v>
      </c>
      <c r="AT81" s="121">
        <v>6</v>
      </c>
    </row>
    <row r="82" spans="1:46" ht="30" customHeight="1" x14ac:dyDescent="0.15">
      <c r="A82" s="121">
        <v>80</v>
      </c>
      <c r="B82" s="126">
        <v>5225000680</v>
      </c>
      <c r="C82" s="121" t="s">
        <v>791</v>
      </c>
      <c r="D82" s="121" t="s">
        <v>8475</v>
      </c>
      <c r="E82" s="127">
        <v>29975</v>
      </c>
      <c r="F82" s="117">
        <f t="shared" ca="1" si="9"/>
        <v>37.123287671232873</v>
      </c>
      <c r="G82" s="121" t="s">
        <v>792</v>
      </c>
      <c r="H82" s="121" t="s">
        <v>287</v>
      </c>
      <c r="I82" s="121" t="s">
        <v>287</v>
      </c>
      <c r="J82" s="121" t="s">
        <v>793</v>
      </c>
      <c r="K82" s="121" t="s">
        <v>8020</v>
      </c>
      <c r="L82" s="121" t="s">
        <v>328</v>
      </c>
      <c r="M82" s="121" t="s">
        <v>326</v>
      </c>
      <c r="N82" s="121" t="s">
        <v>659</v>
      </c>
      <c r="O82" s="121" t="s">
        <v>8462</v>
      </c>
      <c r="P82" s="127">
        <v>39979</v>
      </c>
      <c r="Q82" s="127">
        <v>44544</v>
      </c>
      <c r="R82" s="114">
        <f t="shared" ca="1" si="10"/>
        <v>1019</v>
      </c>
      <c r="S82" s="118">
        <f t="shared" ca="1" si="11"/>
        <v>33</v>
      </c>
      <c r="T82" s="114">
        <f t="shared" ca="1" si="12"/>
        <v>2</v>
      </c>
      <c r="U82" s="119" t="str">
        <f t="shared" ca="1" si="13"/>
        <v>2年9个月19天</v>
      </c>
      <c r="V82" s="120" t="s">
        <v>8476</v>
      </c>
      <c r="W82" s="116">
        <f t="shared" ca="1" si="14"/>
        <v>43525</v>
      </c>
      <c r="X82" s="114">
        <f t="shared" ca="1" si="15"/>
        <v>2956</v>
      </c>
      <c r="Y82" s="120">
        <f t="shared" ca="1" si="16"/>
        <v>97</v>
      </c>
      <c r="Z82" s="121">
        <f t="shared" ca="1" si="17"/>
        <v>8</v>
      </c>
      <c r="AA82" s="121" t="s">
        <v>8386</v>
      </c>
      <c r="AB82" s="121"/>
      <c r="AC82" s="127">
        <v>40590</v>
      </c>
      <c r="AD82" s="121" t="s">
        <v>520</v>
      </c>
      <c r="AE82" s="127">
        <v>40569</v>
      </c>
      <c r="AF82" s="121" t="s">
        <v>8286</v>
      </c>
      <c r="AG82" s="121">
        <v>1</v>
      </c>
      <c r="AH82" s="121">
        <v>0</v>
      </c>
      <c r="AI82" s="121" t="s">
        <v>8477</v>
      </c>
      <c r="AJ82" s="121" t="s">
        <v>795</v>
      </c>
      <c r="AK82" s="121"/>
      <c r="AL82" s="121"/>
      <c r="AM82" s="126" t="s">
        <v>796</v>
      </c>
      <c r="AN82" s="121"/>
      <c r="AO82" s="121"/>
      <c r="AP82" s="121">
        <v>0</v>
      </c>
      <c r="AQ82" s="121">
        <v>0</v>
      </c>
      <c r="AR82" s="121"/>
      <c r="AS82" s="121" t="s">
        <v>8478</v>
      </c>
      <c r="AT82" s="121">
        <v>7</v>
      </c>
    </row>
    <row r="83" spans="1:46" ht="30" customHeight="1" x14ac:dyDescent="0.15">
      <c r="A83" s="121">
        <v>81</v>
      </c>
      <c r="B83" s="126">
        <v>5225000682</v>
      </c>
      <c r="C83" s="121" t="s">
        <v>797</v>
      </c>
      <c r="D83" s="121" t="s">
        <v>797</v>
      </c>
      <c r="E83" s="127">
        <v>25573</v>
      </c>
      <c r="F83" s="117">
        <f t="shared" ca="1" si="9"/>
        <v>49.183561643835617</v>
      </c>
      <c r="G83" s="121" t="s">
        <v>325</v>
      </c>
      <c r="H83" s="121" t="s">
        <v>287</v>
      </c>
      <c r="I83" s="121" t="s">
        <v>287</v>
      </c>
      <c r="J83" s="121" t="s">
        <v>798</v>
      </c>
      <c r="K83" s="121" t="s">
        <v>494</v>
      </c>
      <c r="L83" s="121" t="s">
        <v>328</v>
      </c>
      <c r="M83" s="121" t="s">
        <v>59</v>
      </c>
      <c r="N83" s="121" t="s">
        <v>298</v>
      </c>
      <c r="O83" s="121" t="s">
        <v>299</v>
      </c>
      <c r="P83" s="127">
        <v>41539</v>
      </c>
      <c r="Q83" s="127">
        <v>47869</v>
      </c>
      <c r="R83" s="114">
        <f t="shared" ca="1" si="10"/>
        <v>4344</v>
      </c>
      <c r="S83" s="118">
        <f t="shared" ca="1" si="11"/>
        <v>142</v>
      </c>
      <c r="T83" s="114">
        <f t="shared" ca="1" si="12"/>
        <v>11</v>
      </c>
      <c r="U83" s="119" t="str">
        <f t="shared" ca="1" si="13"/>
        <v>11年10个月29天</v>
      </c>
      <c r="V83" s="120" t="s">
        <v>8465</v>
      </c>
      <c r="W83" s="116">
        <f t="shared" ca="1" si="14"/>
        <v>43525</v>
      </c>
      <c r="X83" s="114">
        <f t="shared" ca="1" si="15"/>
        <v>2894</v>
      </c>
      <c r="Y83" s="120">
        <f t="shared" ca="1" si="16"/>
        <v>95</v>
      </c>
      <c r="Z83" s="121">
        <f t="shared" ca="1" si="17"/>
        <v>7</v>
      </c>
      <c r="AA83" s="121" t="s">
        <v>8479</v>
      </c>
      <c r="AB83" s="121"/>
      <c r="AC83" s="127">
        <v>40631</v>
      </c>
      <c r="AD83" s="121" t="s">
        <v>494</v>
      </c>
      <c r="AE83" s="127">
        <v>40631</v>
      </c>
      <c r="AF83" s="121" t="s">
        <v>8286</v>
      </c>
      <c r="AG83" s="121">
        <v>3</v>
      </c>
      <c r="AH83" s="121">
        <v>0</v>
      </c>
      <c r="AI83" s="121" t="s">
        <v>800</v>
      </c>
      <c r="AJ83" s="121" t="s">
        <v>501</v>
      </c>
      <c r="AK83" s="121" t="s">
        <v>334</v>
      </c>
      <c r="AL83" s="121" t="s">
        <v>363</v>
      </c>
      <c r="AM83" s="126" t="s">
        <v>799</v>
      </c>
      <c r="AN83" s="121" t="s">
        <v>411</v>
      </c>
      <c r="AO83" s="121"/>
      <c r="AP83" s="121">
        <v>0</v>
      </c>
      <c r="AQ83" s="121">
        <v>1</v>
      </c>
      <c r="AR83" s="121"/>
      <c r="AS83" s="121">
        <v>7</v>
      </c>
      <c r="AT83" s="121" t="s">
        <v>8480</v>
      </c>
    </row>
    <row r="84" spans="1:46" ht="30" customHeight="1" x14ac:dyDescent="0.15">
      <c r="A84" s="121">
        <v>82</v>
      </c>
      <c r="B84" s="126">
        <v>5225000685</v>
      </c>
      <c r="C84" s="121" t="s">
        <v>801</v>
      </c>
      <c r="D84" s="121" t="s">
        <v>801</v>
      </c>
      <c r="E84" s="127">
        <v>31608</v>
      </c>
      <c r="F84" s="117">
        <f t="shared" ca="1" si="9"/>
        <v>32.649315068493152</v>
      </c>
      <c r="G84" s="121" t="s">
        <v>325</v>
      </c>
      <c r="H84" s="121" t="s">
        <v>287</v>
      </c>
      <c r="I84" s="121" t="s">
        <v>287</v>
      </c>
      <c r="J84" s="121" t="s">
        <v>802</v>
      </c>
      <c r="K84" s="121" t="s">
        <v>8034</v>
      </c>
      <c r="L84" s="121" t="s">
        <v>328</v>
      </c>
      <c r="M84" s="121" t="s">
        <v>59</v>
      </c>
      <c r="N84" s="121" t="s">
        <v>804</v>
      </c>
      <c r="O84" s="121" t="s">
        <v>8283</v>
      </c>
      <c r="P84" s="127">
        <v>40052</v>
      </c>
      <c r="Q84" s="127">
        <v>45956</v>
      </c>
      <c r="R84" s="114">
        <f t="shared" ca="1" si="10"/>
        <v>2431</v>
      </c>
      <c r="S84" s="118">
        <f t="shared" ca="1" si="11"/>
        <v>79</v>
      </c>
      <c r="T84" s="114">
        <f t="shared" ca="1" si="12"/>
        <v>6</v>
      </c>
      <c r="U84" s="119" t="str">
        <f t="shared" ca="1" si="13"/>
        <v>6年8个月1天</v>
      </c>
      <c r="V84" s="120" t="s">
        <v>8481</v>
      </c>
      <c r="W84" s="116">
        <f t="shared" ca="1" si="14"/>
        <v>43525</v>
      </c>
      <c r="X84" s="114">
        <f t="shared" ca="1" si="15"/>
        <v>3014</v>
      </c>
      <c r="Y84" s="120">
        <f t="shared" ca="1" si="16"/>
        <v>99</v>
      </c>
      <c r="Z84" s="121">
        <f t="shared" ca="1" si="17"/>
        <v>8</v>
      </c>
      <c r="AA84" s="121" t="s">
        <v>8482</v>
      </c>
      <c r="AB84" s="121"/>
      <c r="AC84" s="127">
        <v>40511</v>
      </c>
      <c r="AD84" s="121" t="s">
        <v>582</v>
      </c>
      <c r="AE84" s="127">
        <v>40511</v>
      </c>
      <c r="AF84" s="121" t="s">
        <v>8286</v>
      </c>
      <c r="AG84" s="121">
        <v>3</v>
      </c>
      <c r="AH84" s="121">
        <v>0</v>
      </c>
      <c r="AI84" s="121" t="s">
        <v>807</v>
      </c>
      <c r="AJ84" s="121" t="s">
        <v>691</v>
      </c>
      <c r="AK84" s="121"/>
      <c r="AL84" s="121"/>
      <c r="AM84" s="126" t="s">
        <v>806</v>
      </c>
      <c r="AN84" s="121"/>
      <c r="AO84" s="121"/>
      <c r="AP84" s="121">
        <v>0</v>
      </c>
      <c r="AQ84" s="121">
        <v>0</v>
      </c>
      <c r="AR84" s="121"/>
      <c r="AS84" s="121">
        <v>10</v>
      </c>
      <c r="AT84" s="121">
        <v>147</v>
      </c>
    </row>
    <row r="85" spans="1:46" ht="30" customHeight="1" x14ac:dyDescent="0.15">
      <c r="A85" s="121">
        <v>83</v>
      </c>
      <c r="B85" s="126">
        <v>5225000687</v>
      </c>
      <c r="C85" s="121" t="s">
        <v>808</v>
      </c>
      <c r="D85" s="121" t="s">
        <v>808</v>
      </c>
      <c r="E85" s="127">
        <v>33609</v>
      </c>
      <c r="F85" s="117">
        <f t="shared" ca="1" si="9"/>
        <v>27.167123287671235</v>
      </c>
      <c r="G85" s="121" t="s">
        <v>325</v>
      </c>
      <c r="H85" s="121" t="s">
        <v>287</v>
      </c>
      <c r="I85" s="121" t="s">
        <v>287</v>
      </c>
      <c r="J85" s="121" t="s">
        <v>809</v>
      </c>
      <c r="K85" s="121" t="s">
        <v>811</v>
      </c>
      <c r="L85" s="121" t="s">
        <v>328</v>
      </c>
      <c r="M85" s="121" t="s">
        <v>383</v>
      </c>
      <c r="N85" s="121" t="s">
        <v>810</v>
      </c>
      <c r="O85" s="121" t="s">
        <v>299</v>
      </c>
      <c r="P85" s="127">
        <v>41477</v>
      </c>
      <c r="Q85" s="127">
        <v>47808</v>
      </c>
      <c r="R85" s="114">
        <f t="shared" ca="1" si="10"/>
        <v>4283</v>
      </c>
      <c r="S85" s="118">
        <f t="shared" ca="1" si="11"/>
        <v>140</v>
      </c>
      <c r="T85" s="114">
        <f t="shared" ca="1" si="12"/>
        <v>11</v>
      </c>
      <c r="U85" s="119" t="str">
        <f t="shared" ca="1" si="13"/>
        <v>11年8个月28天</v>
      </c>
      <c r="V85" s="120" t="s">
        <v>8432</v>
      </c>
      <c r="W85" s="116">
        <f t="shared" ca="1" si="14"/>
        <v>43525</v>
      </c>
      <c r="X85" s="114">
        <f t="shared" ca="1" si="15"/>
        <v>3048</v>
      </c>
      <c r="Y85" s="120">
        <f t="shared" ca="1" si="16"/>
        <v>100</v>
      </c>
      <c r="Z85" s="121">
        <f t="shared" ca="1" si="17"/>
        <v>8</v>
      </c>
      <c r="AA85" s="121" t="s">
        <v>3736</v>
      </c>
      <c r="AB85" s="121"/>
      <c r="AC85" s="127">
        <v>40477</v>
      </c>
      <c r="AD85" s="121" t="s">
        <v>811</v>
      </c>
      <c r="AE85" s="127">
        <v>40477</v>
      </c>
      <c r="AF85" s="121" t="s">
        <v>8286</v>
      </c>
      <c r="AG85" s="121">
        <v>3</v>
      </c>
      <c r="AH85" s="121">
        <v>0</v>
      </c>
      <c r="AI85" s="121" t="s">
        <v>8483</v>
      </c>
      <c r="AJ85" s="121" t="s">
        <v>687</v>
      </c>
      <c r="AK85" s="121" t="s">
        <v>334</v>
      </c>
      <c r="AL85" s="121"/>
      <c r="AM85" s="126" t="s">
        <v>812</v>
      </c>
      <c r="AN85" s="121"/>
      <c r="AO85" s="121"/>
      <c r="AP85" s="121">
        <v>0</v>
      </c>
      <c r="AQ85" s="121">
        <v>0</v>
      </c>
      <c r="AR85" s="121" t="s">
        <v>8373</v>
      </c>
      <c r="AS85" s="121">
        <v>306</v>
      </c>
      <c r="AT85" s="121">
        <v>3</v>
      </c>
    </row>
    <row r="86" spans="1:46" ht="30" customHeight="1" x14ac:dyDescent="0.15">
      <c r="A86" s="121">
        <v>84</v>
      </c>
      <c r="B86" s="126">
        <v>5225000688</v>
      </c>
      <c r="C86" s="121" t="s">
        <v>813</v>
      </c>
      <c r="D86" s="121" t="s">
        <v>813</v>
      </c>
      <c r="E86" s="127">
        <v>25534</v>
      </c>
      <c r="F86" s="117">
        <f t="shared" ca="1" si="9"/>
        <v>49.290410958904111</v>
      </c>
      <c r="G86" s="121" t="s">
        <v>325</v>
      </c>
      <c r="H86" s="121" t="s">
        <v>327</v>
      </c>
      <c r="I86" s="121" t="s">
        <v>327</v>
      </c>
      <c r="J86" s="121" t="s">
        <v>814</v>
      </c>
      <c r="K86" s="121" t="s">
        <v>598</v>
      </c>
      <c r="L86" s="121" t="s">
        <v>328</v>
      </c>
      <c r="M86" s="121" t="s">
        <v>59</v>
      </c>
      <c r="N86" s="121" t="s">
        <v>298</v>
      </c>
      <c r="O86" s="121" t="s">
        <v>299</v>
      </c>
      <c r="P86" s="127">
        <v>41233</v>
      </c>
      <c r="Q86" s="127">
        <v>47227</v>
      </c>
      <c r="R86" s="114">
        <f t="shared" ca="1" si="10"/>
        <v>3702</v>
      </c>
      <c r="S86" s="118">
        <f t="shared" ca="1" si="11"/>
        <v>121</v>
      </c>
      <c r="T86" s="114">
        <f t="shared" ca="1" si="12"/>
        <v>10</v>
      </c>
      <c r="U86" s="119" t="str">
        <f t="shared" ca="1" si="13"/>
        <v>10年1个月22天</v>
      </c>
      <c r="V86" s="120" t="s">
        <v>8447</v>
      </c>
      <c r="W86" s="116">
        <f t="shared" ca="1" si="14"/>
        <v>43525</v>
      </c>
      <c r="X86" s="114">
        <f t="shared" ca="1" si="15"/>
        <v>3145</v>
      </c>
      <c r="Y86" s="120">
        <f t="shared" ca="1" si="16"/>
        <v>103</v>
      </c>
      <c r="Z86" s="121">
        <f t="shared" ca="1" si="17"/>
        <v>8</v>
      </c>
      <c r="AA86" s="121" t="s">
        <v>3463</v>
      </c>
      <c r="AB86" s="121"/>
      <c r="AC86" s="127">
        <v>40380</v>
      </c>
      <c r="AD86" s="121" t="s">
        <v>598</v>
      </c>
      <c r="AE86" s="127">
        <v>40380</v>
      </c>
      <c r="AF86" s="121" t="s">
        <v>8286</v>
      </c>
      <c r="AG86" s="121">
        <v>3</v>
      </c>
      <c r="AH86" s="121">
        <v>0</v>
      </c>
      <c r="AI86" s="121" t="s">
        <v>816</v>
      </c>
      <c r="AJ86" s="121" t="s">
        <v>590</v>
      </c>
      <c r="AK86" s="121" t="s">
        <v>334</v>
      </c>
      <c r="AL86" s="121"/>
      <c r="AM86" s="126" t="s">
        <v>815</v>
      </c>
      <c r="AN86" s="121" t="s">
        <v>411</v>
      </c>
      <c r="AO86" s="121"/>
      <c r="AP86" s="121">
        <v>0</v>
      </c>
      <c r="AQ86" s="121">
        <v>0</v>
      </c>
      <c r="AR86" s="121" t="s">
        <v>8484</v>
      </c>
      <c r="AS86" s="121">
        <v>8</v>
      </c>
      <c r="AT86" s="121">
        <v>112</v>
      </c>
    </row>
    <row r="87" spans="1:46" ht="30" customHeight="1" x14ac:dyDescent="0.15">
      <c r="A87" s="121">
        <v>85</v>
      </c>
      <c r="B87" s="126">
        <v>5225000692</v>
      </c>
      <c r="C87" s="121" t="s">
        <v>817</v>
      </c>
      <c r="D87" s="121" t="s">
        <v>817</v>
      </c>
      <c r="E87" s="127">
        <v>28371</v>
      </c>
      <c r="F87" s="117">
        <f t="shared" ca="1" si="9"/>
        <v>41.517808219178079</v>
      </c>
      <c r="G87" s="121" t="s">
        <v>325</v>
      </c>
      <c r="H87" s="121" t="s">
        <v>287</v>
      </c>
      <c r="I87" s="121" t="s">
        <v>287</v>
      </c>
      <c r="J87" s="121" t="s">
        <v>818</v>
      </c>
      <c r="K87" s="121" t="s">
        <v>8036</v>
      </c>
      <c r="L87" s="121" t="s">
        <v>357</v>
      </c>
      <c r="M87" s="121" t="s">
        <v>59</v>
      </c>
      <c r="N87" s="121" t="s">
        <v>488</v>
      </c>
      <c r="O87" s="121" t="s">
        <v>8330</v>
      </c>
      <c r="P87" s="127">
        <v>40374</v>
      </c>
      <c r="Q87" s="127">
        <v>44818</v>
      </c>
      <c r="R87" s="114">
        <f t="shared" ca="1" si="10"/>
        <v>1293</v>
      </c>
      <c r="S87" s="118">
        <f t="shared" ca="1" si="11"/>
        <v>42</v>
      </c>
      <c r="T87" s="114">
        <f t="shared" ca="1" si="12"/>
        <v>3</v>
      </c>
      <c r="U87" s="119" t="str">
        <f t="shared" ca="1" si="13"/>
        <v>3年6个月18天</v>
      </c>
      <c r="V87" s="120" t="s">
        <v>854</v>
      </c>
      <c r="W87" s="116">
        <f t="shared" ca="1" si="14"/>
        <v>43525</v>
      </c>
      <c r="X87" s="114">
        <f t="shared" ca="1" si="15"/>
        <v>2935</v>
      </c>
      <c r="Y87" s="120">
        <f t="shared" ca="1" si="16"/>
        <v>96</v>
      </c>
      <c r="Z87" s="121">
        <f t="shared" ca="1" si="17"/>
        <v>8</v>
      </c>
      <c r="AA87" s="121" t="s">
        <v>2983</v>
      </c>
      <c r="AB87" s="121"/>
      <c r="AC87" s="127">
        <v>40590</v>
      </c>
      <c r="AD87" s="121" t="s">
        <v>520</v>
      </c>
      <c r="AE87" s="127">
        <v>40590</v>
      </c>
      <c r="AF87" s="121" t="s">
        <v>8286</v>
      </c>
      <c r="AG87" s="121">
        <v>3</v>
      </c>
      <c r="AH87" s="121">
        <v>0</v>
      </c>
      <c r="AI87" s="121" t="s">
        <v>8485</v>
      </c>
      <c r="AJ87" s="121" t="s">
        <v>557</v>
      </c>
      <c r="AK87" s="121"/>
      <c r="AL87" s="121" t="s">
        <v>363</v>
      </c>
      <c r="AM87" s="126" t="s">
        <v>819</v>
      </c>
      <c r="AN87" s="121" t="s">
        <v>411</v>
      </c>
      <c r="AO87" s="121"/>
      <c r="AP87" s="121">
        <v>0</v>
      </c>
      <c r="AQ87" s="121">
        <v>1</v>
      </c>
      <c r="AR87" s="121" t="s">
        <v>8486</v>
      </c>
      <c r="AS87" s="121" t="s">
        <v>8442</v>
      </c>
      <c r="AT87" s="121">
        <v>12</v>
      </c>
    </row>
    <row r="88" spans="1:46" ht="30" customHeight="1" x14ac:dyDescent="0.15">
      <c r="A88" s="121">
        <v>86</v>
      </c>
      <c r="B88" s="126">
        <v>5225000696</v>
      </c>
      <c r="C88" s="121" t="s">
        <v>820</v>
      </c>
      <c r="D88" s="121" t="s">
        <v>820</v>
      </c>
      <c r="E88" s="127">
        <v>25479</v>
      </c>
      <c r="F88" s="117">
        <f t="shared" ca="1" si="9"/>
        <v>49.441095890410956</v>
      </c>
      <c r="G88" s="121" t="s">
        <v>325</v>
      </c>
      <c r="H88" s="121" t="s">
        <v>287</v>
      </c>
      <c r="I88" s="121" t="s">
        <v>287</v>
      </c>
      <c r="J88" s="121" t="s">
        <v>821</v>
      </c>
      <c r="K88" s="121" t="s">
        <v>8037</v>
      </c>
      <c r="L88" s="121" t="s">
        <v>328</v>
      </c>
      <c r="M88" s="121" t="s">
        <v>383</v>
      </c>
      <c r="N88" s="121" t="s">
        <v>488</v>
      </c>
      <c r="O88" s="121" t="s">
        <v>299</v>
      </c>
      <c r="P88" s="127">
        <v>41418</v>
      </c>
      <c r="Q88" s="127">
        <v>47749</v>
      </c>
      <c r="R88" s="114">
        <f t="shared" ca="1" si="10"/>
        <v>4224</v>
      </c>
      <c r="S88" s="118">
        <f t="shared" ca="1" si="11"/>
        <v>138</v>
      </c>
      <c r="T88" s="114">
        <f t="shared" ca="1" si="12"/>
        <v>11</v>
      </c>
      <c r="U88" s="119" t="str">
        <f t="shared" ca="1" si="13"/>
        <v>11年6个月29天</v>
      </c>
      <c r="V88" s="120" t="s">
        <v>8361</v>
      </c>
      <c r="W88" s="116">
        <f t="shared" ca="1" si="14"/>
        <v>43525</v>
      </c>
      <c r="X88" s="114">
        <f t="shared" ca="1" si="15"/>
        <v>2985</v>
      </c>
      <c r="Y88" s="120">
        <f t="shared" ca="1" si="16"/>
        <v>98</v>
      </c>
      <c r="Z88" s="121">
        <f t="shared" ca="1" si="17"/>
        <v>8</v>
      </c>
      <c r="AA88" s="121" t="s">
        <v>3554</v>
      </c>
      <c r="AB88" s="121"/>
      <c r="AC88" s="127">
        <v>40540</v>
      </c>
      <c r="AD88" s="121" t="s">
        <v>771</v>
      </c>
      <c r="AE88" s="127">
        <v>40540</v>
      </c>
      <c r="AF88" s="121" t="s">
        <v>8286</v>
      </c>
      <c r="AG88" s="121">
        <v>3</v>
      </c>
      <c r="AH88" s="121">
        <v>0</v>
      </c>
      <c r="AI88" s="121" t="s">
        <v>823</v>
      </c>
      <c r="AJ88" s="121" t="s">
        <v>501</v>
      </c>
      <c r="AK88" s="121" t="s">
        <v>334</v>
      </c>
      <c r="AL88" s="121"/>
      <c r="AM88" s="126" t="s">
        <v>822</v>
      </c>
      <c r="AN88" s="121" t="s">
        <v>411</v>
      </c>
      <c r="AO88" s="121"/>
      <c r="AP88" s="121">
        <v>0</v>
      </c>
      <c r="AQ88" s="121">
        <v>0</v>
      </c>
      <c r="AR88" s="121" t="s">
        <v>8487</v>
      </c>
      <c r="AS88" s="128">
        <v>43108</v>
      </c>
      <c r="AT88" s="121">
        <v>3</v>
      </c>
    </row>
    <row r="89" spans="1:46" ht="30" customHeight="1" x14ac:dyDescent="0.15">
      <c r="A89" s="121">
        <v>87</v>
      </c>
      <c r="B89" s="126">
        <v>5225000707</v>
      </c>
      <c r="C89" s="121" t="s">
        <v>824</v>
      </c>
      <c r="D89" s="121" t="s">
        <v>824</v>
      </c>
      <c r="E89" s="127">
        <v>33287</v>
      </c>
      <c r="F89" s="117">
        <f t="shared" ca="1" si="9"/>
        <v>28.049315068493151</v>
      </c>
      <c r="G89" s="121" t="s">
        <v>825</v>
      </c>
      <c r="H89" s="121" t="s">
        <v>287</v>
      </c>
      <c r="I89" s="121" t="s">
        <v>287</v>
      </c>
      <c r="J89" s="121" t="s">
        <v>826</v>
      </c>
      <c r="K89" s="121" t="s">
        <v>8005</v>
      </c>
      <c r="L89" s="121" t="s">
        <v>328</v>
      </c>
      <c r="M89" s="121" t="s">
        <v>367</v>
      </c>
      <c r="N89" s="121" t="s">
        <v>827</v>
      </c>
      <c r="O89" s="121" t="s">
        <v>8365</v>
      </c>
      <c r="P89" s="127">
        <v>40348</v>
      </c>
      <c r="Q89" s="127">
        <v>43817</v>
      </c>
      <c r="R89" s="114">
        <f t="shared" ca="1" si="10"/>
        <v>292</v>
      </c>
      <c r="S89" s="118">
        <f t="shared" ca="1" si="11"/>
        <v>9</v>
      </c>
      <c r="T89" s="114">
        <f t="shared" ca="1" si="12"/>
        <v>0</v>
      </c>
      <c r="U89" s="119" t="str">
        <f t="shared" ca="1" si="13"/>
        <v>0年9个月22天</v>
      </c>
      <c r="V89" s="120" t="s">
        <v>1164</v>
      </c>
      <c r="W89" s="116">
        <f t="shared" ca="1" si="14"/>
        <v>43525</v>
      </c>
      <c r="X89" s="114">
        <f t="shared" ca="1" si="15"/>
        <v>2958</v>
      </c>
      <c r="Y89" s="120">
        <f t="shared" ca="1" si="16"/>
        <v>97</v>
      </c>
      <c r="Z89" s="121">
        <f t="shared" ca="1" si="17"/>
        <v>8</v>
      </c>
      <c r="AA89" s="121" t="s">
        <v>8488</v>
      </c>
      <c r="AB89" s="121"/>
      <c r="AC89" s="127">
        <v>40590</v>
      </c>
      <c r="AD89" s="121" t="s">
        <v>520</v>
      </c>
      <c r="AE89" s="127">
        <v>40567</v>
      </c>
      <c r="AF89" s="121" t="s">
        <v>8286</v>
      </c>
      <c r="AG89" s="121">
        <v>3</v>
      </c>
      <c r="AH89" s="121">
        <v>0</v>
      </c>
      <c r="AI89" s="121" t="s">
        <v>829</v>
      </c>
      <c r="AJ89" s="121" t="s">
        <v>8379</v>
      </c>
      <c r="AK89" s="121"/>
      <c r="AL89" s="121"/>
      <c r="AM89" s="126" t="s">
        <v>828</v>
      </c>
      <c r="AN89" s="121"/>
      <c r="AO89" s="121"/>
      <c r="AP89" s="121">
        <v>0</v>
      </c>
      <c r="AQ89" s="121">
        <v>0</v>
      </c>
      <c r="AR89" s="121" t="s">
        <v>8351</v>
      </c>
      <c r="AS89" s="127">
        <v>37992</v>
      </c>
      <c r="AT89" s="121">
        <v>16</v>
      </c>
    </row>
    <row r="90" spans="1:46" ht="30" customHeight="1" x14ac:dyDescent="0.15">
      <c r="A90" s="121">
        <v>88</v>
      </c>
      <c r="B90" s="126">
        <v>5225000709</v>
      </c>
      <c r="C90" s="121" t="s">
        <v>830</v>
      </c>
      <c r="D90" s="121" t="s">
        <v>830</v>
      </c>
      <c r="E90" s="127">
        <v>32008</v>
      </c>
      <c r="F90" s="117">
        <f t="shared" ca="1" si="9"/>
        <v>31.553424657534247</v>
      </c>
      <c r="G90" s="121" t="s">
        <v>325</v>
      </c>
      <c r="H90" s="121" t="s">
        <v>287</v>
      </c>
      <c r="I90" s="121" t="s">
        <v>287</v>
      </c>
      <c r="J90" s="121" t="s">
        <v>831</v>
      </c>
      <c r="K90" s="121" t="s">
        <v>8038</v>
      </c>
      <c r="L90" s="121" t="s">
        <v>328</v>
      </c>
      <c r="M90" s="121" t="s">
        <v>367</v>
      </c>
      <c r="N90" s="121" t="s">
        <v>430</v>
      </c>
      <c r="O90" s="121" t="s">
        <v>8489</v>
      </c>
      <c r="P90" s="127">
        <v>40240</v>
      </c>
      <c r="Q90" s="127">
        <v>44349</v>
      </c>
      <c r="R90" s="114">
        <f t="shared" ca="1" si="10"/>
        <v>824</v>
      </c>
      <c r="S90" s="118">
        <f t="shared" ca="1" si="11"/>
        <v>27</v>
      </c>
      <c r="T90" s="114">
        <f t="shared" ca="1" si="12"/>
        <v>2</v>
      </c>
      <c r="U90" s="119" t="str">
        <f t="shared" ca="1" si="13"/>
        <v>2年3个月4天</v>
      </c>
      <c r="V90" s="120" t="s">
        <v>8490</v>
      </c>
      <c r="W90" s="116">
        <f t="shared" ca="1" si="14"/>
        <v>43525</v>
      </c>
      <c r="X90" s="114">
        <f t="shared" ca="1" si="15"/>
        <v>2955</v>
      </c>
      <c r="Y90" s="120">
        <f t="shared" ca="1" si="16"/>
        <v>97</v>
      </c>
      <c r="Z90" s="121">
        <f t="shared" ca="1" si="17"/>
        <v>8</v>
      </c>
      <c r="AA90" s="121" t="s">
        <v>8491</v>
      </c>
      <c r="AB90" s="121"/>
      <c r="AC90" s="127">
        <v>40590</v>
      </c>
      <c r="AD90" s="121" t="s">
        <v>520</v>
      </c>
      <c r="AE90" s="127">
        <v>40570</v>
      </c>
      <c r="AF90" s="121" t="s">
        <v>8286</v>
      </c>
      <c r="AG90" s="121">
        <v>3</v>
      </c>
      <c r="AH90" s="121">
        <v>0</v>
      </c>
      <c r="AI90" s="121" t="s">
        <v>834</v>
      </c>
      <c r="AJ90" s="121" t="s">
        <v>425</v>
      </c>
      <c r="AK90" s="121"/>
      <c r="AL90" s="121"/>
      <c r="AM90" s="126" t="s">
        <v>833</v>
      </c>
      <c r="AN90" s="121"/>
      <c r="AO90" s="121"/>
      <c r="AP90" s="121">
        <v>0</v>
      </c>
      <c r="AQ90" s="121">
        <v>0</v>
      </c>
      <c r="AR90" s="121" t="s">
        <v>8312</v>
      </c>
      <c r="AS90" s="121">
        <v>5</v>
      </c>
      <c r="AT90" s="121">
        <v>79</v>
      </c>
    </row>
    <row r="91" spans="1:46" ht="30" customHeight="1" x14ac:dyDescent="0.15">
      <c r="A91" s="121">
        <v>89</v>
      </c>
      <c r="B91" s="126">
        <v>5225000724</v>
      </c>
      <c r="C91" s="121" t="s">
        <v>835</v>
      </c>
      <c r="D91" s="121" t="s">
        <v>835</v>
      </c>
      <c r="E91" s="127">
        <v>31482</v>
      </c>
      <c r="F91" s="117">
        <f t="shared" ca="1" si="9"/>
        <v>32.994520547945207</v>
      </c>
      <c r="G91" s="121" t="s">
        <v>325</v>
      </c>
      <c r="H91" s="121" t="s">
        <v>297</v>
      </c>
      <c r="I91" s="121" t="s">
        <v>297</v>
      </c>
      <c r="J91" s="121" t="s">
        <v>836</v>
      </c>
      <c r="K91" s="121" t="s">
        <v>8028</v>
      </c>
      <c r="L91" s="121" t="s">
        <v>328</v>
      </c>
      <c r="M91" s="121" t="s">
        <v>499</v>
      </c>
      <c r="N91" s="121" t="s">
        <v>290</v>
      </c>
      <c r="O91" s="121" t="s">
        <v>293</v>
      </c>
      <c r="P91" s="127">
        <v>42262</v>
      </c>
      <c r="Q91" s="127">
        <v>48805</v>
      </c>
      <c r="R91" s="114">
        <f t="shared" ca="1" si="10"/>
        <v>5280</v>
      </c>
      <c r="S91" s="118">
        <f t="shared" ca="1" si="11"/>
        <v>173</v>
      </c>
      <c r="T91" s="114">
        <f t="shared" ca="1" si="12"/>
        <v>14</v>
      </c>
      <c r="U91" s="119" t="str">
        <f t="shared" ca="1" si="13"/>
        <v>14年5个月20天</v>
      </c>
      <c r="V91" s="120" t="s">
        <v>8492</v>
      </c>
      <c r="W91" s="116">
        <f t="shared" ca="1" si="14"/>
        <v>43525</v>
      </c>
      <c r="X91" s="114">
        <f t="shared" ca="1" si="15"/>
        <v>2900</v>
      </c>
      <c r="Y91" s="120">
        <f t="shared" ca="1" si="16"/>
        <v>95</v>
      </c>
      <c r="Z91" s="121">
        <f t="shared" ca="1" si="17"/>
        <v>7</v>
      </c>
      <c r="AA91" s="121" t="s">
        <v>8493</v>
      </c>
      <c r="AB91" s="121"/>
      <c r="AC91" s="127">
        <v>40625</v>
      </c>
      <c r="AD91" s="121" t="s">
        <v>771</v>
      </c>
      <c r="AE91" s="127">
        <v>40625</v>
      </c>
      <c r="AF91" s="121" t="s">
        <v>8286</v>
      </c>
      <c r="AG91" s="121">
        <v>3</v>
      </c>
      <c r="AH91" s="121">
        <v>0</v>
      </c>
      <c r="AI91" s="121" t="s">
        <v>839</v>
      </c>
      <c r="AJ91" s="121" t="s">
        <v>888</v>
      </c>
      <c r="AK91" s="121" t="s">
        <v>409</v>
      </c>
      <c r="AL91" s="121"/>
      <c r="AM91" s="126" t="s">
        <v>838</v>
      </c>
      <c r="AN91" s="121"/>
      <c r="AO91" s="121"/>
      <c r="AP91" s="121">
        <v>0</v>
      </c>
      <c r="AQ91" s="121">
        <v>0</v>
      </c>
      <c r="AR91" s="121" t="s">
        <v>8312</v>
      </c>
      <c r="AS91" s="121"/>
      <c r="AT91" s="121"/>
    </row>
    <row r="92" spans="1:46" ht="30" customHeight="1" x14ac:dyDescent="0.15">
      <c r="A92" s="121">
        <v>90</v>
      </c>
      <c r="B92" s="126">
        <v>5225000753</v>
      </c>
      <c r="C92" s="121" t="s">
        <v>841</v>
      </c>
      <c r="D92" s="121" t="s">
        <v>841</v>
      </c>
      <c r="E92" s="127">
        <v>32082</v>
      </c>
      <c r="F92" s="117">
        <f t="shared" ca="1" si="9"/>
        <v>31.350684931506848</v>
      </c>
      <c r="G92" s="121" t="s">
        <v>325</v>
      </c>
      <c r="H92" s="121" t="s">
        <v>287</v>
      </c>
      <c r="I92" s="121" t="s">
        <v>287</v>
      </c>
      <c r="J92" s="121" t="s">
        <v>842</v>
      </c>
      <c r="K92" s="121" t="s">
        <v>8016</v>
      </c>
      <c r="L92" s="121" t="s">
        <v>328</v>
      </c>
      <c r="M92" s="121" t="s">
        <v>338</v>
      </c>
      <c r="N92" s="121" t="s">
        <v>290</v>
      </c>
      <c r="O92" s="121" t="s">
        <v>293</v>
      </c>
      <c r="P92" s="127">
        <v>42348</v>
      </c>
      <c r="Q92" s="127">
        <v>48953</v>
      </c>
      <c r="R92" s="114">
        <f t="shared" ca="1" si="10"/>
        <v>5428</v>
      </c>
      <c r="S92" s="118">
        <f t="shared" ca="1" si="11"/>
        <v>178</v>
      </c>
      <c r="T92" s="114">
        <f t="shared" ca="1" si="12"/>
        <v>14</v>
      </c>
      <c r="U92" s="119" t="str">
        <f t="shared" ca="1" si="13"/>
        <v>14年10个月18天</v>
      </c>
      <c r="V92" s="120" t="s">
        <v>8494</v>
      </c>
      <c r="W92" s="116">
        <f t="shared" ca="1" si="14"/>
        <v>43525</v>
      </c>
      <c r="X92" s="114">
        <f t="shared" ca="1" si="15"/>
        <v>2895</v>
      </c>
      <c r="Y92" s="120">
        <f t="shared" ca="1" si="16"/>
        <v>95</v>
      </c>
      <c r="Z92" s="121">
        <f t="shared" ca="1" si="17"/>
        <v>7</v>
      </c>
      <c r="AA92" s="121" t="s">
        <v>8495</v>
      </c>
      <c r="AB92" s="121"/>
      <c r="AC92" s="127">
        <v>40630</v>
      </c>
      <c r="AD92" s="121" t="s">
        <v>843</v>
      </c>
      <c r="AE92" s="127">
        <v>40630</v>
      </c>
      <c r="AF92" s="121" t="s">
        <v>8286</v>
      </c>
      <c r="AG92" s="121">
        <v>3</v>
      </c>
      <c r="AH92" s="121">
        <v>0</v>
      </c>
      <c r="AI92" s="121" t="s">
        <v>845</v>
      </c>
      <c r="AJ92" s="121" t="s">
        <v>724</v>
      </c>
      <c r="AK92" s="121" t="s">
        <v>409</v>
      </c>
      <c r="AL92" s="121"/>
      <c r="AM92" s="126" t="s">
        <v>844</v>
      </c>
      <c r="AN92" s="121"/>
      <c r="AO92" s="121"/>
      <c r="AP92" s="121">
        <v>0</v>
      </c>
      <c r="AQ92" s="121">
        <v>0</v>
      </c>
      <c r="AR92" s="121" t="s">
        <v>1334</v>
      </c>
      <c r="AS92" s="121">
        <v>4</v>
      </c>
      <c r="AT92" s="121">
        <v>7</v>
      </c>
    </row>
    <row r="93" spans="1:46" ht="30" customHeight="1" x14ac:dyDescent="0.15">
      <c r="A93" s="121">
        <v>91</v>
      </c>
      <c r="B93" s="126">
        <v>5225000760</v>
      </c>
      <c r="C93" s="121" t="s">
        <v>846</v>
      </c>
      <c r="D93" s="121" t="s">
        <v>846</v>
      </c>
      <c r="E93" s="127">
        <v>27397</v>
      </c>
      <c r="F93" s="117">
        <f t="shared" ca="1" si="9"/>
        <v>44.186301369863017</v>
      </c>
      <c r="G93" s="121" t="s">
        <v>325</v>
      </c>
      <c r="H93" s="121" t="s">
        <v>287</v>
      </c>
      <c r="I93" s="121" t="s">
        <v>287</v>
      </c>
      <c r="J93" s="121" t="s">
        <v>847</v>
      </c>
      <c r="K93" s="121" t="s">
        <v>811</v>
      </c>
      <c r="L93" s="121" t="s">
        <v>328</v>
      </c>
      <c r="M93" s="121" t="s">
        <v>348</v>
      </c>
      <c r="N93" s="121" t="s">
        <v>848</v>
      </c>
      <c r="O93" s="121" t="s">
        <v>8462</v>
      </c>
      <c r="P93" s="127">
        <v>39714</v>
      </c>
      <c r="Q93" s="127">
        <v>43438</v>
      </c>
      <c r="R93" s="114" t="e">
        <f t="shared" ca="1" si="10"/>
        <v>#NUM!</v>
      </c>
      <c r="S93" s="118" t="e">
        <f t="shared" ca="1" si="11"/>
        <v>#NUM!</v>
      </c>
      <c r="T93" s="114" t="e">
        <f t="shared" ca="1" si="12"/>
        <v>#NUM!</v>
      </c>
      <c r="U93" s="119" t="e">
        <f t="shared" ca="1" si="13"/>
        <v>#NUM!</v>
      </c>
      <c r="V93" s="120" t="s">
        <v>8496</v>
      </c>
      <c r="W93" s="116">
        <f t="shared" ca="1" si="14"/>
        <v>43525</v>
      </c>
      <c r="X93" s="114">
        <f t="shared" ca="1" si="15"/>
        <v>3326</v>
      </c>
      <c r="Y93" s="120">
        <f t="shared" ca="1" si="16"/>
        <v>109</v>
      </c>
      <c r="Z93" s="121">
        <f t="shared" ca="1" si="17"/>
        <v>9</v>
      </c>
      <c r="AA93" s="121" t="s">
        <v>4382</v>
      </c>
      <c r="AB93" s="121"/>
      <c r="AC93" s="127">
        <v>40233</v>
      </c>
      <c r="AD93" s="121" t="s">
        <v>520</v>
      </c>
      <c r="AE93" s="127">
        <v>40199</v>
      </c>
      <c r="AF93" s="121" t="s">
        <v>8286</v>
      </c>
      <c r="AG93" s="121">
        <v>3</v>
      </c>
      <c r="AH93" s="121">
        <v>0</v>
      </c>
      <c r="AI93" s="121" t="s">
        <v>8497</v>
      </c>
      <c r="AJ93" s="121" t="s">
        <v>850</v>
      </c>
      <c r="AK93" s="121"/>
      <c r="AL93" s="121"/>
      <c r="AM93" s="126" t="s">
        <v>851</v>
      </c>
      <c r="AN93" s="121" t="s">
        <v>454</v>
      </c>
      <c r="AO93" s="121" t="s">
        <v>393</v>
      </c>
      <c r="AP93" s="121">
        <v>16</v>
      </c>
      <c r="AQ93" s="121">
        <v>0</v>
      </c>
      <c r="AR93" s="121" t="s">
        <v>8498</v>
      </c>
      <c r="AS93" s="121"/>
      <c r="AT93" s="121"/>
    </row>
    <row r="94" spans="1:46" ht="30" customHeight="1" x14ac:dyDescent="0.15">
      <c r="A94" s="121">
        <v>92</v>
      </c>
      <c r="B94" s="126">
        <v>5225000761</v>
      </c>
      <c r="C94" s="121" t="s">
        <v>852</v>
      </c>
      <c r="D94" s="121" t="s">
        <v>852</v>
      </c>
      <c r="E94" s="127">
        <v>32012</v>
      </c>
      <c r="F94" s="117">
        <f t="shared" ca="1" si="9"/>
        <v>31.542465753424658</v>
      </c>
      <c r="G94" s="121" t="s">
        <v>325</v>
      </c>
      <c r="H94" s="121" t="s">
        <v>287</v>
      </c>
      <c r="I94" s="121" t="s">
        <v>287</v>
      </c>
      <c r="J94" s="121" t="s">
        <v>853</v>
      </c>
      <c r="K94" s="121" t="s">
        <v>8041</v>
      </c>
      <c r="L94" s="121" t="s">
        <v>328</v>
      </c>
      <c r="M94" s="121" t="s">
        <v>348</v>
      </c>
      <c r="N94" s="121" t="s">
        <v>298</v>
      </c>
      <c r="O94" s="121" t="s">
        <v>8330</v>
      </c>
      <c r="P94" s="127">
        <v>40290</v>
      </c>
      <c r="Q94" s="127">
        <v>44672</v>
      </c>
      <c r="R94" s="114">
        <f t="shared" ca="1" si="10"/>
        <v>1147</v>
      </c>
      <c r="S94" s="118">
        <f t="shared" ca="1" si="11"/>
        <v>37</v>
      </c>
      <c r="T94" s="114">
        <f t="shared" ca="1" si="12"/>
        <v>3</v>
      </c>
      <c r="U94" s="119" t="str">
        <f t="shared" ca="1" si="13"/>
        <v>3年1个月22天</v>
      </c>
      <c r="V94" s="120" t="s">
        <v>8499</v>
      </c>
      <c r="W94" s="116">
        <f t="shared" ca="1" si="14"/>
        <v>43525</v>
      </c>
      <c r="X94" s="114">
        <f t="shared" ca="1" si="15"/>
        <v>2957</v>
      </c>
      <c r="Y94" s="120">
        <f t="shared" ca="1" si="16"/>
        <v>97</v>
      </c>
      <c r="Z94" s="121">
        <f t="shared" ca="1" si="17"/>
        <v>8</v>
      </c>
      <c r="AA94" s="121" t="s">
        <v>8500</v>
      </c>
      <c r="AB94" s="121"/>
      <c r="AC94" s="127">
        <v>40590</v>
      </c>
      <c r="AD94" s="121" t="s">
        <v>520</v>
      </c>
      <c r="AE94" s="127">
        <v>40568</v>
      </c>
      <c r="AF94" s="121" t="s">
        <v>8286</v>
      </c>
      <c r="AG94" s="121">
        <v>3</v>
      </c>
      <c r="AH94" s="121">
        <v>0</v>
      </c>
      <c r="AI94" s="121" t="s">
        <v>856</v>
      </c>
      <c r="AJ94" s="121" t="s">
        <v>8379</v>
      </c>
      <c r="AK94" s="121"/>
      <c r="AL94" s="121"/>
      <c r="AM94" s="126" t="s">
        <v>855</v>
      </c>
      <c r="AN94" s="121" t="s">
        <v>411</v>
      </c>
      <c r="AO94" s="121"/>
      <c r="AP94" s="121">
        <v>0</v>
      </c>
      <c r="AQ94" s="121">
        <v>0</v>
      </c>
      <c r="AR94" s="121"/>
      <c r="AS94" s="128">
        <v>43193</v>
      </c>
      <c r="AT94" s="121">
        <v>10</v>
      </c>
    </row>
    <row r="95" spans="1:46" ht="30" customHeight="1" x14ac:dyDescent="0.15">
      <c r="A95" s="121">
        <v>93</v>
      </c>
      <c r="B95" s="126">
        <v>5225000778</v>
      </c>
      <c r="C95" s="121" t="s">
        <v>858</v>
      </c>
      <c r="D95" s="121" t="s">
        <v>858</v>
      </c>
      <c r="E95" s="127">
        <v>26885</v>
      </c>
      <c r="F95" s="117">
        <f t="shared" ca="1" si="9"/>
        <v>45.589041095890408</v>
      </c>
      <c r="G95" s="121" t="s">
        <v>650</v>
      </c>
      <c r="H95" s="121" t="s">
        <v>287</v>
      </c>
      <c r="I95" s="121" t="s">
        <v>287</v>
      </c>
      <c r="J95" s="121" t="s">
        <v>859</v>
      </c>
      <c r="K95" s="121" t="s">
        <v>8024</v>
      </c>
      <c r="L95" s="121" t="s">
        <v>328</v>
      </c>
      <c r="M95" s="121" t="s">
        <v>383</v>
      </c>
      <c r="N95" s="121" t="s">
        <v>860</v>
      </c>
      <c r="O95" s="121" t="s">
        <v>8330</v>
      </c>
      <c r="P95" s="127">
        <v>40270</v>
      </c>
      <c r="Q95" s="127">
        <v>44835</v>
      </c>
      <c r="R95" s="114">
        <f t="shared" ca="1" si="10"/>
        <v>1310</v>
      </c>
      <c r="S95" s="118">
        <f t="shared" ca="1" si="11"/>
        <v>43</v>
      </c>
      <c r="T95" s="114">
        <f t="shared" ca="1" si="12"/>
        <v>3</v>
      </c>
      <c r="U95" s="119" t="str">
        <f t="shared" ca="1" si="13"/>
        <v>3年7个月5天</v>
      </c>
      <c r="V95" s="120" t="s">
        <v>8501</v>
      </c>
      <c r="W95" s="116">
        <f t="shared" ca="1" si="14"/>
        <v>43525</v>
      </c>
      <c r="X95" s="114">
        <f t="shared" ca="1" si="15"/>
        <v>3038</v>
      </c>
      <c r="Y95" s="120">
        <f t="shared" ca="1" si="16"/>
        <v>99</v>
      </c>
      <c r="Z95" s="121">
        <f t="shared" ca="1" si="17"/>
        <v>8</v>
      </c>
      <c r="AA95" s="121" t="s">
        <v>8502</v>
      </c>
      <c r="AB95" s="121"/>
      <c r="AC95" s="127">
        <v>40529</v>
      </c>
      <c r="AD95" s="121" t="s">
        <v>735</v>
      </c>
      <c r="AE95" s="127">
        <v>40487</v>
      </c>
      <c r="AF95" s="121" t="s">
        <v>8286</v>
      </c>
      <c r="AG95" s="121">
        <v>3</v>
      </c>
      <c r="AH95" s="121">
        <v>0</v>
      </c>
      <c r="AI95" s="121" t="s">
        <v>862</v>
      </c>
      <c r="AJ95" s="121" t="s">
        <v>567</v>
      </c>
      <c r="AK95" s="121"/>
      <c r="AL95" s="121"/>
      <c r="AM95" s="126" t="s">
        <v>861</v>
      </c>
      <c r="AN95" s="121"/>
      <c r="AO95" s="121"/>
      <c r="AP95" s="121">
        <v>0</v>
      </c>
      <c r="AQ95" s="121">
        <v>1</v>
      </c>
      <c r="AR95" s="121" t="s">
        <v>693</v>
      </c>
      <c r="AS95" s="121">
        <v>306</v>
      </c>
      <c r="AT95" s="121">
        <v>8</v>
      </c>
    </row>
    <row r="96" spans="1:46" ht="30" customHeight="1" x14ac:dyDescent="0.15">
      <c r="A96" s="121">
        <v>94</v>
      </c>
      <c r="B96" s="126">
        <v>5225000783</v>
      </c>
      <c r="C96" s="121" t="s">
        <v>863</v>
      </c>
      <c r="D96" s="121" t="s">
        <v>863</v>
      </c>
      <c r="E96" s="127">
        <v>26868</v>
      </c>
      <c r="F96" s="117">
        <f t="shared" ca="1" si="9"/>
        <v>45.635616438356166</v>
      </c>
      <c r="G96" s="121" t="s">
        <v>325</v>
      </c>
      <c r="H96" s="121" t="s">
        <v>287</v>
      </c>
      <c r="I96" s="121" t="s">
        <v>287</v>
      </c>
      <c r="J96" s="121" t="s">
        <v>864</v>
      </c>
      <c r="K96" s="121" t="s">
        <v>8019</v>
      </c>
      <c r="L96" s="121" t="s">
        <v>328</v>
      </c>
      <c r="M96" s="121" t="s">
        <v>367</v>
      </c>
      <c r="N96" s="121" t="s">
        <v>865</v>
      </c>
      <c r="O96" s="121" t="s">
        <v>8462</v>
      </c>
      <c r="P96" s="127">
        <v>39886</v>
      </c>
      <c r="Q96" s="127">
        <v>43812</v>
      </c>
      <c r="R96" s="114">
        <f t="shared" ca="1" si="10"/>
        <v>287</v>
      </c>
      <c r="S96" s="118">
        <f t="shared" ca="1" si="11"/>
        <v>9</v>
      </c>
      <c r="T96" s="114">
        <f t="shared" ca="1" si="12"/>
        <v>0</v>
      </c>
      <c r="U96" s="119" t="str">
        <f t="shared" ca="1" si="13"/>
        <v>0年9个月17天</v>
      </c>
      <c r="V96" s="120" t="s">
        <v>8503</v>
      </c>
      <c r="W96" s="116">
        <f t="shared" ca="1" si="14"/>
        <v>43525</v>
      </c>
      <c r="X96" s="114">
        <f t="shared" ca="1" si="15"/>
        <v>3328</v>
      </c>
      <c r="Y96" s="120">
        <f t="shared" ca="1" si="16"/>
        <v>109</v>
      </c>
      <c r="Z96" s="121">
        <f t="shared" ca="1" si="17"/>
        <v>9</v>
      </c>
      <c r="AA96" s="121" t="s">
        <v>8504</v>
      </c>
      <c r="AB96" s="121"/>
      <c r="AC96" s="127">
        <v>40233</v>
      </c>
      <c r="AD96" s="121" t="s">
        <v>520</v>
      </c>
      <c r="AE96" s="127">
        <v>40197</v>
      </c>
      <c r="AF96" s="121" t="s">
        <v>8286</v>
      </c>
      <c r="AG96" s="121">
        <v>3</v>
      </c>
      <c r="AH96" s="121">
        <v>0</v>
      </c>
      <c r="AI96" s="121" t="s">
        <v>867</v>
      </c>
      <c r="AJ96" s="121" t="s">
        <v>521</v>
      </c>
      <c r="AK96" s="121"/>
      <c r="AL96" s="121"/>
      <c r="AM96" s="126" t="s">
        <v>866</v>
      </c>
      <c r="AN96" s="121"/>
      <c r="AO96" s="121"/>
      <c r="AP96" s="121">
        <v>0</v>
      </c>
      <c r="AQ96" s="121">
        <v>0</v>
      </c>
      <c r="AR96" s="121" t="s">
        <v>8351</v>
      </c>
      <c r="AS96" s="127">
        <v>37991</v>
      </c>
      <c r="AT96" s="121">
        <v>13</v>
      </c>
    </row>
    <row r="97" spans="1:46" ht="30" customHeight="1" x14ac:dyDescent="0.15">
      <c r="A97" s="121">
        <v>95</v>
      </c>
      <c r="B97" s="126">
        <v>5225000785</v>
      </c>
      <c r="C97" s="121" t="s">
        <v>868</v>
      </c>
      <c r="D97" s="121" t="s">
        <v>868</v>
      </c>
      <c r="E97" s="127">
        <v>30544</v>
      </c>
      <c r="F97" s="117">
        <f t="shared" ca="1" si="9"/>
        <v>35.564383561643837</v>
      </c>
      <c r="G97" s="121" t="s">
        <v>325</v>
      </c>
      <c r="H97" s="121" t="s">
        <v>297</v>
      </c>
      <c r="I97" s="121" t="s">
        <v>297</v>
      </c>
      <c r="J97" s="121" t="s">
        <v>869</v>
      </c>
      <c r="K97" s="121" t="s">
        <v>701</v>
      </c>
      <c r="L97" s="121" t="s">
        <v>328</v>
      </c>
      <c r="M97" s="121" t="s">
        <v>59</v>
      </c>
      <c r="N97" s="121" t="s">
        <v>512</v>
      </c>
      <c r="O97" s="121" t="s">
        <v>8330</v>
      </c>
      <c r="P97" s="127">
        <v>39996</v>
      </c>
      <c r="Q97" s="127">
        <v>44378</v>
      </c>
      <c r="R97" s="114">
        <f t="shared" ca="1" si="10"/>
        <v>853</v>
      </c>
      <c r="S97" s="118">
        <f t="shared" ca="1" si="11"/>
        <v>28</v>
      </c>
      <c r="T97" s="114">
        <f t="shared" ca="1" si="12"/>
        <v>2</v>
      </c>
      <c r="U97" s="119" t="str">
        <f t="shared" ca="1" si="13"/>
        <v>2年4个月3天</v>
      </c>
      <c r="V97" s="120" t="s">
        <v>8505</v>
      </c>
      <c r="W97" s="116">
        <f t="shared" ca="1" si="14"/>
        <v>43525</v>
      </c>
      <c r="X97" s="114">
        <f t="shared" ca="1" si="15"/>
        <v>3353</v>
      </c>
      <c r="Y97" s="120">
        <f t="shared" ca="1" si="16"/>
        <v>110</v>
      </c>
      <c r="Z97" s="121">
        <f t="shared" ca="1" si="17"/>
        <v>9</v>
      </c>
      <c r="AA97" s="121" t="s">
        <v>8506</v>
      </c>
      <c r="AB97" s="121"/>
      <c r="AC97" s="127">
        <v>40233</v>
      </c>
      <c r="AD97" s="121" t="s">
        <v>520</v>
      </c>
      <c r="AE97" s="127">
        <v>40172</v>
      </c>
      <c r="AF97" s="121" t="s">
        <v>8286</v>
      </c>
      <c r="AG97" s="121">
        <v>3</v>
      </c>
      <c r="AH97" s="121">
        <v>0</v>
      </c>
      <c r="AI97" s="121" t="s">
        <v>871</v>
      </c>
      <c r="AJ97" s="121" t="s">
        <v>8379</v>
      </c>
      <c r="AK97" s="121"/>
      <c r="AL97" s="121"/>
      <c r="AM97" s="126" t="s">
        <v>870</v>
      </c>
      <c r="AN97" s="121"/>
      <c r="AO97" s="121"/>
      <c r="AP97" s="121">
        <v>0</v>
      </c>
      <c r="AQ97" s="121">
        <v>0</v>
      </c>
      <c r="AR97" s="121" t="s">
        <v>1599</v>
      </c>
      <c r="AS97" s="121">
        <v>6</v>
      </c>
      <c r="AT97" s="121">
        <v>2</v>
      </c>
    </row>
    <row r="98" spans="1:46" ht="30" customHeight="1" x14ac:dyDescent="0.15">
      <c r="A98" s="121">
        <v>96</v>
      </c>
      <c r="B98" s="126">
        <v>5225000802</v>
      </c>
      <c r="C98" s="121" t="s">
        <v>872</v>
      </c>
      <c r="D98" s="121" t="s">
        <v>872</v>
      </c>
      <c r="E98" s="127">
        <v>30999</v>
      </c>
      <c r="F98" s="117">
        <f t="shared" ca="1" si="9"/>
        <v>34.317808219178083</v>
      </c>
      <c r="G98" s="121" t="s">
        <v>325</v>
      </c>
      <c r="H98" s="121" t="s">
        <v>297</v>
      </c>
      <c r="I98" s="121" t="s">
        <v>297</v>
      </c>
      <c r="J98" s="121" t="s">
        <v>873</v>
      </c>
      <c r="K98" s="121" t="s">
        <v>494</v>
      </c>
      <c r="L98" s="121" t="s">
        <v>328</v>
      </c>
      <c r="M98" s="121" t="s">
        <v>326</v>
      </c>
      <c r="N98" s="121" t="s">
        <v>298</v>
      </c>
      <c r="O98" s="121" t="s">
        <v>8330</v>
      </c>
      <c r="P98" s="127">
        <v>39523</v>
      </c>
      <c r="Q98" s="127">
        <v>43814</v>
      </c>
      <c r="R98" s="114">
        <f t="shared" ca="1" si="10"/>
        <v>289</v>
      </c>
      <c r="S98" s="118">
        <f t="shared" ca="1" si="11"/>
        <v>9</v>
      </c>
      <c r="T98" s="114">
        <f t="shared" ca="1" si="12"/>
        <v>0</v>
      </c>
      <c r="U98" s="119" t="str">
        <f t="shared" ca="1" si="13"/>
        <v>0年9个月19天</v>
      </c>
      <c r="V98" s="120" t="s">
        <v>8507</v>
      </c>
      <c r="W98" s="116">
        <f t="shared" ca="1" si="14"/>
        <v>43525</v>
      </c>
      <c r="X98" s="114">
        <f t="shared" ca="1" si="15"/>
        <v>3906</v>
      </c>
      <c r="Y98" s="120">
        <f t="shared" ca="1" si="16"/>
        <v>128</v>
      </c>
      <c r="Z98" s="121">
        <f t="shared" ca="1" si="17"/>
        <v>10</v>
      </c>
      <c r="AA98" s="121" t="s">
        <v>8508</v>
      </c>
      <c r="AB98" s="121"/>
      <c r="AC98" s="127">
        <v>39639</v>
      </c>
      <c r="AD98" s="121" t="s">
        <v>520</v>
      </c>
      <c r="AE98" s="127">
        <v>39619</v>
      </c>
      <c r="AF98" s="121" t="s">
        <v>8282</v>
      </c>
      <c r="AG98" s="121">
        <v>2</v>
      </c>
      <c r="AH98" s="121">
        <v>0</v>
      </c>
      <c r="AI98" s="121" t="s">
        <v>875</v>
      </c>
      <c r="AJ98" s="121" t="s">
        <v>521</v>
      </c>
      <c r="AK98" s="121"/>
      <c r="AL98" s="121"/>
      <c r="AM98" s="126" t="s">
        <v>874</v>
      </c>
      <c r="AN98" s="121" t="s">
        <v>411</v>
      </c>
      <c r="AO98" s="121"/>
      <c r="AP98" s="121">
        <v>0</v>
      </c>
      <c r="AQ98" s="121">
        <v>0</v>
      </c>
      <c r="AR98" s="121"/>
      <c r="AS98" s="121"/>
      <c r="AT98" s="121"/>
    </row>
    <row r="99" spans="1:46" ht="30" customHeight="1" x14ac:dyDescent="0.15">
      <c r="A99" s="121">
        <v>97</v>
      </c>
      <c r="B99" s="126">
        <v>5225000804</v>
      </c>
      <c r="C99" s="121" t="s">
        <v>877</v>
      </c>
      <c r="D99" s="121" t="s">
        <v>877</v>
      </c>
      <c r="E99" s="127">
        <v>33197</v>
      </c>
      <c r="F99" s="117">
        <f t="shared" ca="1" si="9"/>
        <v>28.295890410958904</v>
      </c>
      <c r="G99" s="121" t="s">
        <v>325</v>
      </c>
      <c r="H99" s="121" t="s">
        <v>297</v>
      </c>
      <c r="I99" s="121" t="s">
        <v>297</v>
      </c>
      <c r="J99" s="121" t="s">
        <v>878</v>
      </c>
      <c r="K99" s="121" t="s">
        <v>811</v>
      </c>
      <c r="L99" s="121" t="s">
        <v>328</v>
      </c>
      <c r="M99" s="121" t="s">
        <v>383</v>
      </c>
      <c r="N99" s="121" t="s">
        <v>570</v>
      </c>
      <c r="O99" s="121" t="s">
        <v>299</v>
      </c>
      <c r="P99" s="127">
        <v>41418</v>
      </c>
      <c r="Q99" s="127">
        <v>47626</v>
      </c>
      <c r="R99" s="114">
        <f t="shared" ca="1" si="10"/>
        <v>4101</v>
      </c>
      <c r="S99" s="118">
        <f t="shared" ca="1" si="11"/>
        <v>134</v>
      </c>
      <c r="T99" s="114">
        <f t="shared" ca="1" si="12"/>
        <v>11</v>
      </c>
      <c r="U99" s="119" t="str">
        <f t="shared" ca="1" si="13"/>
        <v>11年2个月26天</v>
      </c>
      <c r="V99" s="120" t="s">
        <v>8399</v>
      </c>
      <c r="W99" s="116">
        <f t="shared" ca="1" si="14"/>
        <v>43525</v>
      </c>
      <c r="X99" s="114">
        <f t="shared" ca="1" si="15"/>
        <v>2928</v>
      </c>
      <c r="Y99" s="120">
        <f t="shared" ca="1" si="16"/>
        <v>96</v>
      </c>
      <c r="Z99" s="121">
        <f t="shared" ca="1" si="17"/>
        <v>8</v>
      </c>
      <c r="AA99" s="121" t="s">
        <v>8411</v>
      </c>
      <c r="AB99" s="121"/>
      <c r="AC99" s="127">
        <v>40597</v>
      </c>
      <c r="AD99" s="121" t="s">
        <v>582</v>
      </c>
      <c r="AE99" s="127">
        <v>40597</v>
      </c>
      <c r="AF99" s="121" t="s">
        <v>8286</v>
      </c>
      <c r="AG99" s="121">
        <v>3</v>
      </c>
      <c r="AH99" s="121">
        <v>0</v>
      </c>
      <c r="AI99" s="121" t="s">
        <v>8509</v>
      </c>
      <c r="AJ99" s="121" t="s">
        <v>609</v>
      </c>
      <c r="AK99" s="121" t="s">
        <v>334</v>
      </c>
      <c r="AL99" s="121"/>
      <c r="AM99" s="126" t="s">
        <v>879</v>
      </c>
      <c r="AN99" s="121"/>
      <c r="AO99" s="121"/>
      <c r="AP99" s="121">
        <v>0</v>
      </c>
      <c r="AQ99" s="121">
        <v>0</v>
      </c>
      <c r="AR99" s="121" t="s">
        <v>8419</v>
      </c>
      <c r="AS99" s="128">
        <v>43108</v>
      </c>
      <c r="AT99" s="121">
        <v>7</v>
      </c>
    </row>
    <row r="100" spans="1:46" ht="30" customHeight="1" x14ac:dyDescent="0.15">
      <c r="A100" s="121">
        <v>98</v>
      </c>
      <c r="B100" s="126">
        <v>5225000805</v>
      </c>
      <c r="C100" s="121" t="s">
        <v>880</v>
      </c>
      <c r="D100" s="121" t="s">
        <v>880</v>
      </c>
      <c r="E100" s="127">
        <v>32115</v>
      </c>
      <c r="F100" s="117">
        <f t="shared" ca="1" si="9"/>
        <v>31.260273972602739</v>
      </c>
      <c r="G100" s="121" t="s">
        <v>825</v>
      </c>
      <c r="H100" s="121" t="s">
        <v>287</v>
      </c>
      <c r="I100" s="121" t="s">
        <v>287</v>
      </c>
      <c r="J100" s="121" t="s">
        <v>881</v>
      </c>
      <c r="K100" s="121" t="s">
        <v>8005</v>
      </c>
      <c r="L100" s="121" t="s">
        <v>328</v>
      </c>
      <c r="M100" s="121" t="s">
        <v>326</v>
      </c>
      <c r="N100" s="121" t="s">
        <v>570</v>
      </c>
      <c r="O100" s="121" t="s">
        <v>8462</v>
      </c>
      <c r="P100" s="127">
        <v>40348</v>
      </c>
      <c r="Q100" s="127">
        <v>44426</v>
      </c>
      <c r="R100" s="114">
        <f t="shared" ca="1" si="10"/>
        <v>901</v>
      </c>
      <c r="S100" s="118">
        <f t="shared" ca="1" si="11"/>
        <v>29</v>
      </c>
      <c r="T100" s="114">
        <f t="shared" ca="1" si="12"/>
        <v>2</v>
      </c>
      <c r="U100" s="119" t="str">
        <f t="shared" ca="1" si="13"/>
        <v>2年5个月21天</v>
      </c>
      <c r="V100" s="120" t="s">
        <v>8510</v>
      </c>
      <c r="W100" s="116">
        <f t="shared" ca="1" si="14"/>
        <v>43525</v>
      </c>
      <c r="X100" s="114">
        <f t="shared" ca="1" si="15"/>
        <v>2958</v>
      </c>
      <c r="Y100" s="120">
        <f t="shared" ca="1" si="16"/>
        <v>97</v>
      </c>
      <c r="Z100" s="121">
        <f t="shared" ca="1" si="17"/>
        <v>8</v>
      </c>
      <c r="AA100" s="121" t="s">
        <v>8488</v>
      </c>
      <c r="AB100" s="121"/>
      <c r="AC100" s="127">
        <v>40590</v>
      </c>
      <c r="AD100" s="121" t="s">
        <v>520</v>
      </c>
      <c r="AE100" s="127">
        <v>40567</v>
      </c>
      <c r="AF100" s="121" t="s">
        <v>8286</v>
      </c>
      <c r="AG100" s="121">
        <v>3</v>
      </c>
      <c r="AH100" s="121">
        <v>0</v>
      </c>
      <c r="AI100" s="121" t="s">
        <v>884</v>
      </c>
      <c r="AJ100" s="121" t="s">
        <v>557</v>
      </c>
      <c r="AK100" s="121"/>
      <c r="AL100" s="121"/>
      <c r="AM100" s="126" t="s">
        <v>883</v>
      </c>
      <c r="AN100" s="121"/>
      <c r="AO100" s="121"/>
      <c r="AP100" s="121">
        <v>0</v>
      </c>
      <c r="AQ100" s="121">
        <v>0</v>
      </c>
      <c r="AR100" s="121"/>
      <c r="AS100" s="121" t="s">
        <v>8511</v>
      </c>
      <c r="AT100" s="121">
        <v>8</v>
      </c>
    </row>
    <row r="101" spans="1:46" ht="30" customHeight="1" x14ac:dyDescent="0.15">
      <c r="A101" s="121">
        <v>99</v>
      </c>
      <c r="B101" s="126">
        <v>5225000823</v>
      </c>
      <c r="C101" s="121" t="s">
        <v>886</v>
      </c>
      <c r="D101" s="121" t="s">
        <v>886</v>
      </c>
      <c r="E101" s="127">
        <v>30899</v>
      </c>
      <c r="F101" s="117">
        <f t="shared" ca="1" si="9"/>
        <v>34.591780821917808</v>
      </c>
      <c r="G101" s="121" t="s">
        <v>325</v>
      </c>
      <c r="H101" s="121" t="s">
        <v>297</v>
      </c>
      <c r="I101" s="121" t="s">
        <v>297</v>
      </c>
      <c r="J101" s="121" t="s">
        <v>887</v>
      </c>
      <c r="K101" s="121" t="s">
        <v>2626</v>
      </c>
      <c r="L101" s="121" t="s">
        <v>328</v>
      </c>
      <c r="M101" s="121" t="s">
        <v>338</v>
      </c>
      <c r="N101" s="121" t="s">
        <v>290</v>
      </c>
      <c r="O101" s="121" t="s">
        <v>293</v>
      </c>
      <c r="P101" s="127">
        <v>42130</v>
      </c>
      <c r="Q101" s="127">
        <v>48674</v>
      </c>
      <c r="R101" s="114">
        <f t="shared" ca="1" si="10"/>
        <v>5149</v>
      </c>
      <c r="S101" s="118">
        <f t="shared" ca="1" si="11"/>
        <v>169</v>
      </c>
      <c r="T101" s="114">
        <f t="shared" ca="1" si="12"/>
        <v>14</v>
      </c>
      <c r="U101" s="119" t="str">
        <f t="shared" ca="1" si="13"/>
        <v>14年1个月9天</v>
      </c>
      <c r="V101" s="120" t="s">
        <v>8512</v>
      </c>
      <c r="W101" s="116">
        <f t="shared" ca="1" si="14"/>
        <v>43525</v>
      </c>
      <c r="X101" s="114">
        <f t="shared" ca="1" si="15"/>
        <v>3117</v>
      </c>
      <c r="Y101" s="120">
        <f t="shared" ca="1" si="16"/>
        <v>102</v>
      </c>
      <c r="Z101" s="121">
        <f t="shared" ca="1" si="17"/>
        <v>8</v>
      </c>
      <c r="AA101" s="121" t="s">
        <v>8513</v>
      </c>
      <c r="AB101" s="121"/>
      <c r="AC101" s="127">
        <v>40462</v>
      </c>
      <c r="AD101" s="121" t="s">
        <v>385</v>
      </c>
      <c r="AE101" s="127">
        <v>40408</v>
      </c>
      <c r="AF101" s="121" t="s">
        <v>8286</v>
      </c>
      <c r="AG101" s="121">
        <v>3</v>
      </c>
      <c r="AH101" s="121">
        <v>0</v>
      </c>
      <c r="AI101" s="121" t="s">
        <v>890</v>
      </c>
      <c r="AJ101" s="121" t="s">
        <v>888</v>
      </c>
      <c r="AK101" s="121" t="s">
        <v>409</v>
      </c>
      <c r="AL101" s="121"/>
      <c r="AM101" s="126" t="s">
        <v>889</v>
      </c>
      <c r="AN101" s="121"/>
      <c r="AO101" s="121"/>
      <c r="AP101" s="121">
        <v>0</v>
      </c>
      <c r="AQ101" s="121">
        <v>0</v>
      </c>
      <c r="AR101" s="121" t="s">
        <v>8322</v>
      </c>
      <c r="AS101" s="121" t="s">
        <v>8514</v>
      </c>
      <c r="AT101" s="121">
        <v>13</v>
      </c>
    </row>
    <row r="102" spans="1:46" ht="30" customHeight="1" x14ac:dyDescent="0.15">
      <c r="A102" s="121">
        <v>100</v>
      </c>
      <c r="B102" s="126">
        <v>5225000827</v>
      </c>
      <c r="C102" s="121" t="s">
        <v>891</v>
      </c>
      <c r="D102" s="121" t="s">
        <v>891</v>
      </c>
      <c r="E102" s="127">
        <v>31208</v>
      </c>
      <c r="F102" s="117">
        <f t="shared" ca="1" si="9"/>
        <v>33.745205479452054</v>
      </c>
      <c r="G102" s="121" t="s">
        <v>892</v>
      </c>
      <c r="H102" s="121" t="s">
        <v>297</v>
      </c>
      <c r="I102" s="121" t="s">
        <v>297</v>
      </c>
      <c r="J102" s="121" t="s">
        <v>893</v>
      </c>
      <c r="K102" s="121" t="s">
        <v>843</v>
      </c>
      <c r="L102" s="121" t="s">
        <v>328</v>
      </c>
      <c r="M102" s="121" t="s">
        <v>59</v>
      </c>
      <c r="N102" s="121" t="s">
        <v>41</v>
      </c>
      <c r="O102" s="121" t="s">
        <v>299</v>
      </c>
      <c r="P102" s="127">
        <v>41257</v>
      </c>
      <c r="Q102" s="127">
        <v>47131</v>
      </c>
      <c r="R102" s="114">
        <f t="shared" ca="1" si="10"/>
        <v>3606</v>
      </c>
      <c r="S102" s="118">
        <f t="shared" ca="1" si="11"/>
        <v>118</v>
      </c>
      <c r="T102" s="114">
        <f t="shared" ca="1" si="12"/>
        <v>9</v>
      </c>
      <c r="U102" s="119" t="str">
        <f t="shared" ca="1" si="13"/>
        <v>9年10个月21天</v>
      </c>
      <c r="V102" s="120" t="s">
        <v>8385</v>
      </c>
      <c r="W102" s="116">
        <f t="shared" ca="1" si="14"/>
        <v>43525</v>
      </c>
      <c r="X102" s="114">
        <f t="shared" ca="1" si="15"/>
        <v>3053</v>
      </c>
      <c r="Y102" s="120">
        <f t="shared" ca="1" si="16"/>
        <v>100</v>
      </c>
      <c r="Z102" s="121">
        <f t="shared" ca="1" si="17"/>
        <v>8</v>
      </c>
      <c r="AA102" s="121" t="s">
        <v>8515</v>
      </c>
      <c r="AB102" s="121"/>
      <c r="AC102" s="127">
        <v>40472</v>
      </c>
      <c r="AD102" s="121"/>
      <c r="AE102" s="127">
        <v>40472</v>
      </c>
      <c r="AF102" s="121" t="s">
        <v>8286</v>
      </c>
      <c r="AG102" s="121">
        <v>3</v>
      </c>
      <c r="AH102" s="121">
        <v>0</v>
      </c>
      <c r="AI102" s="121" t="s">
        <v>895</v>
      </c>
      <c r="AJ102" s="121" t="s">
        <v>359</v>
      </c>
      <c r="AK102" s="121" t="s">
        <v>334</v>
      </c>
      <c r="AL102" s="121"/>
      <c r="AM102" s="126" t="s">
        <v>894</v>
      </c>
      <c r="AN102" s="121"/>
      <c r="AO102" s="121"/>
      <c r="AP102" s="121">
        <v>0</v>
      </c>
      <c r="AQ102" s="121">
        <v>0</v>
      </c>
      <c r="AR102" s="121" t="s">
        <v>8353</v>
      </c>
      <c r="AS102" s="121" t="s">
        <v>8516</v>
      </c>
      <c r="AT102" s="121">
        <v>7</v>
      </c>
    </row>
    <row r="103" spans="1:46" ht="30" customHeight="1" x14ac:dyDescent="0.15">
      <c r="A103" s="121">
        <v>101</v>
      </c>
      <c r="B103" s="126">
        <v>5225000828</v>
      </c>
      <c r="C103" s="121" t="s">
        <v>896</v>
      </c>
      <c r="D103" s="121" t="s">
        <v>896</v>
      </c>
      <c r="E103" s="127">
        <v>33673</v>
      </c>
      <c r="F103" s="117">
        <f t="shared" ca="1" si="9"/>
        <v>26.991780821917807</v>
      </c>
      <c r="G103" s="121" t="s">
        <v>325</v>
      </c>
      <c r="H103" s="121" t="s">
        <v>287</v>
      </c>
      <c r="I103" s="121" t="s">
        <v>287</v>
      </c>
      <c r="J103" s="121" t="s">
        <v>897</v>
      </c>
      <c r="K103" s="121" t="s">
        <v>598</v>
      </c>
      <c r="L103" s="121" t="s">
        <v>328</v>
      </c>
      <c r="M103" s="121" t="s">
        <v>367</v>
      </c>
      <c r="N103" s="121" t="s">
        <v>570</v>
      </c>
      <c r="O103" s="121" t="s">
        <v>299</v>
      </c>
      <c r="P103" s="127">
        <v>41233</v>
      </c>
      <c r="Q103" s="127">
        <v>47137</v>
      </c>
      <c r="R103" s="114">
        <f t="shared" ca="1" si="10"/>
        <v>3612</v>
      </c>
      <c r="S103" s="118">
        <f t="shared" ca="1" si="11"/>
        <v>118</v>
      </c>
      <c r="T103" s="114">
        <f t="shared" ca="1" si="12"/>
        <v>9</v>
      </c>
      <c r="U103" s="119" t="str">
        <f t="shared" ca="1" si="13"/>
        <v>9年10个月27天</v>
      </c>
      <c r="V103" s="120" t="s">
        <v>885</v>
      </c>
      <c r="W103" s="116">
        <f t="shared" ca="1" si="14"/>
        <v>43525</v>
      </c>
      <c r="X103" s="114">
        <f t="shared" ca="1" si="15"/>
        <v>3111</v>
      </c>
      <c r="Y103" s="120">
        <f t="shared" ca="1" si="16"/>
        <v>102</v>
      </c>
      <c r="Z103" s="121">
        <f t="shared" ca="1" si="17"/>
        <v>8</v>
      </c>
      <c r="AA103" s="121" t="s">
        <v>8495</v>
      </c>
      <c r="AB103" s="121"/>
      <c r="AC103" s="127">
        <v>40414</v>
      </c>
      <c r="AD103" s="121" t="s">
        <v>489</v>
      </c>
      <c r="AE103" s="127">
        <v>40414</v>
      </c>
      <c r="AF103" s="121" t="s">
        <v>8286</v>
      </c>
      <c r="AG103" s="121">
        <v>3</v>
      </c>
      <c r="AH103" s="121">
        <v>0</v>
      </c>
      <c r="AI103" s="121" t="s">
        <v>899</v>
      </c>
      <c r="AJ103" s="121" t="s">
        <v>590</v>
      </c>
      <c r="AK103" s="121" t="s">
        <v>334</v>
      </c>
      <c r="AL103" s="121"/>
      <c r="AM103" s="126" t="s">
        <v>898</v>
      </c>
      <c r="AN103" s="121"/>
      <c r="AO103" s="121"/>
      <c r="AP103" s="121">
        <v>0</v>
      </c>
      <c r="AQ103" s="121">
        <v>0</v>
      </c>
      <c r="AR103" s="121" t="s">
        <v>8351</v>
      </c>
      <c r="AS103" s="127">
        <v>38018</v>
      </c>
      <c r="AT103" s="121">
        <v>2</v>
      </c>
    </row>
    <row r="104" spans="1:46" ht="30" customHeight="1" x14ac:dyDescent="0.15">
      <c r="A104" s="121">
        <v>102</v>
      </c>
      <c r="B104" s="126">
        <v>5225000829</v>
      </c>
      <c r="C104" s="121" t="s">
        <v>900</v>
      </c>
      <c r="D104" s="121" t="s">
        <v>900</v>
      </c>
      <c r="E104" s="127">
        <v>26849</v>
      </c>
      <c r="F104" s="117">
        <f t="shared" ca="1" si="9"/>
        <v>45.68767123287671</v>
      </c>
      <c r="G104" s="121" t="s">
        <v>325</v>
      </c>
      <c r="H104" s="121" t="s">
        <v>287</v>
      </c>
      <c r="I104" s="121" t="s">
        <v>287</v>
      </c>
      <c r="J104" s="121" t="s">
        <v>901</v>
      </c>
      <c r="K104" s="121" t="s">
        <v>811</v>
      </c>
      <c r="L104" s="121" t="s">
        <v>328</v>
      </c>
      <c r="M104" s="121" t="s">
        <v>383</v>
      </c>
      <c r="N104" s="121" t="s">
        <v>290</v>
      </c>
      <c r="O104" s="121" t="s">
        <v>293</v>
      </c>
      <c r="P104" s="127">
        <v>42348</v>
      </c>
      <c r="Q104" s="127">
        <v>48953</v>
      </c>
      <c r="R104" s="114">
        <f t="shared" ca="1" si="10"/>
        <v>5428</v>
      </c>
      <c r="S104" s="118">
        <f t="shared" ca="1" si="11"/>
        <v>178</v>
      </c>
      <c r="T104" s="114">
        <f t="shared" ca="1" si="12"/>
        <v>14</v>
      </c>
      <c r="U104" s="119" t="str">
        <f t="shared" ca="1" si="13"/>
        <v>14年10个月18天</v>
      </c>
      <c r="V104" s="120" t="s">
        <v>8494</v>
      </c>
      <c r="W104" s="116">
        <f t="shared" ca="1" si="14"/>
        <v>43525</v>
      </c>
      <c r="X104" s="114">
        <f t="shared" ca="1" si="15"/>
        <v>2990</v>
      </c>
      <c r="Y104" s="120">
        <f t="shared" ca="1" si="16"/>
        <v>98</v>
      </c>
      <c r="Z104" s="121">
        <f t="shared" ca="1" si="17"/>
        <v>8</v>
      </c>
      <c r="AA104" s="121" t="s">
        <v>8517</v>
      </c>
      <c r="AB104" s="121"/>
      <c r="AC104" s="127">
        <v>40535</v>
      </c>
      <c r="AD104" s="121" t="s">
        <v>811</v>
      </c>
      <c r="AE104" s="127">
        <v>40535</v>
      </c>
      <c r="AF104" s="121" t="s">
        <v>8286</v>
      </c>
      <c r="AG104" s="121">
        <v>3</v>
      </c>
      <c r="AH104" s="121">
        <v>0</v>
      </c>
      <c r="AI104" s="121" t="s">
        <v>8518</v>
      </c>
      <c r="AJ104" s="121" t="s">
        <v>724</v>
      </c>
      <c r="AK104" s="121" t="s">
        <v>409</v>
      </c>
      <c r="AL104" s="121"/>
      <c r="AM104" s="126" t="s">
        <v>902</v>
      </c>
      <c r="AN104" s="121"/>
      <c r="AO104" s="121"/>
      <c r="AP104" s="121">
        <v>0</v>
      </c>
      <c r="AQ104" s="121">
        <v>0</v>
      </c>
      <c r="AR104" s="121"/>
      <c r="AS104" s="121"/>
      <c r="AT104" s="121"/>
    </row>
    <row r="105" spans="1:46" ht="30" customHeight="1" x14ac:dyDescent="0.15">
      <c r="A105" s="121">
        <v>103</v>
      </c>
      <c r="B105" s="126">
        <v>5225000838</v>
      </c>
      <c r="C105" s="121" t="s">
        <v>903</v>
      </c>
      <c r="D105" s="121" t="s">
        <v>903</v>
      </c>
      <c r="E105" s="127">
        <v>33145</v>
      </c>
      <c r="F105" s="117">
        <f t="shared" ca="1" si="9"/>
        <v>28.438356164383563</v>
      </c>
      <c r="G105" s="121" t="s">
        <v>325</v>
      </c>
      <c r="H105" s="121" t="s">
        <v>297</v>
      </c>
      <c r="I105" s="121" t="s">
        <v>297</v>
      </c>
      <c r="J105" s="121" t="s">
        <v>904</v>
      </c>
      <c r="K105" s="121" t="s">
        <v>8034</v>
      </c>
      <c r="L105" s="121" t="s">
        <v>357</v>
      </c>
      <c r="M105" s="121" t="s">
        <v>499</v>
      </c>
      <c r="N105" s="121" t="s">
        <v>570</v>
      </c>
      <c r="O105" s="121" t="s">
        <v>299</v>
      </c>
      <c r="P105" s="127">
        <v>41539</v>
      </c>
      <c r="Q105" s="127">
        <v>48173</v>
      </c>
      <c r="R105" s="114">
        <f t="shared" ca="1" si="10"/>
        <v>4648</v>
      </c>
      <c r="S105" s="118">
        <f t="shared" ca="1" si="11"/>
        <v>152</v>
      </c>
      <c r="T105" s="114">
        <f t="shared" ca="1" si="12"/>
        <v>12</v>
      </c>
      <c r="U105" s="119" t="str">
        <f t="shared" ca="1" si="13"/>
        <v>12年8个月28天</v>
      </c>
      <c r="V105" s="120" t="s">
        <v>6642</v>
      </c>
      <c r="W105" s="116">
        <f t="shared" ca="1" si="14"/>
        <v>43525</v>
      </c>
      <c r="X105" s="114">
        <f t="shared" ca="1" si="15"/>
        <v>2893</v>
      </c>
      <c r="Y105" s="120">
        <f t="shared" ca="1" si="16"/>
        <v>95</v>
      </c>
      <c r="Z105" s="121">
        <f t="shared" ca="1" si="17"/>
        <v>7</v>
      </c>
      <c r="AA105" s="121" t="s">
        <v>1211</v>
      </c>
      <c r="AB105" s="121"/>
      <c r="AC105" s="127">
        <v>40632</v>
      </c>
      <c r="AD105" s="121" t="s">
        <v>582</v>
      </c>
      <c r="AE105" s="127">
        <v>40632</v>
      </c>
      <c r="AF105" s="121" t="s">
        <v>8286</v>
      </c>
      <c r="AG105" s="121">
        <v>3</v>
      </c>
      <c r="AH105" s="121">
        <v>0</v>
      </c>
      <c r="AI105" s="121" t="s">
        <v>906</v>
      </c>
      <c r="AJ105" s="121" t="s">
        <v>652</v>
      </c>
      <c r="AK105" s="121" t="s">
        <v>334</v>
      </c>
      <c r="AL105" s="121"/>
      <c r="AM105" s="126" t="s">
        <v>905</v>
      </c>
      <c r="AN105" s="121"/>
      <c r="AO105" s="121"/>
      <c r="AP105" s="121">
        <v>0</v>
      </c>
      <c r="AQ105" s="121">
        <v>0</v>
      </c>
      <c r="AR105" s="121" t="s">
        <v>8312</v>
      </c>
      <c r="AS105" s="121"/>
      <c r="AT105" s="121"/>
    </row>
    <row r="106" spans="1:46" ht="30" customHeight="1" x14ac:dyDescent="0.15">
      <c r="A106" s="121">
        <v>104</v>
      </c>
      <c r="B106" s="126">
        <v>5225000839</v>
      </c>
      <c r="C106" s="121" t="s">
        <v>907</v>
      </c>
      <c r="D106" s="121" t="s">
        <v>907</v>
      </c>
      <c r="E106" s="127">
        <v>27009</v>
      </c>
      <c r="F106" s="117">
        <f t="shared" ca="1" si="9"/>
        <v>45.249315068493154</v>
      </c>
      <c r="G106" s="121" t="s">
        <v>325</v>
      </c>
      <c r="H106" s="121" t="s">
        <v>287</v>
      </c>
      <c r="I106" s="121" t="s">
        <v>287</v>
      </c>
      <c r="J106" s="121" t="s">
        <v>908</v>
      </c>
      <c r="K106" s="121" t="s">
        <v>811</v>
      </c>
      <c r="L106" s="121" t="s">
        <v>328</v>
      </c>
      <c r="M106" s="121" t="s">
        <v>59</v>
      </c>
      <c r="N106" s="121" t="s">
        <v>290</v>
      </c>
      <c r="O106" s="121" t="s">
        <v>299</v>
      </c>
      <c r="P106" s="127">
        <v>41418</v>
      </c>
      <c r="Q106" s="127">
        <v>47687</v>
      </c>
      <c r="R106" s="114">
        <f t="shared" ca="1" si="10"/>
        <v>4162</v>
      </c>
      <c r="S106" s="118">
        <f t="shared" ca="1" si="11"/>
        <v>136</v>
      </c>
      <c r="T106" s="114">
        <f t="shared" ca="1" si="12"/>
        <v>11</v>
      </c>
      <c r="U106" s="119" t="str">
        <f t="shared" ca="1" si="13"/>
        <v>11年4个月27天</v>
      </c>
      <c r="V106" s="120" t="s">
        <v>8410</v>
      </c>
      <c r="W106" s="116">
        <f t="shared" ca="1" si="14"/>
        <v>43525</v>
      </c>
      <c r="X106" s="114">
        <f t="shared" ca="1" si="15"/>
        <v>2928</v>
      </c>
      <c r="Y106" s="120">
        <f t="shared" ca="1" si="16"/>
        <v>96</v>
      </c>
      <c r="Z106" s="121">
        <f t="shared" ca="1" si="17"/>
        <v>8</v>
      </c>
      <c r="AA106" s="121" t="s">
        <v>8519</v>
      </c>
      <c r="AB106" s="121"/>
      <c r="AC106" s="127">
        <v>40597</v>
      </c>
      <c r="AD106" s="121" t="s">
        <v>811</v>
      </c>
      <c r="AE106" s="127">
        <v>40597</v>
      </c>
      <c r="AF106" s="121" t="s">
        <v>8286</v>
      </c>
      <c r="AG106" s="121">
        <v>3</v>
      </c>
      <c r="AH106" s="121">
        <v>0</v>
      </c>
      <c r="AI106" s="121" t="s">
        <v>910</v>
      </c>
      <c r="AJ106" s="121" t="s">
        <v>590</v>
      </c>
      <c r="AK106" s="121" t="s">
        <v>334</v>
      </c>
      <c r="AL106" s="121"/>
      <c r="AM106" s="126" t="s">
        <v>909</v>
      </c>
      <c r="AN106" s="121"/>
      <c r="AO106" s="121"/>
      <c r="AP106" s="121">
        <v>0</v>
      </c>
      <c r="AQ106" s="121">
        <v>0</v>
      </c>
      <c r="AR106" s="121" t="s">
        <v>1334</v>
      </c>
      <c r="AS106" s="121">
        <v>5</v>
      </c>
      <c r="AT106" s="121" t="s">
        <v>8406</v>
      </c>
    </row>
    <row r="107" spans="1:46" ht="30" customHeight="1" x14ac:dyDescent="0.15">
      <c r="A107" s="121">
        <v>105</v>
      </c>
      <c r="B107" s="126">
        <v>5225000848</v>
      </c>
      <c r="C107" s="121" t="s">
        <v>911</v>
      </c>
      <c r="D107" s="121" t="s">
        <v>911</v>
      </c>
      <c r="E107" s="127">
        <v>25690</v>
      </c>
      <c r="F107" s="117">
        <f t="shared" ca="1" si="9"/>
        <v>48.863013698630134</v>
      </c>
      <c r="G107" s="121" t="s">
        <v>325</v>
      </c>
      <c r="H107" s="121" t="s">
        <v>297</v>
      </c>
      <c r="I107" s="121" t="s">
        <v>297</v>
      </c>
      <c r="J107" s="121" t="s">
        <v>912</v>
      </c>
      <c r="K107" s="121" t="s">
        <v>8005</v>
      </c>
      <c r="L107" s="121" t="s">
        <v>328</v>
      </c>
      <c r="M107" s="121" t="s">
        <v>367</v>
      </c>
      <c r="N107" s="121" t="s">
        <v>41</v>
      </c>
      <c r="O107" s="121" t="s">
        <v>8462</v>
      </c>
      <c r="P107" s="127">
        <v>39987</v>
      </c>
      <c r="Q107" s="127">
        <v>43883</v>
      </c>
      <c r="R107" s="114">
        <f t="shared" ca="1" si="10"/>
        <v>358</v>
      </c>
      <c r="S107" s="118">
        <f t="shared" ca="1" si="11"/>
        <v>11</v>
      </c>
      <c r="T107" s="114">
        <f t="shared" ca="1" si="12"/>
        <v>0</v>
      </c>
      <c r="U107" s="119" t="str">
        <f t="shared" ca="1" si="13"/>
        <v>0年11个月28天</v>
      </c>
      <c r="V107" s="120" t="s">
        <v>8520</v>
      </c>
      <c r="W107" s="116">
        <f t="shared" ca="1" si="14"/>
        <v>43525</v>
      </c>
      <c r="X107" s="114">
        <f t="shared" ca="1" si="15"/>
        <v>3355</v>
      </c>
      <c r="Y107" s="120">
        <f t="shared" ca="1" si="16"/>
        <v>110</v>
      </c>
      <c r="Z107" s="121">
        <f t="shared" ca="1" si="17"/>
        <v>9</v>
      </c>
      <c r="AA107" s="121" t="s">
        <v>8521</v>
      </c>
      <c r="AB107" s="121"/>
      <c r="AC107" s="127">
        <v>40233</v>
      </c>
      <c r="AD107" s="121" t="s">
        <v>520</v>
      </c>
      <c r="AE107" s="127">
        <v>40170</v>
      </c>
      <c r="AF107" s="121" t="s">
        <v>8286</v>
      </c>
      <c r="AG107" s="121">
        <v>3</v>
      </c>
      <c r="AH107" s="121">
        <v>0</v>
      </c>
      <c r="AI107" s="121" t="s">
        <v>915</v>
      </c>
      <c r="AJ107" s="121" t="s">
        <v>913</v>
      </c>
      <c r="AK107" s="121"/>
      <c r="AL107" s="121"/>
      <c r="AM107" s="126" t="s">
        <v>914</v>
      </c>
      <c r="AN107" s="121"/>
      <c r="AO107" s="121"/>
      <c r="AP107" s="121">
        <v>0</v>
      </c>
      <c r="AQ107" s="121">
        <v>0</v>
      </c>
      <c r="AR107" s="121" t="s">
        <v>8351</v>
      </c>
      <c r="AS107" s="127">
        <v>37990</v>
      </c>
      <c r="AT107" s="121">
        <v>13</v>
      </c>
    </row>
    <row r="108" spans="1:46" ht="30" customHeight="1" x14ac:dyDescent="0.15">
      <c r="A108" s="121">
        <v>106</v>
      </c>
      <c r="B108" s="126">
        <v>5225000852</v>
      </c>
      <c r="C108" s="121" t="s">
        <v>916</v>
      </c>
      <c r="D108" s="121" t="s">
        <v>916</v>
      </c>
      <c r="E108" s="127">
        <v>29705</v>
      </c>
      <c r="F108" s="117">
        <f t="shared" ca="1" si="9"/>
        <v>37.863013698630134</v>
      </c>
      <c r="G108" s="121" t="s">
        <v>510</v>
      </c>
      <c r="H108" s="121" t="s">
        <v>297</v>
      </c>
      <c r="I108" s="121" t="s">
        <v>297</v>
      </c>
      <c r="J108" s="121" t="s">
        <v>917</v>
      </c>
      <c r="K108" s="121" t="s">
        <v>8043</v>
      </c>
      <c r="L108" s="121" t="s">
        <v>328</v>
      </c>
      <c r="M108" s="121" t="s">
        <v>59</v>
      </c>
      <c r="N108" s="121" t="s">
        <v>570</v>
      </c>
      <c r="O108" s="121" t="s">
        <v>8462</v>
      </c>
      <c r="P108" s="127">
        <v>40267</v>
      </c>
      <c r="Q108" s="127">
        <v>44284</v>
      </c>
      <c r="R108" s="114">
        <f t="shared" ca="1" si="10"/>
        <v>759</v>
      </c>
      <c r="S108" s="118">
        <f t="shared" ca="1" si="11"/>
        <v>24</v>
      </c>
      <c r="T108" s="114">
        <f t="shared" ca="1" si="12"/>
        <v>2</v>
      </c>
      <c r="U108" s="119" t="str">
        <f t="shared" ca="1" si="13"/>
        <v>2年0个月29天</v>
      </c>
      <c r="V108" s="120" t="s">
        <v>8522</v>
      </c>
      <c r="W108" s="116">
        <f t="shared" ca="1" si="14"/>
        <v>43525</v>
      </c>
      <c r="X108" s="114">
        <f t="shared" ca="1" si="15"/>
        <v>3028</v>
      </c>
      <c r="Y108" s="120">
        <f t="shared" ca="1" si="16"/>
        <v>99</v>
      </c>
      <c r="Z108" s="121">
        <f t="shared" ca="1" si="17"/>
        <v>8</v>
      </c>
      <c r="AA108" s="121" t="s">
        <v>2752</v>
      </c>
      <c r="AB108" s="121"/>
      <c r="AC108" s="127">
        <v>40529</v>
      </c>
      <c r="AD108" s="121" t="s">
        <v>735</v>
      </c>
      <c r="AE108" s="127">
        <v>40497</v>
      </c>
      <c r="AF108" s="121" t="s">
        <v>8286</v>
      </c>
      <c r="AG108" s="121">
        <v>3</v>
      </c>
      <c r="AH108" s="121">
        <v>0</v>
      </c>
      <c r="AI108" s="121" t="s">
        <v>920</v>
      </c>
      <c r="AJ108" s="121" t="s">
        <v>8379</v>
      </c>
      <c r="AK108" s="121"/>
      <c r="AL108" s="121"/>
      <c r="AM108" s="126" t="s">
        <v>919</v>
      </c>
      <c r="AN108" s="121"/>
      <c r="AO108" s="121"/>
      <c r="AP108" s="121">
        <v>0</v>
      </c>
      <c r="AQ108" s="121">
        <v>0</v>
      </c>
      <c r="AR108" s="121" t="s">
        <v>8373</v>
      </c>
      <c r="AS108" s="121">
        <v>9</v>
      </c>
      <c r="AT108" s="121" t="s">
        <v>8406</v>
      </c>
    </row>
    <row r="109" spans="1:46" ht="30" customHeight="1" x14ac:dyDescent="0.15">
      <c r="A109" s="121">
        <v>107</v>
      </c>
      <c r="B109" s="126">
        <v>5225000862</v>
      </c>
      <c r="C109" s="121" t="s">
        <v>921</v>
      </c>
      <c r="D109" s="121" t="s">
        <v>921</v>
      </c>
      <c r="E109" s="127">
        <v>29763</v>
      </c>
      <c r="F109" s="117">
        <f t="shared" ca="1" si="9"/>
        <v>37.704109589041096</v>
      </c>
      <c r="G109" s="121" t="s">
        <v>325</v>
      </c>
      <c r="H109" s="121" t="s">
        <v>287</v>
      </c>
      <c r="I109" s="121" t="s">
        <v>287</v>
      </c>
      <c r="J109" s="121" t="s">
        <v>922</v>
      </c>
      <c r="K109" s="121" t="s">
        <v>8014</v>
      </c>
      <c r="L109" s="121" t="s">
        <v>357</v>
      </c>
      <c r="M109" s="121" t="s">
        <v>326</v>
      </c>
      <c r="N109" s="121" t="s">
        <v>570</v>
      </c>
      <c r="O109" s="121" t="s">
        <v>8389</v>
      </c>
      <c r="P109" s="127">
        <v>39617</v>
      </c>
      <c r="Q109" s="127">
        <v>43725</v>
      </c>
      <c r="R109" s="114">
        <f t="shared" ca="1" si="10"/>
        <v>200</v>
      </c>
      <c r="S109" s="118">
        <f t="shared" ca="1" si="11"/>
        <v>6</v>
      </c>
      <c r="T109" s="114">
        <f t="shared" ca="1" si="12"/>
        <v>0</v>
      </c>
      <c r="U109" s="119" t="str">
        <f t="shared" ca="1" si="13"/>
        <v>0年6个月20天</v>
      </c>
      <c r="V109" s="120" t="s">
        <v>8523</v>
      </c>
      <c r="W109" s="116">
        <f t="shared" ca="1" si="14"/>
        <v>43525</v>
      </c>
      <c r="X109" s="114">
        <f t="shared" ca="1" si="15"/>
        <v>3777</v>
      </c>
      <c r="Y109" s="120">
        <f t="shared" ca="1" si="16"/>
        <v>124</v>
      </c>
      <c r="Z109" s="121">
        <f t="shared" ca="1" si="17"/>
        <v>10</v>
      </c>
      <c r="AA109" s="121" t="s">
        <v>8524</v>
      </c>
      <c r="AB109" s="121"/>
      <c r="AC109" s="127">
        <v>39801</v>
      </c>
      <c r="AD109" s="121" t="s">
        <v>520</v>
      </c>
      <c r="AE109" s="127">
        <v>39748</v>
      </c>
      <c r="AF109" s="121" t="s">
        <v>8525</v>
      </c>
      <c r="AG109" s="121">
        <v>1</v>
      </c>
      <c r="AH109" s="121">
        <v>0</v>
      </c>
      <c r="AI109" s="121" t="s">
        <v>925</v>
      </c>
      <c r="AJ109" s="121" t="s">
        <v>342</v>
      </c>
      <c r="AK109" s="121"/>
      <c r="AL109" s="121"/>
      <c r="AM109" s="126" t="s">
        <v>924</v>
      </c>
      <c r="AN109" s="121"/>
      <c r="AO109" s="121"/>
      <c r="AP109" s="121">
        <v>0</v>
      </c>
      <c r="AQ109" s="121">
        <v>0</v>
      </c>
      <c r="AR109" s="121"/>
      <c r="AS109" s="121"/>
      <c r="AT109" s="121"/>
    </row>
    <row r="110" spans="1:46" ht="30" customHeight="1" x14ac:dyDescent="0.15">
      <c r="A110" s="121">
        <v>108</v>
      </c>
      <c r="B110" s="126">
        <v>5225000872</v>
      </c>
      <c r="C110" s="121" t="s">
        <v>926</v>
      </c>
      <c r="D110" s="121" t="s">
        <v>926</v>
      </c>
      <c r="E110" s="127">
        <v>23994</v>
      </c>
      <c r="F110" s="117">
        <f t="shared" ca="1" si="9"/>
        <v>53.509589041095893</v>
      </c>
      <c r="G110" s="121" t="s">
        <v>510</v>
      </c>
      <c r="H110" s="121" t="s">
        <v>287</v>
      </c>
      <c r="I110" s="121" t="s">
        <v>287</v>
      </c>
      <c r="J110" s="121" t="s">
        <v>927</v>
      </c>
      <c r="K110" s="121" t="s">
        <v>811</v>
      </c>
      <c r="L110" s="121" t="s">
        <v>328</v>
      </c>
      <c r="M110" s="121" t="s">
        <v>338</v>
      </c>
      <c r="N110" s="121" t="s">
        <v>290</v>
      </c>
      <c r="O110" s="121" t="s">
        <v>293</v>
      </c>
      <c r="P110" s="127">
        <v>42262</v>
      </c>
      <c r="Q110" s="127">
        <v>48805</v>
      </c>
      <c r="R110" s="114">
        <f t="shared" ca="1" si="10"/>
        <v>5280</v>
      </c>
      <c r="S110" s="118">
        <f t="shared" ca="1" si="11"/>
        <v>173</v>
      </c>
      <c r="T110" s="114">
        <f t="shared" ca="1" si="12"/>
        <v>14</v>
      </c>
      <c r="U110" s="119" t="str">
        <f t="shared" ca="1" si="13"/>
        <v>14年5个月20天</v>
      </c>
      <c r="V110" s="120" t="s">
        <v>8492</v>
      </c>
      <c r="W110" s="116">
        <f t="shared" ca="1" si="14"/>
        <v>43525</v>
      </c>
      <c r="X110" s="114">
        <f t="shared" ca="1" si="15"/>
        <v>3017</v>
      </c>
      <c r="Y110" s="120">
        <f t="shared" ca="1" si="16"/>
        <v>99</v>
      </c>
      <c r="Z110" s="121">
        <f t="shared" ca="1" si="17"/>
        <v>8</v>
      </c>
      <c r="AA110" s="121" t="s">
        <v>8526</v>
      </c>
      <c r="AB110" s="121"/>
      <c r="AC110" s="127">
        <v>40508</v>
      </c>
      <c r="AD110" s="121" t="s">
        <v>582</v>
      </c>
      <c r="AE110" s="127">
        <v>40508</v>
      </c>
      <c r="AF110" s="121" t="s">
        <v>8286</v>
      </c>
      <c r="AG110" s="121">
        <v>3</v>
      </c>
      <c r="AH110" s="121">
        <v>0</v>
      </c>
      <c r="AI110" s="121" t="s">
        <v>929</v>
      </c>
      <c r="AJ110" s="121" t="s">
        <v>888</v>
      </c>
      <c r="AK110" s="121" t="s">
        <v>409</v>
      </c>
      <c r="AL110" s="121"/>
      <c r="AM110" s="126" t="s">
        <v>928</v>
      </c>
      <c r="AN110" s="121"/>
      <c r="AO110" s="121"/>
      <c r="AP110" s="121">
        <v>0</v>
      </c>
      <c r="AQ110" s="121">
        <v>0</v>
      </c>
      <c r="AR110" s="121" t="s">
        <v>1334</v>
      </c>
      <c r="AS110" s="121">
        <v>5</v>
      </c>
      <c r="AT110" s="121">
        <v>1</v>
      </c>
    </row>
    <row r="111" spans="1:46" ht="30" customHeight="1" x14ac:dyDescent="0.15">
      <c r="A111" s="121">
        <v>109</v>
      </c>
      <c r="B111" s="126">
        <v>5225000882</v>
      </c>
      <c r="C111" s="121" t="s">
        <v>930</v>
      </c>
      <c r="D111" s="121" t="s">
        <v>930</v>
      </c>
      <c r="E111" s="127">
        <v>26342</v>
      </c>
      <c r="F111" s="117">
        <f t="shared" ca="1" si="9"/>
        <v>47.076712328767123</v>
      </c>
      <c r="G111" s="121" t="s">
        <v>325</v>
      </c>
      <c r="H111" s="121" t="s">
        <v>287</v>
      </c>
      <c r="I111" s="121" t="s">
        <v>287</v>
      </c>
      <c r="J111" s="121" t="s">
        <v>931</v>
      </c>
      <c r="K111" s="121" t="s">
        <v>771</v>
      </c>
      <c r="L111" s="121" t="s">
        <v>328</v>
      </c>
      <c r="M111" s="121" t="s">
        <v>59</v>
      </c>
      <c r="N111" s="121" t="s">
        <v>290</v>
      </c>
      <c r="O111" s="121" t="s">
        <v>293</v>
      </c>
      <c r="P111" s="127">
        <v>42531</v>
      </c>
      <c r="Q111" s="127">
        <v>49499</v>
      </c>
      <c r="R111" s="114">
        <f t="shared" ca="1" si="10"/>
        <v>5974</v>
      </c>
      <c r="S111" s="118">
        <f t="shared" ca="1" si="11"/>
        <v>196</v>
      </c>
      <c r="T111" s="114">
        <f t="shared" ca="1" si="12"/>
        <v>16</v>
      </c>
      <c r="U111" s="119" t="str">
        <f t="shared" ca="1" si="13"/>
        <v>16年4个月14天</v>
      </c>
      <c r="V111" s="120" t="s">
        <v>8527</v>
      </c>
      <c r="W111" s="116">
        <f t="shared" ca="1" si="14"/>
        <v>43525</v>
      </c>
      <c r="X111" s="114">
        <f t="shared" ca="1" si="15"/>
        <v>3075</v>
      </c>
      <c r="Y111" s="120">
        <f t="shared" ca="1" si="16"/>
        <v>101</v>
      </c>
      <c r="Z111" s="121">
        <f t="shared" ca="1" si="17"/>
        <v>8</v>
      </c>
      <c r="AA111" s="121" t="s">
        <v>8528</v>
      </c>
      <c r="AB111" s="121"/>
      <c r="AC111" s="127">
        <v>40450</v>
      </c>
      <c r="AD111" s="121" t="s">
        <v>771</v>
      </c>
      <c r="AE111" s="127">
        <v>40450</v>
      </c>
      <c r="AF111" s="121" t="s">
        <v>8286</v>
      </c>
      <c r="AG111" s="121">
        <v>2</v>
      </c>
      <c r="AH111" s="121">
        <v>0</v>
      </c>
      <c r="AI111" s="121" t="s">
        <v>933</v>
      </c>
      <c r="AJ111" s="121" t="s">
        <v>460</v>
      </c>
      <c r="AK111" s="121" t="s">
        <v>409</v>
      </c>
      <c r="AL111" s="121"/>
      <c r="AM111" s="126" t="s">
        <v>932</v>
      </c>
      <c r="AN111" s="121"/>
      <c r="AO111" s="121"/>
      <c r="AP111" s="121">
        <v>0</v>
      </c>
      <c r="AQ111" s="121">
        <v>0</v>
      </c>
      <c r="AR111" s="121" t="s">
        <v>1599</v>
      </c>
      <c r="AS111" s="121">
        <v>8</v>
      </c>
      <c r="AT111" s="121">
        <v>4</v>
      </c>
    </row>
    <row r="112" spans="1:46" ht="30" customHeight="1" x14ac:dyDescent="0.15">
      <c r="A112" s="121">
        <v>110</v>
      </c>
      <c r="B112" s="126">
        <v>5225000891</v>
      </c>
      <c r="C112" s="121" t="s">
        <v>934</v>
      </c>
      <c r="D112" s="121" t="s">
        <v>934</v>
      </c>
      <c r="E112" s="127">
        <v>31820</v>
      </c>
      <c r="F112" s="117">
        <f t="shared" ca="1" si="9"/>
        <v>32.06849315068493</v>
      </c>
      <c r="G112" s="121" t="s">
        <v>325</v>
      </c>
      <c r="H112" s="121" t="s">
        <v>287</v>
      </c>
      <c r="I112" s="121" t="s">
        <v>287</v>
      </c>
      <c r="J112" s="121" t="s">
        <v>935</v>
      </c>
      <c r="K112" s="121" t="s">
        <v>701</v>
      </c>
      <c r="L112" s="121" t="s">
        <v>328</v>
      </c>
      <c r="M112" s="121" t="s">
        <v>367</v>
      </c>
      <c r="N112" s="121" t="s">
        <v>690</v>
      </c>
      <c r="O112" s="121" t="s">
        <v>8462</v>
      </c>
      <c r="P112" s="127">
        <v>40253</v>
      </c>
      <c r="Q112" s="127">
        <v>44392</v>
      </c>
      <c r="R112" s="114">
        <f t="shared" ca="1" si="10"/>
        <v>867</v>
      </c>
      <c r="S112" s="118">
        <f t="shared" ca="1" si="11"/>
        <v>28</v>
      </c>
      <c r="T112" s="114">
        <f t="shared" ca="1" si="12"/>
        <v>2</v>
      </c>
      <c r="U112" s="119" t="str">
        <f t="shared" ca="1" si="13"/>
        <v>2年4个月17天</v>
      </c>
      <c r="V112" s="120" t="s">
        <v>8529</v>
      </c>
      <c r="W112" s="116">
        <f t="shared" ca="1" si="14"/>
        <v>43525</v>
      </c>
      <c r="X112" s="114">
        <f t="shared" ca="1" si="15"/>
        <v>2956</v>
      </c>
      <c r="Y112" s="120">
        <f t="shared" ca="1" si="16"/>
        <v>97</v>
      </c>
      <c r="Z112" s="121">
        <f t="shared" ca="1" si="17"/>
        <v>8</v>
      </c>
      <c r="AA112" s="121" t="s">
        <v>8530</v>
      </c>
      <c r="AB112" s="121"/>
      <c r="AC112" s="127">
        <v>40590</v>
      </c>
      <c r="AD112" s="121" t="s">
        <v>520</v>
      </c>
      <c r="AE112" s="127">
        <v>40569</v>
      </c>
      <c r="AF112" s="121" t="s">
        <v>8286</v>
      </c>
      <c r="AG112" s="121">
        <v>3</v>
      </c>
      <c r="AH112" s="121">
        <v>0</v>
      </c>
      <c r="AI112" s="121" t="s">
        <v>938</v>
      </c>
      <c r="AJ112" s="121" t="s">
        <v>643</v>
      </c>
      <c r="AK112" s="121"/>
      <c r="AL112" s="121"/>
      <c r="AM112" s="126" t="s">
        <v>937</v>
      </c>
      <c r="AN112" s="121"/>
      <c r="AO112" s="121"/>
      <c r="AP112" s="121">
        <v>0</v>
      </c>
      <c r="AQ112" s="121">
        <v>0</v>
      </c>
      <c r="AR112" s="121" t="s">
        <v>8351</v>
      </c>
      <c r="AS112" s="127">
        <v>38021</v>
      </c>
      <c r="AT112" s="121">
        <v>14</v>
      </c>
    </row>
    <row r="113" spans="1:46" ht="30" customHeight="1" x14ac:dyDescent="0.15">
      <c r="A113" s="121">
        <v>111</v>
      </c>
      <c r="B113" s="126">
        <v>5225000896</v>
      </c>
      <c r="C113" s="121" t="s">
        <v>940</v>
      </c>
      <c r="D113" s="121" t="s">
        <v>940</v>
      </c>
      <c r="E113" s="127">
        <v>32064</v>
      </c>
      <c r="F113" s="117">
        <f t="shared" ca="1" si="9"/>
        <v>31.4</v>
      </c>
      <c r="G113" s="121" t="s">
        <v>325</v>
      </c>
      <c r="H113" s="121" t="s">
        <v>287</v>
      </c>
      <c r="I113" s="121" t="s">
        <v>287</v>
      </c>
      <c r="J113" s="121" t="s">
        <v>941</v>
      </c>
      <c r="K113" s="121" t="s">
        <v>8044</v>
      </c>
      <c r="L113" s="121" t="s">
        <v>328</v>
      </c>
      <c r="M113" s="121" t="s">
        <v>383</v>
      </c>
      <c r="N113" s="121" t="s">
        <v>570</v>
      </c>
      <c r="O113" s="121" t="s">
        <v>8389</v>
      </c>
      <c r="P113" s="127">
        <v>39923</v>
      </c>
      <c r="Q113" s="127">
        <v>43696</v>
      </c>
      <c r="R113" s="114">
        <f t="shared" ca="1" si="10"/>
        <v>171</v>
      </c>
      <c r="S113" s="118">
        <f t="shared" ca="1" si="11"/>
        <v>5</v>
      </c>
      <c r="T113" s="114">
        <f t="shared" ca="1" si="12"/>
        <v>0</v>
      </c>
      <c r="U113" s="119" t="str">
        <f t="shared" ca="1" si="13"/>
        <v>0年5个月21天</v>
      </c>
      <c r="V113" s="120" t="s">
        <v>8531</v>
      </c>
      <c r="W113" s="116">
        <f t="shared" ca="1" si="14"/>
        <v>43525</v>
      </c>
      <c r="X113" s="114">
        <f t="shared" ca="1" si="15"/>
        <v>3420</v>
      </c>
      <c r="Y113" s="120">
        <f t="shared" ca="1" si="16"/>
        <v>112</v>
      </c>
      <c r="Z113" s="121">
        <f t="shared" ca="1" si="17"/>
        <v>9</v>
      </c>
      <c r="AA113" s="121" t="s">
        <v>3355</v>
      </c>
      <c r="AB113" s="121"/>
      <c r="AC113" s="127">
        <v>40148</v>
      </c>
      <c r="AD113" s="121" t="s">
        <v>520</v>
      </c>
      <c r="AE113" s="127">
        <v>40105</v>
      </c>
      <c r="AF113" s="121" t="s">
        <v>8286</v>
      </c>
      <c r="AG113" s="121">
        <v>3</v>
      </c>
      <c r="AH113" s="121">
        <v>0</v>
      </c>
      <c r="AI113" s="121" t="s">
        <v>944</v>
      </c>
      <c r="AJ113" s="121" t="s">
        <v>643</v>
      </c>
      <c r="AK113" s="121"/>
      <c r="AL113" s="121"/>
      <c r="AM113" s="126" t="s">
        <v>943</v>
      </c>
      <c r="AN113" s="121"/>
      <c r="AO113" s="121"/>
      <c r="AP113" s="121">
        <v>0</v>
      </c>
      <c r="AQ113" s="121">
        <v>0</v>
      </c>
      <c r="AR113" s="121" t="s">
        <v>8532</v>
      </c>
      <c r="AS113" s="121">
        <v>403</v>
      </c>
      <c r="AT113" s="121">
        <v>8</v>
      </c>
    </row>
    <row r="114" spans="1:46" ht="30" customHeight="1" x14ac:dyDescent="0.15">
      <c r="A114" s="121">
        <v>112</v>
      </c>
      <c r="B114" s="126">
        <v>5225000919</v>
      </c>
      <c r="C114" s="121" t="s">
        <v>945</v>
      </c>
      <c r="D114" s="121" t="s">
        <v>945</v>
      </c>
      <c r="E114" s="127">
        <v>31093</v>
      </c>
      <c r="F114" s="117">
        <f t="shared" ca="1" si="9"/>
        <v>34.060273972602737</v>
      </c>
      <c r="G114" s="121" t="s">
        <v>486</v>
      </c>
      <c r="H114" s="121" t="s">
        <v>297</v>
      </c>
      <c r="I114" s="121" t="s">
        <v>297</v>
      </c>
      <c r="J114" s="121" t="s">
        <v>946</v>
      </c>
      <c r="K114" s="121" t="s">
        <v>8016</v>
      </c>
      <c r="L114" s="121" t="s">
        <v>328</v>
      </c>
      <c r="M114" s="121" t="s">
        <v>326</v>
      </c>
      <c r="N114" s="121" t="s">
        <v>690</v>
      </c>
      <c r="O114" s="121" t="s">
        <v>8283</v>
      </c>
      <c r="P114" s="127">
        <v>40159</v>
      </c>
      <c r="Q114" s="127">
        <v>46123</v>
      </c>
      <c r="R114" s="114">
        <f t="shared" ca="1" si="10"/>
        <v>2598</v>
      </c>
      <c r="S114" s="118">
        <f t="shared" ca="1" si="11"/>
        <v>85</v>
      </c>
      <c r="T114" s="114">
        <f t="shared" ca="1" si="12"/>
        <v>7</v>
      </c>
      <c r="U114" s="119" t="str">
        <f t="shared" ca="1" si="13"/>
        <v>7年1个月13天</v>
      </c>
      <c r="V114" s="120" t="s">
        <v>8533</v>
      </c>
      <c r="W114" s="116">
        <f t="shared" ca="1" si="14"/>
        <v>43525</v>
      </c>
      <c r="X114" s="114">
        <f t="shared" ca="1" si="15"/>
        <v>3020</v>
      </c>
      <c r="Y114" s="120">
        <f t="shared" ca="1" si="16"/>
        <v>99</v>
      </c>
      <c r="Z114" s="121">
        <f t="shared" ca="1" si="17"/>
        <v>8</v>
      </c>
      <c r="AA114" s="121" t="s">
        <v>2881</v>
      </c>
      <c r="AB114" s="121"/>
      <c r="AC114" s="127">
        <v>40505</v>
      </c>
      <c r="AD114" s="121" t="s">
        <v>489</v>
      </c>
      <c r="AE114" s="127">
        <v>40505</v>
      </c>
      <c r="AF114" s="121" t="s">
        <v>8286</v>
      </c>
      <c r="AG114" s="121">
        <v>3</v>
      </c>
      <c r="AH114" s="121">
        <v>0</v>
      </c>
      <c r="AI114" s="121" t="s">
        <v>8534</v>
      </c>
      <c r="AJ114" s="121" t="s">
        <v>750</v>
      </c>
      <c r="AK114" s="121"/>
      <c r="AL114" s="121"/>
      <c r="AM114" s="126" t="s">
        <v>948</v>
      </c>
      <c r="AN114" s="121"/>
      <c r="AO114" s="121"/>
      <c r="AP114" s="121">
        <v>0</v>
      </c>
      <c r="AQ114" s="121">
        <v>0</v>
      </c>
      <c r="AR114" s="121" t="s">
        <v>8535</v>
      </c>
      <c r="AS114" s="121"/>
      <c r="AT114" s="121"/>
    </row>
    <row r="115" spans="1:46" ht="30" customHeight="1" x14ac:dyDescent="0.15">
      <c r="A115" s="121">
        <v>113</v>
      </c>
      <c r="B115" s="126">
        <v>5225000921</v>
      </c>
      <c r="C115" s="121" t="s">
        <v>949</v>
      </c>
      <c r="D115" s="121" t="s">
        <v>949</v>
      </c>
      <c r="E115" s="127">
        <v>29789</v>
      </c>
      <c r="F115" s="117">
        <f t="shared" ca="1" si="9"/>
        <v>37.632876712328766</v>
      </c>
      <c r="G115" s="121" t="s">
        <v>325</v>
      </c>
      <c r="H115" s="121" t="s">
        <v>297</v>
      </c>
      <c r="I115" s="121" t="s">
        <v>297</v>
      </c>
      <c r="J115" s="121" t="s">
        <v>950</v>
      </c>
      <c r="K115" s="121" t="s">
        <v>701</v>
      </c>
      <c r="L115" s="121" t="s">
        <v>328</v>
      </c>
      <c r="M115" s="121" t="s">
        <v>383</v>
      </c>
      <c r="N115" s="121" t="s">
        <v>951</v>
      </c>
      <c r="O115" s="121" t="s">
        <v>8449</v>
      </c>
      <c r="P115" s="127">
        <v>39532</v>
      </c>
      <c r="Q115" s="127">
        <v>44493</v>
      </c>
      <c r="R115" s="114">
        <f t="shared" ca="1" si="10"/>
        <v>968</v>
      </c>
      <c r="S115" s="118">
        <f t="shared" ca="1" si="11"/>
        <v>31</v>
      </c>
      <c r="T115" s="114">
        <f t="shared" ca="1" si="12"/>
        <v>2</v>
      </c>
      <c r="U115" s="119" t="str">
        <f t="shared" ca="1" si="13"/>
        <v>2年7个月28天</v>
      </c>
      <c r="V115" s="120" t="s">
        <v>8536</v>
      </c>
      <c r="W115" s="116">
        <f t="shared" ca="1" si="14"/>
        <v>43525</v>
      </c>
      <c r="X115" s="114">
        <f t="shared" ca="1" si="15"/>
        <v>3537</v>
      </c>
      <c r="Y115" s="120">
        <f t="shared" ca="1" si="16"/>
        <v>116</v>
      </c>
      <c r="Z115" s="121">
        <f t="shared" ca="1" si="17"/>
        <v>9</v>
      </c>
      <c r="AA115" s="121" t="s">
        <v>8537</v>
      </c>
      <c r="AB115" s="121"/>
      <c r="AC115" s="127">
        <v>40017</v>
      </c>
      <c r="AD115" s="121" t="s">
        <v>520</v>
      </c>
      <c r="AE115" s="127">
        <v>39988</v>
      </c>
      <c r="AF115" s="121" t="s">
        <v>8286</v>
      </c>
      <c r="AG115" s="121">
        <v>4</v>
      </c>
      <c r="AH115" s="121">
        <v>0</v>
      </c>
      <c r="AI115" s="121" t="s">
        <v>8538</v>
      </c>
      <c r="AJ115" s="121" t="s">
        <v>8539</v>
      </c>
      <c r="AK115" s="121"/>
      <c r="AL115" s="121"/>
      <c r="AM115" s="126" t="s">
        <v>953</v>
      </c>
      <c r="AN115" s="121"/>
      <c r="AO115" s="121"/>
      <c r="AP115" s="121">
        <v>0</v>
      </c>
      <c r="AQ115" s="121">
        <v>0</v>
      </c>
      <c r="AR115" s="121" t="s">
        <v>8532</v>
      </c>
      <c r="AS115" s="121">
        <v>305</v>
      </c>
      <c r="AT115" s="121">
        <v>7</v>
      </c>
    </row>
    <row r="116" spans="1:46" ht="30" customHeight="1" x14ac:dyDescent="0.15">
      <c r="A116" s="121">
        <v>114</v>
      </c>
      <c r="B116" s="126">
        <v>5225000922</v>
      </c>
      <c r="C116" s="121" t="s">
        <v>954</v>
      </c>
      <c r="D116" s="121" t="s">
        <v>954</v>
      </c>
      <c r="E116" s="127">
        <v>32938</v>
      </c>
      <c r="F116" s="117">
        <f t="shared" ca="1" si="9"/>
        <v>29.005479452054793</v>
      </c>
      <c r="G116" s="121" t="s">
        <v>486</v>
      </c>
      <c r="H116" s="121" t="s">
        <v>287</v>
      </c>
      <c r="I116" s="121" t="s">
        <v>287</v>
      </c>
      <c r="J116" s="121" t="s">
        <v>955</v>
      </c>
      <c r="K116" s="121" t="s">
        <v>8016</v>
      </c>
      <c r="L116" s="121" t="s">
        <v>328</v>
      </c>
      <c r="M116" s="121" t="s">
        <v>499</v>
      </c>
      <c r="N116" s="121" t="s">
        <v>690</v>
      </c>
      <c r="O116" s="121" t="s">
        <v>8283</v>
      </c>
      <c r="P116" s="127">
        <v>39981</v>
      </c>
      <c r="Q116" s="127">
        <v>46128</v>
      </c>
      <c r="R116" s="114">
        <f t="shared" ca="1" si="10"/>
        <v>2603</v>
      </c>
      <c r="S116" s="118">
        <f t="shared" ca="1" si="11"/>
        <v>85</v>
      </c>
      <c r="T116" s="114">
        <f t="shared" ca="1" si="12"/>
        <v>7</v>
      </c>
      <c r="U116" s="119" t="str">
        <f t="shared" ca="1" si="13"/>
        <v>7年1个月18天</v>
      </c>
      <c r="V116" s="120" t="s">
        <v>8540</v>
      </c>
      <c r="W116" s="116">
        <f t="shared" ca="1" si="14"/>
        <v>43525</v>
      </c>
      <c r="X116" s="114">
        <f t="shared" ca="1" si="15"/>
        <v>3018</v>
      </c>
      <c r="Y116" s="120">
        <f t="shared" ca="1" si="16"/>
        <v>99</v>
      </c>
      <c r="Z116" s="121">
        <f t="shared" ca="1" si="17"/>
        <v>8</v>
      </c>
      <c r="AA116" s="121" t="s">
        <v>8541</v>
      </c>
      <c r="AB116" s="121"/>
      <c r="AC116" s="127">
        <v>40507</v>
      </c>
      <c r="AD116" s="121" t="s">
        <v>489</v>
      </c>
      <c r="AE116" s="127">
        <v>40507</v>
      </c>
      <c r="AF116" s="121" t="s">
        <v>8286</v>
      </c>
      <c r="AG116" s="121">
        <v>2</v>
      </c>
      <c r="AH116" s="121">
        <v>0</v>
      </c>
      <c r="AI116" s="121" t="s">
        <v>8534</v>
      </c>
      <c r="AJ116" s="121" t="s">
        <v>530</v>
      </c>
      <c r="AK116" s="121"/>
      <c r="AL116" s="121"/>
      <c r="AM116" s="126" t="s">
        <v>957</v>
      </c>
      <c r="AN116" s="121"/>
      <c r="AO116" s="121"/>
      <c r="AP116" s="121">
        <v>0</v>
      </c>
      <c r="AQ116" s="121">
        <v>0</v>
      </c>
      <c r="AR116" s="121" t="s">
        <v>8351</v>
      </c>
      <c r="AS116" s="121"/>
      <c r="AT116" s="121"/>
    </row>
    <row r="117" spans="1:46" ht="30" customHeight="1" x14ac:dyDescent="0.15">
      <c r="A117" s="121">
        <v>115</v>
      </c>
      <c r="B117" s="126">
        <v>5225000924</v>
      </c>
      <c r="C117" s="121" t="s">
        <v>958</v>
      </c>
      <c r="D117" s="121" t="s">
        <v>958</v>
      </c>
      <c r="E117" s="127">
        <v>14772</v>
      </c>
      <c r="F117" s="117">
        <f t="shared" ca="1" si="9"/>
        <v>78.775342465753425</v>
      </c>
      <c r="G117" s="121" t="s">
        <v>325</v>
      </c>
      <c r="H117" s="121" t="s">
        <v>287</v>
      </c>
      <c r="I117" s="121" t="s">
        <v>287</v>
      </c>
      <c r="J117" s="121" t="s">
        <v>959</v>
      </c>
      <c r="K117" s="121" t="s">
        <v>8005</v>
      </c>
      <c r="L117" s="121" t="s">
        <v>328</v>
      </c>
      <c r="M117" s="121" t="s">
        <v>326</v>
      </c>
      <c r="N117" s="121" t="s">
        <v>290</v>
      </c>
      <c r="O117" s="121" t="s">
        <v>8468</v>
      </c>
      <c r="P117" s="127">
        <v>39758</v>
      </c>
      <c r="Q117" s="127">
        <v>43774</v>
      </c>
      <c r="R117" s="114">
        <f t="shared" ca="1" si="10"/>
        <v>249</v>
      </c>
      <c r="S117" s="118">
        <f t="shared" ca="1" si="11"/>
        <v>8</v>
      </c>
      <c r="T117" s="114">
        <f t="shared" ca="1" si="12"/>
        <v>0</v>
      </c>
      <c r="U117" s="119" t="str">
        <f t="shared" ca="1" si="13"/>
        <v>0年8个月9天</v>
      </c>
      <c r="V117" s="120" t="s">
        <v>8542</v>
      </c>
      <c r="W117" s="116">
        <f t="shared" ca="1" si="14"/>
        <v>43525</v>
      </c>
      <c r="X117" s="114">
        <f t="shared" ca="1" si="15"/>
        <v>3627</v>
      </c>
      <c r="Y117" s="120">
        <f t="shared" ca="1" si="16"/>
        <v>119</v>
      </c>
      <c r="Z117" s="121">
        <f t="shared" ca="1" si="17"/>
        <v>9</v>
      </c>
      <c r="AA117" s="121" t="s">
        <v>8543</v>
      </c>
      <c r="AB117" s="121"/>
      <c r="AC117" s="127">
        <v>39933</v>
      </c>
      <c r="AD117" s="121" t="s">
        <v>520</v>
      </c>
      <c r="AE117" s="127">
        <v>39898</v>
      </c>
      <c r="AF117" s="121" t="s">
        <v>8282</v>
      </c>
      <c r="AG117" s="121">
        <v>0</v>
      </c>
      <c r="AH117" s="121">
        <v>0</v>
      </c>
      <c r="AI117" s="121" t="s">
        <v>8544</v>
      </c>
      <c r="AJ117" s="121"/>
      <c r="AK117" s="121"/>
      <c r="AL117" s="121"/>
      <c r="AM117" s="126" t="s">
        <v>961</v>
      </c>
      <c r="AN117" s="121"/>
      <c r="AO117" s="121"/>
      <c r="AP117" s="121">
        <v>0</v>
      </c>
      <c r="AQ117" s="121">
        <v>0</v>
      </c>
      <c r="AR117" s="121"/>
      <c r="AS117" s="121"/>
      <c r="AT117" s="121"/>
    </row>
    <row r="118" spans="1:46" ht="30" customHeight="1" x14ac:dyDescent="0.15">
      <c r="A118" s="121">
        <v>116</v>
      </c>
      <c r="B118" s="126">
        <v>5225000941</v>
      </c>
      <c r="C118" s="121" t="s">
        <v>962</v>
      </c>
      <c r="D118" s="121" t="s">
        <v>962</v>
      </c>
      <c r="E118" s="127">
        <v>32562</v>
      </c>
      <c r="F118" s="117">
        <f t="shared" ca="1" si="9"/>
        <v>30.035616438356165</v>
      </c>
      <c r="G118" s="121" t="s">
        <v>325</v>
      </c>
      <c r="H118" s="121" t="s">
        <v>297</v>
      </c>
      <c r="I118" s="121" t="s">
        <v>297</v>
      </c>
      <c r="J118" s="121" t="s">
        <v>8545</v>
      </c>
      <c r="K118" s="121" t="s">
        <v>8546</v>
      </c>
      <c r="L118" s="121" t="s">
        <v>963</v>
      </c>
      <c r="M118" s="121" t="s">
        <v>59</v>
      </c>
      <c r="N118" s="121" t="s">
        <v>570</v>
      </c>
      <c r="O118" s="121" t="s">
        <v>299</v>
      </c>
      <c r="P118" s="127">
        <v>41233</v>
      </c>
      <c r="Q118" s="127">
        <v>47410</v>
      </c>
      <c r="R118" s="114">
        <f t="shared" ca="1" si="10"/>
        <v>3885</v>
      </c>
      <c r="S118" s="118">
        <f t="shared" ca="1" si="11"/>
        <v>127</v>
      </c>
      <c r="T118" s="114">
        <f t="shared" ca="1" si="12"/>
        <v>10</v>
      </c>
      <c r="U118" s="119" t="str">
        <f t="shared" ca="1" si="13"/>
        <v>10年7个月25天</v>
      </c>
      <c r="V118" s="120" t="s">
        <v>8453</v>
      </c>
      <c r="W118" s="116">
        <f t="shared" ca="1" si="14"/>
        <v>43525</v>
      </c>
      <c r="X118" s="114">
        <f t="shared" ca="1" si="15"/>
        <v>2956</v>
      </c>
      <c r="Y118" s="120">
        <f t="shared" ca="1" si="16"/>
        <v>97</v>
      </c>
      <c r="Z118" s="121">
        <f t="shared" ca="1" si="17"/>
        <v>8</v>
      </c>
      <c r="AA118" s="121" t="s">
        <v>8547</v>
      </c>
      <c r="AB118" s="121"/>
      <c r="AC118" s="127">
        <v>40569</v>
      </c>
      <c r="AD118" s="121" t="s">
        <v>582</v>
      </c>
      <c r="AE118" s="127">
        <v>40569</v>
      </c>
      <c r="AF118" s="121" t="s">
        <v>8286</v>
      </c>
      <c r="AG118" s="121">
        <v>3</v>
      </c>
      <c r="AH118" s="121">
        <v>0</v>
      </c>
      <c r="AI118" s="121" t="s">
        <v>8548</v>
      </c>
      <c r="AJ118" s="121" t="s">
        <v>638</v>
      </c>
      <c r="AK118" s="121" t="s">
        <v>334</v>
      </c>
      <c r="AL118" s="121"/>
      <c r="AM118" s="126" t="s">
        <v>964</v>
      </c>
      <c r="AN118" s="121"/>
      <c r="AO118" s="121"/>
      <c r="AP118" s="121">
        <v>0</v>
      </c>
      <c r="AQ118" s="121">
        <v>0</v>
      </c>
      <c r="AR118" s="121" t="s">
        <v>8549</v>
      </c>
      <c r="AS118" s="121">
        <v>1</v>
      </c>
      <c r="AT118" s="121">
        <v>12</v>
      </c>
    </row>
    <row r="119" spans="1:46" ht="30" customHeight="1" x14ac:dyDescent="0.15">
      <c r="A119" s="121">
        <v>117</v>
      </c>
      <c r="B119" s="126">
        <v>5225000950</v>
      </c>
      <c r="C119" s="121" t="s">
        <v>965</v>
      </c>
      <c r="D119" s="121" t="s">
        <v>965</v>
      </c>
      <c r="E119" s="127">
        <v>25202</v>
      </c>
      <c r="F119" s="117">
        <f t="shared" ca="1" si="9"/>
        <v>50.2</v>
      </c>
      <c r="G119" s="121" t="s">
        <v>325</v>
      </c>
      <c r="H119" s="121" t="s">
        <v>287</v>
      </c>
      <c r="I119" s="121" t="s">
        <v>287</v>
      </c>
      <c r="J119" s="121" t="s">
        <v>966</v>
      </c>
      <c r="K119" s="121" t="s">
        <v>811</v>
      </c>
      <c r="L119" s="121" t="s">
        <v>328</v>
      </c>
      <c r="M119" s="121" t="s">
        <v>59</v>
      </c>
      <c r="N119" s="121" t="s">
        <v>290</v>
      </c>
      <c r="O119" s="121" t="s">
        <v>293</v>
      </c>
      <c r="P119" s="127">
        <v>42297</v>
      </c>
      <c r="Q119" s="127">
        <v>48902</v>
      </c>
      <c r="R119" s="114">
        <f t="shared" ca="1" si="10"/>
        <v>5377</v>
      </c>
      <c r="S119" s="118">
        <f t="shared" ca="1" si="11"/>
        <v>176</v>
      </c>
      <c r="T119" s="114">
        <f t="shared" ca="1" si="12"/>
        <v>14</v>
      </c>
      <c r="U119" s="119" t="str">
        <f t="shared" ca="1" si="13"/>
        <v>14年8个月27天</v>
      </c>
      <c r="V119" s="120" t="s">
        <v>8550</v>
      </c>
      <c r="W119" s="116">
        <f t="shared" ca="1" si="14"/>
        <v>43525</v>
      </c>
      <c r="X119" s="114">
        <f t="shared" ca="1" si="15"/>
        <v>2928</v>
      </c>
      <c r="Y119" s="120">
        <f t="shared" ca="1" si="16"/>
        <v>96</v>
      </c>
      <c r="Z119" s="121">
        <f t="shared" ca="1" si="17"/>
        <v>8</v>
      </c>
      <c r="AA119" s="121" t="s">
        <v>8551</v>
      </c>
      <c r="AB119" s="121"/>
      <c r="AC119" s="127">
        <v>40597</v>
      </c>
      <c r="AD119" s="121" t="s">
        <v>811</v>
      </c>
      <c r="AE119" s="127">
        <v>40597</v>
      </c>
      <c r="AF119" s="121" t="s">
        <v>8286</v>
      </c>
      <c r="AG119" s="121">
        <v>3</v>
      </c>
      <c r="AH119" s="121">
        <v>0</v>
      </c>
      <c r="AI119" s="121" t="s">
        <v>8552</v>
      </c>
      <c r="AJ119" s="121" t="s">
        <v>724</v>
      </c>
      <c r="AK119" s="121" t="s">
        <v>409</v>
      </c>
      <c r="AL119" s="121"/>
      <c r="AM119" s="126" t="s">
        <v>967</v>
      </c>
      <c r="AN119" s="121"/>
      <c r="AO119" s="121"/>
      <c r="AP119" s="121">
        <v>0</v>
      </c>
      <c r="AQ119" s="121">
        <v>0</v>
      </c>
      <c r="AR119" s="121" t="s">
        <v>1334</v>
      </c>
      <c r="AS119" s="121">
        <v>4</v>
      </c>
      <c r="AT119" s="121" t="s">
        <v>8388</v>
      </c>
    </row>
    <row r="120" spans="1:46" ht="30" customHeight="1" x14ac:dyDescent="0.15">
      <c r="A120" s="121">
        <v>118</v>
      </c>
      <c r="B120" s="126">
        <v>5225000982</v>
      </c>
      <c r="C120" s="121" t="s">
        <v>971</v>
      </c>
      <c r="D120" s="121" t="s">
        <v>971</v>
      </c>
      <c r="E120" s="127">
        <v>26613</v>
      </c>
      <c r="F120" s="117">
        <f t="shared" ca="1" si="9"/>
        <v>46.334246575342469</v>
      </c>
      <c r="G120" s="121" t="s">
        <v>325</v>
      </c>
      <c r="H120" s="121" t="s">
        <v>287</v>
      </c>
      <c r="I120" s="121" t="s">
        <v>287</v>
      </c>
      <c r="J120" s="121" t="s">
        <v>972</v>
      </c>
      <c r="K120" s="121" t="s">
        <v>701</v>
      </c>
      <c r="L120" s="121" t="s">
        <v>328</v>
      </c>
      <c r="M120" s="121" t="s">
        <v>59</v>
      </c>
      <c r="N120" s="121" t="s">
        <v>570</v>
      </c>
      <c r="O120" s="121" t="s">
        <v>299</v>
      </c>
      <c r="P120" s="127">
        <v>41539</v>
      </c>
      <c r="Q120" s="127">
        <v>47928</v>
      </c>
      <c r="R120" s="114">
        <f t="shared" ca="1" si="10"/>
        <v>4403</v>
      </c>
      <c r="S120" s="118">
        <f t="shared" ca="1" si="11"/>
        <v>144</v>
      </c>
      <c r="T120" s="114">
        <f t="shared" ca="1" si="12"/>
        <v>12</v>
      </c>
      <c r="U120" s="119" t="str">
        <f t="shared" ca="1" si="13"/>
        <v>12年0个月23天</v>
      </c>
      <c r="V120" s="120" t="s">
        <v>8553</v>
      </c>
      <c r="W120" s="116">
        <f t="shared" ca="1" si="14"/>
        <v>43525</v>
      </c>
      <c r="X120" s="114">
        <f t="shared" ca="1" si="15"/>
        <v>2898</v>
      </c>
      <c r="Y120" s="120">
        <f t="shared" ca="1" si="16"/>
        <v>95</v>
      </c>
      <c r="Z120" s="121">
        <f t="shared" ca="1" si="17"/>
        <v>7</v>
      </c>
      <c r="AA120" s="121" t="s">
        <v>8554</v>
      </c>
      <c r="AB120" s="121"/>
      <c r="AC120" s="127">
        <v>40627</v>
      </c>
      <c r="AD120" s="121" t="s">
        <v>489</v>
      </c>
      <c r="AE120" s="127">
        <v>40627</v>
      </c>
      <c r="AF120" s="121" t="s">
        <v>8286</v>
      </c>
      <c r="AG120" s="121">
        <v>3</v>
      </c>
      <c r="AH120" s="121">
        <v>0</v>
      </c>
      <c r="AI120" s="121" t="s">
        <v>8555</v>
      </c>
      <c r="AJ120" s="121" t="s">
        <v>609</v>
      </c>
      <c r="AK120" s="121" t="s">
        <v>334</v>
      </c>
      <c r="AL120" s="121"/>
      <c r="AM120" s="126" t="s">
        <v>974</v>
      </c>
      <c r="AN120" s="121"/>
      <c r="AO120" s="121"/>
      <c r="AP120" s="121">
        <v>0</v>
      </c>
      <c r="AQ120" s="121">
        <v>0</v>
      </c>
      <c r="AR120" s="121" t="s">
        <v>1599</v>
      </c>
      <c r="AS120" s="121">
        <v>6</v>
      </c>
      <c r="AT120" s="121">
        <v>4</v>
      </c>
    </row>
    <row r="121" spans="1:46" ht="30" customHeight="1" x14ac:dyDescent="0.15">
      <c r="A121" s="121">
        <v>119</v>
      </c>
      <c r="B121" s="126">
        <v>5225000986</v>
      </c>
      <c r="C121" s="121" t="s">
        <v>976</v>
      </c>
      <c r="D121" s="121" t="s">
        <v>976</v>
      </c>
      <c r="E121" s="127">
        <v>26111</v>
      </c>
      <c r="F121" s="117">
        <f t="shared" ca="1" si="9"/>
        <v>47.709589041095889</v>
      </c>
      <c r="G121" s="121" t="s">
        <v>325</v>
      </c>
      <c r="H121" s="121" t="s">
        <v>758</v>
      </c>
      <c r="I121" s="121" t="s">
        <v>758</v>
      </c>
      <c r="J121" s="121" t="s">
        <v>977</v>
      </c>
      <c r="K121" s="121" t="s">
        <v>701</v>
      </c>
      <c r="L121" s="121" t="s">
        <v>328</v>
      </c>
      <c r="M121" s="121" t="s">
        <v>338</v>
      </c>
      <c r="N121" s="121" t="s">
        <v>290</v>
      </c>
      <c r="O121" s="121" t="s">
        <v>293</v>
      </c>
      <c r="P121" s="127">
        <v>42297</v>
      </c>
      <c r="Q121" s="127">
        <v>48718</v>
      </c>
      <c r="R121" s="114">
        <f t="shared" ca="1" si="10"/>
        <v>5193</v>
      </c>
      <c r="S121" s="118">
        <f t="shared" ca="1" si="11"/>
        <v>170</v>
      </c>
      <c r="T121" s="114">
        <f t="shared" ca="1" si="12"/>
        <v>14</v>
      </c>
      <c r="U121" s="119" t="str">
        <f t="shared" ca="1" si="13"/>
        <v>14年2个月23天</v>
      </c>
      <c r="V121" s="120" t="s">
        <v>8556</v>
      </c>
      <c r="W121" s="116">
        <f t="shared" ca="1" si="14"/>
        <v>43525</v>
      </c>
      <c r="X121" s="114">
        <f t="shared" ca="1" si="15"/>
        <v>3020</v>
      </c>
      <c r="Y121" s="120">
        <f t="shared" ca="1" si="16"/>
        <v>99</v>
      </c>
      <c r="Z121" s="121">
        <f t="shared" ca="1" si="17"/>
        <v>8</v>
      </c>
      <c r="AA121" s="121" t="s">
        <v>8557</v>
      </c>
      <c r="AB121" s="121"/>
      <c r="AC121" s="127">
        <v>40505</v>
      </c>
      <c r="AD121" s="121" t="s">
        <v>489</v>
      </c>
      <c r="AE121" s="127">
        <v>40505</v>
      </c>
      <c r="AF121" s="121" t="s">
        <v>8286</v>
      </c>
      <c r="AG121" s="121">
        <v>3</v>
      </c>
      <c r="AH121" s="121">
        <v>0</v>
      </c>
      <c r="AI121" s="121" t="s">
        <v>979</v>
      </c>
      <c r="AJ121" s="121" t="s">
        <v>724</v>
      </c>
      <c r="AK121" s="121" t="s">
        <v>409</v>
      </c>
      <c r="AL121" s="121"/>
      <c r="AM121" s="126" t="s">
        <v>978</v>
      </c>
      <c r="AN121" s="121"/>
      <c r="AO121" s="121"/>
      <c r="AP121" s="121">
        <v>0</v>
      </c>
      <c r="AQ121" s="121">
        <v>0</v>
      </c>
      <c r="AR121" s="121" t="s">
        <v>8337</v>
      </c>
      <c r="AS121" s="121">
        <v>9</v>
      </c>
      <c r="AT121" s="121">
        <v>7</v>
      </c>
    </row>
    <row r="122" spans="1:46" ht="30" customHeight="1" x14ac:dyDescent="0.15">
      <c r="A122" s="121">
        <v>120</v>
      </c>
      <c r="B122" s="126">
        <v>5225001014</v>
      </c>
      <c r="C122" s="121" t="s">
        <v>980</v>
      </c>
      <c r="D122" s="121" t="s">
        <v>980</v>
      </c>
      <c r="E122" s="127">
        <v>30457</v>
      </c>
      <c r="F122" s="117">
        <f t="shared" ca="1" si="9"/>
        <v>35.802739726027397</v>
      </c>
      <c r="G122" s="121" t="s">
        <v>325</v>
      </c>
      <c r="H122" s="121" t="s">
        <v>297</v>
      </c>
      <c r="I122" s="121" t="s">
        <v>297</v>
      </c>
      <c r="J122" s="121" t="s">
        <v>981</v>
      </c>
      <c r="K122" s="121" t="s">
        <v>8016</v>
      </c>
      <c r="L122" s="121" t="s">
        <v>328</v>
      </c>
      <c r="M122" s="121" t="s">
        <v>367</v>
      </c>
      <c r="N122" s="121" t="s">
        <v>298</v>
      </c>
      <c r="O122" s="121" t="s">
        <v>293</v>
      </c>
      <c r="P122" s="127">
        <v>42130</v>
      </c>
      <c r="Q122" s="127">
        <v>48704</v>
      </c>
      <c r="R122" s="114">
        <f t="shared" ca="1" si="10"/>
        <v>5179</v>
      </c>
      <c r="S122" s="118">
        <f t="shared" ca="1" si="11"/>
        <v>170</v>
      </c>
      <c r="T122" s="114">
        <f t="shared" ca="1" si="12"/>
        <v>14</v>
      </c>
      <c r="U122" s="119" t="str">
        <f t="shared" ca="1" si="13"/>
        <v>14年2个月9天</v>
      </c>
      <c r="V122" s="120" t="s">
        <v>8558</v>
      </c>
      <c r="W122" s="116">
        <f t="shared" ca="1" si="14"/>
        <v>43525</v>
      </c>
      <c r="X122" s="114">
        <f t="shared" ca="1" si="15"/>
        <v>3110</v>
      </c>
      <c r="Y122" s="120">
        <f t="shared" ca="1" si="16"/>
        <v>102</v>
      </c>
      <c r="Z122" s="121">
        <f t="shared" ca="1" si="17"/>
        <v>8</v>
      </c>
      <c r="AA122" s="121" t="s">
        <v>8394</v>
      </c>
      <c r="AB122" s="121"/>
      <c r="AC122" s="127">
        <v>40415</v>
      </c>
      <c r="AD122" s="121" t="s">
        <v>489</v>
      </c>
      <c r="AE122" s="127">
        <v>40415</v>
      </c>
      <c r="AF122" s="121" t="s">
        <v>8286</v>
      </c>
      <c r="AG122" s="121">
        <v>3</v>
      </c>
      <c r="AH122" s="121">
        <v>0</v>
      </c>
      <c r="AI122" s="121" t="s">
        <v>983</v>
      </c>
      <c r="AJ122" s="121" t="s">
        <v>724</v>
      </c>
      <c r="AK122" s="121" t="s">
        <v>409</v>
      </c>
      <c r="AL122" s="121"/>
      <c r="AM122" s="126" t="s">
        <v>982</v>
      </c>
      <c r="AN122" s="121" t="s">
        <v>411</v>
      </c>
      <c r="AO122" s="121"/>
      <c r="AP122" s="121">
        <v>0</v>
      </c>
      <c r="AQ122" s="121">
        <v>0</v>
      </c>
      <c r="AR122" s="121" t="s">
        <v>8351</v>
      </c>
      <c r="AS122" s="127">
        <v>38020</v>
      </c>
      <c r="AT122" s="121">
        <v>8</v>
      </c>
    </row>
    <row r="123" spans="1:46" ht="30" customHeight="1" x14ac:dyDescent="0.15">
      <c r="A123" s="121">
        <v>121</v>
      </c>
      <c r="B123" s="126">
        <v>5225001015</v>
      </c>
      <c r="C123" s="121" t="s">
        <v>984</v>
      </c>
      <c r="D123" s="121" t="s">
        <v>984</v>
      </c>
      <c r="E123" s="127">
        <v>28109</v>
      </c>
      <c r="F123" s="117">
        <f t="shared" ca="1" si="9"/>
        <v>42.235616438356168</v>
      </c>
      <c r="G123" s="121" t="s">
        <v>325</v>
      </c>
      <c r="H123" s="121" t="s">
        <v>327</v>
      </c>
      <c r="I123" s="121" t="s">
        <v>327</v>
      </c>
      <c r="J123" s="121" t="s">
        <v>985</v>
      </c>
      <c r="K123" s="121" t="s">
        <v>811</v>
      </c>
      <c r="L123" s="121" t="s">
        <v>328</v>
      </c>
      <c r="M123" s="121" t="s">
        <v>348</v>
      </c>
      <c r="N123" s="121" t="s">
        <v>41</v>
      </c>
      <c r="O123" s="121" t="s">
        <v>299</v>
      </c>
      <c r="P123" s="127">
        <v>41477</v>
      </c>
      <c r="Q123" s="127">
        <v>47808</v>
      </c>
      <c r="R123" s="114">
        <f t="shared" ca="1" si="10"/>
        <v>4283</v>
      </c>
      <c r="S123" s="118">
        <f t="shared" ca="1" si="11"/>
        <v>140</v>
      </c>
      <c r="T123" s="114">
        <f t="shared" ca="1" si="12"/>
        <v>11</v>
      </c>
      <c r="U123" s="119" t="str">
        <f t="shared" ca="1" si="13"/>
        <v>11年8个月28天</v>
      </c>
      <c r="V123" s="120" t="s">
        <v>8432</v>
      </c>
      <c r="W123" s="116">
        <f t="shared" ca="1" si="14"/>
        <v>43525</v>
      </c>
      <c r="X123" s="114">
        <f t="shared" ca="1" si="15"/>
        <v>3048</v>
      </c>
      <c r="Y123" s="120">
        <f t="shared" ca="1" si="16"/>
        <v>100</v>
      </c>
      <c r="Z123" s="121">
        <f t="shared" ca="1" si="17"/>
        <v>8</v>
      </c>
      <c r="AA123" s="121" t="s">
        <v>4243</v>
      </c>
      <c r="AB123" s="121"/>
      <c r="AC123" s="127">
        <v>40477</v>
      </c>
      <c r="AD123" s="121" t="s">
        <v>811</v>
      </c>
      <c r="AE123" s="127">
        <v>40477</v>
      </c>
      <c r="AF123" s="121" t="s">
        <v>8286</v>
      </c>
      <c r="AG123" s="121">
        <v>3</v>
      </c>
      <c r="AH123" s="121">
        <v>0</v>
      </c>
      <c r="AI123" s="121" t="s">
        <v>987</v>
      </c>
      <c r="AJ123" s="121" t="s">
        <v>687</v>
      </c>
      <c r="AK123" s="121" t="s">
        <v>334</v>
      </c>
      <c r="AL123" s="121"/>
      <c r="AM123" s="126" t="s">
        <v>986</v>
      </c>
      <c r="AN123" s="121"/>
      <c r="AO123" s="121"/>
      <c r="AP123" s="121">
        <v>0</v>
      </c>
      <c r="AQ123" s="121">
        <v>0</v>
      </c>
      <c r="AR123" s="121"/>
      <c r="AS123" s="128">
        <v>43192</v>
      </c>
      <c r="AT123" s="121">
        <v>2</v>
      </c>
    </row>
    <row r="124" spans="1:46" ht="30" customHeight="1" x14ac:dyDescent="0.15">
      <c r="A124" s="121">
        <v>122</v>
      </c>
      <c r="B124" s="126">
        <v>5225001017</v>
      </c>
      <c r="C124" s="121" t="s">
        <v>988</v>
      </c>
      <c r="D124" s="121" t="s">
        <v>988</v>
      </c>
      <c r="E124" s="127">
        <v>26164</v>
      </c>
      <c r="F124" s="117">
        <f t="shared" ca="1" si="9"/>
        <v>47.564383561643837</v>
      </c>
      <c r="G124" s="121" t="s">
        <v>325</v>
      </c>
      <c r="H124" s="121" t="s">
        <v>287</v>
      </c>
      <c r="I124" s="121" t="s">
        <v>287</v>
      </c>
      <c r="J124" s="121" t="s">
        <v>989</v>
      </c>
      <c r="K124" s="121" t="s">
        <v>8025</v>
      </c>
      <c r="L124" s="121" t="s">
        <v>357</v>
      </c>
      <c r="M124" s="121" t="s">
        <v>348</v>
      </c>
      <c r="N124" s="121" t="s">
        <v>298</v>
      </c>
      <c r="O124" s="121" t="s">
        <v>8462</v>
      </c>
      <c r="P124" s="127">
        <v>39812</v>
      </c>
      <c r="Q124" s="127">
        <v>43524</v>
      </c>
      <c r="R124" s="114" t="e">
        <f t="shared" ca="1" si="10"/>
        <v>#NUM!</v>
      </c>
      <c r="S124" s="118" t="e">
        <f t="shared" ca="1" si="11"/>
        <v>#NUM!</v>
      </c>
      <c r="T124" s="114" t="e">
        <f t="shared" ca="1" si="12"/>
        <v>#NUM!</v>
      </c>
      <c r="U124" s="119" t="e">
        <f t="shared" ca="1" si="13"/>
        <v>#NUM!</v>
      </c>
      <c r="V124" s="120" t="s">
        <v>3618</v>
      </c>
      <c r="W124" s="116">
        <f t="shared" ca="1" si="14"/>
        <v>43525</v>
      </c>
      <c r="X124" s="114">
        <f t="shared" ca="1" si="15"/>
        <v>3320</v>
      </c>
      <c r="Y124" s="120">
        <f t="shared" ca="1" si="16"/>
        <v>109</v>
      </c>
      <c r="Z124" s="121">
        <f t="shared" ca="1" si="17"/>
        <v>9</v>
      </c>
      <c r="AA124" s="121" t="s">
        <v>8559</v>
      </c>
      <c r="AB124" s="121"/>
      <c r="AC124" s="127">
        <v>40233</v>
      </c>
      <c r="AD124" s="121" t="s">
        <v>520</v>
      </c>
      <c r="AE124" s="127">
        <v>40205</v>
      </c>
      <c r="AF124" s="121" t="s">
        <v>8286</v>
      </c>
      <c r="AG124" s="121">
        <v>4</v>
      </c>
      <c r="AH124" s="121">
        <v>0</v>
      </c>
      <c r="AI124" s="121" t="s">
        <v>8560</v>
      </c>
      <c r="AJ124" s="121" t="s">
        <v>990</v>
      </c>
      <c r="AK124" s="121"/>
      <c r="AL124" s="121"/>
      <c r="AM124" s="126" t="s">
        <v>991</v>
      </c>
      <c r="AN124" s="121" t="s">
        <v>411</v>
      </c>
      <c r="AO124" s="121"/>
      <c r="AP124" s="121">
        <v>0</v>
      </c>
      <c r="AQ124" s="121">
        <v>0</v>
      </c>
      <c r="AR124" s="121"/>
      <c r="AS124" s="121">
        <v>1</v>
      </c>
      <c r="AT124" s="121">
        <v>6</v>
      </c>
    </row>
    <row r="125" spans="1:46" ht="30" customHeight="1" x14ac:dyDescent="0.15">
      <c r="A125" s="121">
        <v>123</v>
      </c>
      <c r="B125" s="126">
        <v>5225001023</v>
      </c>
      <c r="C125" s="121" t="s">
        <v>992</v>
      </c>
      <c r="D125" s="121" t="s">
        <v>992</v>
      </c>
      <c r="E125" s="127">
        <v>23062</v>
      </c>
      <c r="F125" s="117">
        <f t="shared" ca="1" si="9"/>
        <v>56.063013698630137</v>
      </c>
      <c r="G125" s="121" t="s">
        <v>325</v>
      </c>
      <c r="H125" s="121" t="s">
        <v>758</v>
      </c>
      <c r="I125" s="121" t="s">
        <v>758</v>
      </c>
      <c r="J125" s="121" t="s">
        <v>993</v>
      </c>
      <c r="K125" s="121" t="s">
        <v>8023</v>
      </c>
      <c r="L125" s="121" t="s">
        <v>759</v>
      </c>
      <c r="M125" s="121" t="s">
        <v>383</v>
      </c>
      <c r="N125" s="121" t="s">
        <v>994</v>
      </c>
      <c r="O125" s="121" t="s">
        <v>8330</v>
      </c>
      <c r="P125" s="127">
        <v>39036</v>
      </c>
      <c r="Q125" s="127">
        <v>43418</v>
      </c>
      <c r="R125" s="114" t="e">
        <f t="shared" ca="1" si="10"/>
        <v>#NUM!</v>
      </c>
      <c r="S125" s="118" t="e">
        <f t="shared" ca="1" si="11"/>
        <v>#NUM!</v>
      </c>
      <c r="T125" s="114" t="e">
        <f t="shared" ca="1" si="12"/>
        <v>#NUM!</v>
      </c>
      <c r="U125" s="119" t="e">
        <f t="shared" ca="1" si="13"/>
        <v>#NUM!</v>
      </c>
      <c r="V125" s="120" t="s">
        <v>8561</v>
      </c>
      <c r="W125" s="116">
        <f t="shared" ca="1" si="14"/>
        <v>43525</v>
      </c>
      <c r="X125" s="114">
        <f t="shared" ca="1" si="15"/>
        <v>4210</v>
      </c>
      <c r="Y125" s="120">
        <f t="shared" ca="1" si="16"/>
        <v>138</v>
      </c>
      <c r="Z125" s="121">
        <f t="shared" ca="1" si="17"/>
        <v>11</v>
      </c>
      <c r="AA125" s="121" t="s">
        <v>5459</v>
      </c>
      <c r="AB125" s="121" t="s">
        <v>8356</v>
      </c>
      <c r="AC125" s="127">
        <v>39346</v>
      </c>
      <c r="AD125" s="121" t="s">
        <v>520</v>
      </c>
      <c r="AE125" s="127">
        <v>39315</v>
      </c>
      <c r="AF125" s="121" t="s">
        <v>8286</v>
      </c>
      <c r="AG125" s="121">
        <v>2</v>
      </c>
      <c r="AH125" s="121">
        <v>0</v>
      </c>
      <c r="AI125" s="121" t="s">
        <v>995</v>
      </c>
      <c r="AJ125" s="121" t="s">
        <v>8379</v>
      </c>
      <c r="AK125" s="121"/>
      <c r="AL125" s="121"/>
      <c r="AM125" s="126" t="s">
        <v>83</v>
      </c>
      <c r="AN125" s="121"/>
      <c r="AO125" s="121"/>
      <c r="AP125" s="121">
        <v>0</v>
      </c>
      <c r="AQ125" s="121">
        <v>0</v>
      </c>
      <c r="AR125" s="121" t="s">
        <v>8549</v>
      </c>
      <c r="AS125" s="121">
        <v>401</v>
      </c>
      <c r="AT125" s="121">
        <v>6</v>
      </c>
    </row>
    <row r="126" spans="1:46" ht="30" customHeight="1" x14ac:dyDescent="0.15">
      <c r="A126" s="121">
        <v>124</v>
      </c>
      <c r="B126" s="126">
        <v>5225001051</v>
      </c>
      <c r="C126" s="121" t="s">
        <v>996</v>
      </c>
      <c r="D126" s="121" t="s">
        <v>996</v>
      </c>
      <c r="E126" s="127">
        <v>30910</v>
      </c>
      <c r="F126" s="117">
        <f t="shared" ca="1" si="9"/>
        <v>34.561643835616437</v>
      </c>
      <c r="G126" s="121" t="s">
        <v>325</v>
      </c>
      <c r="H126" s="121" t="s">
        <v>297</v>
      </c>
      <c r="I126" s="121" t="s">
        <v>297</v>
      </c>
      <c r="J126" s="121" t="s">
        <v>997</v>
      </c>
      <c r="K126" s="121" t="s">
        <v>701</v>
      </c>
      <c r="L126" s="121" t="s">
        <v>328</v>
      </c>
      <c r="M126" s="121" t="s">
        <v>326</v>
      </c>
      <c r="N126" s="121" t="s">
        <v>41</v>
      </c>
      <c r="O126" s="121" t="s">
        <v>8330</v>
      </c>
      <c r="P126" s="127">
        <v>39749</v>
      </c>
      <c r="Q126" s="127">
        <v>43917</v>
      </c>
      <c r="R126" s="114">
        <f t="shared" ca="1" si="10"/>
        <v>392</v>
      </c>
      <c r="S126" s="118">
        <f t="shared" ca="1" si="11"/>
        <v>12</v>
      </c>
      <c r="T126" s="114">
        <f t="shared" ca="1" si="12"/>
        <v>1</v>
      </c>
      <c r="U126" s="119" t="str">
        <f t="shared" ca="1" si="13"/>
        <v>1年0个月27天</v>
      </c>
      <c r="V126" s="120" t="s">
        <v>8562</v>
      </c>
      <c r="W126" s="116">
        <f t="shared" ca="1" si="14"/>
        <v>43525</v>
      </c>
      <c r="X126" s="114">
        <f t="shared" ca="1" si="15"/>
        <v>3419</v>
      </c>
      <c r="Y126" s="120">
        <f t="shared" ca="1" si="16"/>
        <v>112</v>
      </c>
      <c r="Z126" s="121">
        <f t="shared" ca="1" si="17"/>
        <v>9</v>
      </c>
      <c r="AA126" s="121" t="s">
        <v>8563</v>
      </c>
      <c r="AB126" s="121"/>
      <c r="AC126" s="127">
        <v>40148</v>
      </c>
      <c r="AD126" s="121" t="s">
        <v>520</v>
      </c>
      <c r="AE126" s="127">
        <v>40106</v>
      </c>
      <c r="AF126" s="121" t="s">
        <v>8286</v>
      </c>
      <c r="AG126" s="121">
        <v>3</v>
      </c>
      <c r="AH126" s="121">
        <v>0</v>
      </c>
      <c r="AI126" s="121" t="s">
        <v>1000</v>
      </c>
      <c r="AJ126" s="121" t="s">
        <v>781</v>
      </c>
      <c r="AK126" s="121"/>
      <c r="AL126" s="121"/>
      <c r="AM126" s="126" t="s">
        <v>999</v>
      </c>
      <c r="AN126" s="121"/>
      <c r="AO126" s="121"/>
      <c r="AP126" s="121">
        <v>0</v>
      </c>
      <c r="AQ126" s="121">
        <v>0</v>
      </c>
      <c r="AR126" s="121" t="s">
        <v>8351</v>
      </c>
      <c r="AS126" s="121"/>
      <c r="AT126" s="121"/>
    </row>
    <row r="127" spans="1:46" ht="30" customHeight="1" x14ac:dyDescent="0.15">
      <c r="A127" s="121">
        <v>125</v>
      </c>
      <c r="B127" s="126">
        <v>5225001067</v>
      </c>
      <c r="C127" s="121" t="s">
        <v>1001</v>
      </c>
      <c r="D127" s="121" t="s">
        <v>1001</v>
      </c>
      <c r="E127" s="127">
        <v>28290</v>
      </c>
      <c r="F127" s="117">
        <f t="shared" ca="1" si="9"/>
        <v>41.739726027397261</v>
      </c>
      <c r="G127" s="121" t="s">
        <v>325</v>
      </c>
      <c r="H127" s="121" t="s">
        <v>297</v>
      </c>
      <c r="I127" s="121" t="s">
        <v>297</v>
      </c>
      <c r="J127" s="121" t="s">
        <v>1002</v>
      </c>
      <c r="K127" s="121" t="s">
        <v>701</v>
      </c>
      <c r="L127" s="121" t="s">
        <v>328</v>
      </c>
      <c r="M127" s="121" t="s">
        <v>326</v>
      </c>
      <c r="N127" s="121" t="s">
        <v>298</v>
      </c>
      <c r="O127" s="121" t="s">
        <v>8319</v>
      </c>
      <c r="P127" s="127">
        <v>39391</v>
      </c>
      <c r="Q127" s="127">
        <v>43941</v>
      </c>
      <c r="R127" s="114">
        <f t="shared" ca="1" si="10"/>
        <v>416</v>
      </c>
      <c r="S127" s="118">
        <f t="shared" ca="1" si="11"/>
        <v>13</v>
      </c>
      <c r="T127" s="114">
        <f t="shared" ca="1" si="12"/>
        <v>1</v>
      </c>
      <c r="U127" s="119" t="str">
        <f t="shared" ca="1" si="13"/>
        <v>1年1个月21天</v>
      </c>
      <c r="V127" s="120" t="s">
        <v>8564</v>
      </c>
      <c r="W127" s="116">
        <f t="shared" ca="1" si="14"/>
        <v>43525</v>
      </c>
      <c r="X127" s="114">
        <f t="shared" ca="1" si="15"/>
        <v>3693</v>
      </c>
      <c r="Y127" s="120">
        <f t="shared" ca="1" si="16"/>
        <v>121</v>
      </c>
      <c r="Z127" s="121">
        <f t="shared" ca="1" si="17"/>
        <v>10</v>
      </c>
      <c r="AA127" s="121" t="s">
        <v>8565</v>
      </c>
      <c r="AB127" s="121"/>
      <c r="AC127" s="127">
        <v>39896</v>
      </c>
      <c r="AD127" s="121" t="s">
        <v>520</v>
      </c>
      <c r="AE127" s="127">
        <v>39832</v>
      </c>
      <c r="AF127" s="121" t="s">
        <v>8286</v>
      </c>
      <c r="AG127" s="121">
        <v>4</v>
      </c>
      <c r="AH127" s="121">
        <v>0</v>
      </c>
      <c r="AI127" s="121" t="s">
        <v>8566</v>
      </c>
      <c r="AJ127" s="121" t="s">
        <v>952</v>
      </c>
      <c r="AK127" s="121"/>
      <c r="AL127" s="121"/>
      <c r="AM127" s="126" t="s">
        <v>1004</v>
      </c>
      <c r="AN127" s="121" t="s">
        <v>411</v>
      </c>
      <c r="AO127" s="121"/>
      <c r="AP127" s="121">
        <v>0</v>
      </c>
      <c r="AQ127" s="121">
        <v>0</v>
      </c>
      <c r="AR127" s="121"/>
      <c r="AS127" s="121"/>
      <c r="AT127" s="121"/>
    </row>
    <row r="128" spans="1:46" ht="30" customHeight="1" x14ac:dyDescent="0.15">
      <c r="A128" s="121">
        <v>126</v>
      </c>
      <c r="B128" s="126">
        <v>5225001070</v>
      </c>
      <c r="C128" s="121" t="s">
        <v>1005</v>
      </c>
      <c r="D128" s="121" t="s">
        <v>1005</v>
      </c>
      <c r="E128" s="127">
        <v>30021</v>
      </c>
      <c r="F128" s="117">
        <f t="shared" ca="1" si="9"/>
        <v>36.9972602739726</v>
      </c>
      <c r="G128" s="121" t="s">
        <v>325</v>
      </c>
      <c r="H128" s="121" t="s">
        <v>758</v>
      </c>
      <c r="I128" s="121" t="s">
        <v>758</v>
      </c>
      <c r="J128" s="121" t="s">
        <v>1007</v>
      </c>
      <c r="K128" s="121" t="s">
        <v>598</v>
      </c>
      <c r="L128" s="121" t="s">
        <v>1006</v>
      </c>
      <c r="M128" s="121" t="s">
        <v>367</v>
      </c>
      <c r="N128" s="121" t="s">
        <v>290</v>
      </c>
      <c r="O128" s="121" t="s">
        <v>299</v>
      </c>
      <c r="P128" s="127">
        <v>41233</v>
      </c>
      <c r="Q128" s="127">
        <v>47106</v>
      </c>
      <c r="R128" s="114">
        <f t="shared" ca="1" si="10"/>
        <v>3581</v>
      </c>
      <c r="S128" s="118">
        <f t="shared" ca="1" si="11"/>
        <v>117</v>
      </c>
      <c r="T128" s="114">
        <f t="shared" ca="1" si="12"/>
        <v>9</v>
      </c>
      <c r="U128" s="119" t="str">
        <f t="shared" ca="1" si="13"/>
        <v>9年9个月26天</v>
      </c>
      <c r="V128" s="120" t="s">
        <v>8567</v>
      </c>
      <c r="W128" s="116">
        <f t="shared" ca="1" si="14"/>
        <v>43525</v>
      </c>
      <c r="X128" s="114">
        <f t="shared" ca="1" si="15"/>
        <v>3201</v>
      </c>
      <c r="Y128" s="120">
        <f t="shared" ca="1" si="16"/>
        <v>105</v>
      </c>
      <c r="Z128" s="121">
        <f t="shared" ca="1" si="17"/>
        <v>8</v>
      </c>
      <c r="AA128" s="121" t="s">
        <v>8568</v>
      </c>
      <c r="AB128" s="121"/>
      <c r="AC128" s="127">
        <v>40324</v>
      </c>
      <c r="AD128" s="121" t="s">
        <v>598</v>
      </c>
      <c r="AE128" s="127">
        <v>40324</v>
      </c>
      <c r="AF128" s="121" t="s">
        <v>8286</v>
      </c>
      <c r="AG128" s="121">
        <v>3</v>
      </c>
      <c r="AH128" s="121">
        <v>0</v>
      </c>
      <c r="AI128" s="121" t="s">
        <v>1009</v>
      </c>
      <c r="AJ128" s="121" t="s">
        <v>359</v>
      </c>
      <c r="AK128" s="121" t="s">
        <v>334</v>
      </c>
      <c r="AL128" s="121"/>
      <c r="AM128" s="126" t="s">
        <v>1008</v>
      </c>
      <c r="AN128" s="121"/>
      <c r="AO128" s="121"/>
      <c r="AP128" s="121">
        <v>0</v>
      </c>
      <c r="AQ128" s="121">
        <v>0</v>
      </c>
      <c r="AR128" s="121" t="s">
        <v>8351</v>
      </c>
      <c r="AS128" s="127">
        <v>38019</v>
      </c>
      <c r="AT128" s="121">
        <v>3</v>
      </c>
    </row>
    <row r="129" spans="1:46" ht="30" customHeight="1" x14ac:dyDescent="0.15">
      <c r="A129" s="121">
        <v>127</v>
      </c>
      <c r="B129" s="126">
        <v>5225001071</v>
      </c>
      <c r="C129" s="121" t="s">
        <v>1010</v>
      </c>
      <c r="D129" s="121" t="s">
        <v>1010</v>
      </c>
      <c r="E129" s="127">
        <v>27378</v>
      </c>
      <c r="F129" s="117">
        <f t="shared" ca="1" si="9"/>
        <v>44.238356164383561</v>
      </c>
      <c r="G129" s="121" t="s">
        <v>325</v>
      </c>
      <c r="H129" s="121" t="s">
        <v>287</v>
      </c>
      <c r="I129" s="121" t="s">
        <v>287</v>
      </c>
      <c r="J129" s="121" t="s">
        <v>1011</v>
      </c>
      <c r="K129" s="121" t="s">
        <v>598</v>
      </c>
      <c r="L129" s="121" t="s">
        <v>328</v>
      </c>
      <c r="M129" s="121" t="s">
        <v>383</v>
      </c>
      <c r="N129" s="121" t="s">
        <v>298</v>
      </c>
      <c r="O129" s="121" t="s">
        <v>293</v>
      </c>
      <c r="P129" s="127">
        <v>41961</v>
      </c>
      <c r="Q129" s="127">
        <v>48382</v>
      </c>
      <c r="R129" s="114">
        <f t="shared" ca="1" si="10"/>
        <v>4857</v>
      </c>
      <c r="S129" s="118">
        <f t="shared" ca="1" si="11"/>
        <v>159</v>
      </c>
      <c r="T129" s="114">
        <f t="shared" ca="1" si="12"/>
        <v>13</v>
      </c>
      <c r="U129" s="119" t="str">
        <f t="shared" ca="1" si="13"/>
        <v>13年3个月22天</v>
      </c>
      <c r="V129" s="120" t="s">
        <v>8569</v>
      </c>
      <c r="W129" s="116">
        <f t="shared" ca="1" si="14"/>
        <v>43525</v>
      </c>
      <c r="X129" s="114">
        <f t="shared" ca="1" si="15"/>
        <v>3200</v>
      </c>
      <c r="Y129" s="120">
        <f t="shared" ca="1" si="16"/>
        <v>105</v>
      </c>
      <c r="Z129" s="121">
        <f t="shared" ca="1" si="17"/>
        <v>8</v>
      </c>
      <c r="AA129" s="121" t="s">
        <v>8570</v>
      </c>
      <c r="AB129" s="121"/>
      <c r="AC129" s="127">
        <v>40325</v>
      </c>
      <c r="AD129" s="121" t="s">
        <v>489</v>
      </c>
      <c r="AE129" s="127">
        <v>40325</v>
      </c>
      <c r="AF129" s="121" t="s">
        <v>8286</v>
      </c>
      <c r="AG129" s="121">
        <v>3</v>
      </c>
      <c r="AH129" s="121">
        <v>0</v>
      </c>
      <c r="AI129" s="121" t="s">
        <v>1013</v>
      </c>
      <c r="AJ129" s="121" t="s">
        <v>939</v>
      </c>
      <c r="AK129" s="121" t="s">
        <v>409</v>
      </c>
      <c r="AL129" s="121"/>
      <c r="AM129" s="126" t="s">
        <v>1012</v>
      </c>
      <c r="AN129" s="121" t="s">
        <v>411</v>
      </c>
      <c r="AO129" s="121"/>
      <c r="AP129" s="121">
        <v>0</v>
      </c>
      <c r="AQ129" s="121">
        <v>0</v>
      </c>
      <c r="AR129" s="121" t="s">
        <v>8571</v>
      </c>
      <c r="AS129" s="121"/>
      <c r="AT129" s="121"/>
    </row>
    <row r="130" spans="1:46" ht="30" customHeight="1" x14ac:dyDescent="0.15">
      <c r="A130" s="121">
        <v>128</v>
      </c>
      <c r="B130" s="126">
        <v>5225001075</v>
      </c>
      <c r="C130" s="121" t="s">
        <v>1014</v>
      </c>
      <c r="D130" s="121" t="s">
        <v>1014</v>
      </c>
      <c r="E130" s="127">
        <v>21361</v>
      </c>
      <c r="F130" s="117">
        <f t="shared" ca="1" si="9"/>
        <v>60.723287671232875</v>
      </c>
      <c r="G130" s="121" t="s">
        <v>325</v>
      </c>
      <c r="H130" s="121" t="s">
        <v>327</v>
      </c>
      <c r="I130" s="121" t="s">
        <v>327</v>
      </c>
      <c r="J130" s="121" t="s">
        <v>1015</v>
      </c>
      <c r="K130" s="121" t="s">
        <v>598</v>
      </c>
      <c r="L130" s="121" t="s">
        <v>357</v>
      </c>
      <c r="M130" s="121" t="s">
        <v>348</v>
      </c>
      <c r="N130" s="121" t="s">
        <v>41</v>
      </c>
      <c r="O130" s="121" t="s">
        <v>299</v>
      </c>
      <c r="P130" s="127">
        <v>41233</v>
      </c>
      <c r="Q130" s="127">
        <v>47714</v>
      </c>
      <c r="R130" s="114">
        <f t="shared" ca="1" si="10"/>
        <v>4189</v>
      </c>
      <c r="S130" s="118">
        <f t="shared" ca="1" si="11"/>
        <v>137</v>
      </c>
      <c r="T130" s="114">
        <f t="shared" ca="1" si="12"/>
        <v>11</v>
      </c>
      <c r="U130" s="119" t="str">
        <f t="shared" ca="1" si="13"/>
        <v>11年5个月24天</v>
      </c>
      <c r="V130" s="120" t="s">
        <v>8572</v>
      </c>
      <c r="W130" s="116">
        <f t="shared" ca="1" si="14"/>
        <v>43525</v>
      </c>
      <c r="X130" s="114">
        <f t="shared" ca="1" si="15"/>
        <v>3200</v>
      </c>
      <c r="Y130" s="120">
        <f t="shared" ca="1" si="16"/>
        <v>105</v>
      </c>
      <c r="Z130" s="121">
        <f t="shared" ca="1" si="17"/>
        <v>8</v>
      </c>
      <c r="AA130" s="121" t="s">
        <v>3463</v>
      </c>
      <c r="AB130" s="121"/>
      <c r="AC130" s="127">
        <v>40325</v>
      </c>
      <c r="AD130" s="121" t="s">
        <v>489</v>
      </c>
      <c r="AE130" s="127">
        <v>40325</v>
      </c>
      <c r="AF130" s="121" t="s">
        <v>8286</v>
      </c>
      <c r="AG130" s="121">
        <v>3</v>
      </c>
      <c r="AH130" s="121">
        <v>0</v>
      </c>
      <c r="AI130" s="121" t="s">
        <v>8573</v>
      </c>
      <c r="AJ130" s="121" t="s">
        <v>609</v>
      </c>
      <c r="AK130" s="121" t="s">
        <v>334</v>
      </c>
      <c r="AL130" s="121"/>
      <c r="AM130" s="126" t="s">
        <v>1016</v>
      </c>
      <c r="AN130" s="121"/>
      <c r="AO130" s="121"/>
      <c r="AP130" s="121">
        <v>0</v>
      </c>
      <c r="AQ130" s="121">
        <v>0</v>
      </c>
      <c r="AR130" s="121"/>
      <c r="AS130" s="128">
        <v>43161</v>
      </c>
      <c r="AT130" s="121" t="s">
        <v>8388</v>
      </c>
    </row>
    <row r="131" spans="1:46" ht="30" customHeight="1" x14ac:dyDescent="0.15">
      <c r="A131" s="121">
        <v>129</v>
      </c>
      <c r="B131" s="126">
        <v>5225001080</v>
      </c>
      <c r="C131" s="121" t="s">
        <v>1017</v>
      </c>
      <c r="D131" s="121" t="s">
        <v>1017</v>
      </c>
      <c r="E131" s="127">
        <v>30906</v>
      </c>
      <c r="F131" s="117">
        <f t="shared" ref="F131:F194" ca="1" si="18">(TODAY()-E131)/365</f>
        <v>34.57260273972603</v>
      </c>
      <c r="G131" s="121" t="s">
        <v>510</v>
      </c>
      <c r="H131" s="121" t="s">
        <v>287</v>
      </c>
      <c r="I131" s="121" t="s">
        <v>287</v>
      </c>
      <c r="J131" s="121" t="s">
        <v>1018</v>
      </c>
      <c r="K131" s="121" t="s">
        <v>8015</v>
      </c>
      <c r="L131" s="121" t="s">
        <v>328</v>
      </c>
      <c r="M131" s="121" t="s">
        <v>338</v>
      </c>
      <c r="N131" s="121" t="s">
        <v>546</v>
      </c>
      <c r="O131" s="121" t="s">
        <v>8574</v>
      </c>
      <c r="P131" s="127">
        <v>39952</v>
      </c>
      <c r="Q131" s="127">
        <v>44122</v>
      </c>
      <c r="R131" s="114">
        <f t="shared" ca="1" si="10"/>
        <v>597</v>
      </c>
      <c r="S131" s="118">
        <f t="shared" ca="1" si="11"/>
        <v>19</v>
      </c>
      <c r="T131" s="114">
        <f t="shared" ca="1" si="12"/>
        <v>1</v>
      </c>
      <c r="U131" s="119" t="str">
        <f t="shared" ca="1" si="13"/>
        <v>1年7个月22天</v>
      </c>
      <c r="V131" s="120" t="s">
        <v>8575</v>
      </c>
      <c r="W131" s="116">
        <f t="shared" ca="1" si="14"/>
        <v>43525</v>
      </c>
      <c r="X131" s="114">
        <f t="shared" ca="1" si="15"/>
        <v>3327</v>
      </c>
      <c r="Y131" s="120">
        <f t="shared" ca="1" si="16"/>
        <v>109</v>
      </c>
      <c r="Z131" s="121">
        <f t="shared" ca="1" si="17"/>
        <v>9</v>
      </c>
      <c r="AA131" s="121" t="s">
        <v>8576</v>
      </c>
      <c r="AB131" s="121"/>
      <c r="AC131" s="127">
        <v>40233</v>
      </c>
      <c r="AD131" s="121" t="s">
        <v>520</v>
      </c>
      <c r="AE131" s="127">
        <v>40198</v>
      </c>
      <c r="AF131" s="121" t="s">
        <v>8286</v>
      </c>
      <c r="AG131" s="121">
        <v>3</v>
      </c>
      <c r="AH131" s="121">
        <v>0</v>
      </c>
      <c r="AI131" s="121" t="s">
        <v>1020</v>
      </c>
      <c r="AJ131" s="121" t="s">
        <v>547</v>
      </c>
      <c r="AK131" s="121"/>
      <c r="AL131" s="121"/>
      <c r="AM131" s="126" t="s">
        <v>83</v>
      </c>
      <c r="AN131" s="121"/>
      <c r="AO131" s="121"/>
      <c r="AP131" s="121">
        <v>0</v>
      </c>
      <c r="AQ131" s="121">
        <v>0</v>
      </c>
      <c r="AR131" s="121" t="s">
        <v>1334</v>
      </c>
      <c r="AS131" s="121">
        <v>4</v>
      </c>
      <c r="AT131" s="121">
        <v>16</v>
      </c>
    </row>
    <row r="132" spans="1:46" ht="30" customHeight="1" x14ac:dyDescent="0.15">
      <c r="A132" s="121">
        <v>130</v>
      </c>
      <c r="B132" s="126">
        <v>5225001089</v>
      </c>
      <c r="C132" s="121" t="s">
        <v>1021</v>
      </c>
      <c r="D132" s="121" t="s">
        <v>1021</v>
      </c>
      <c r="E132" s="127">
        <v>26404</v>
      </c>
      <c r="F132" s="117">
        <f t="shared" ca="1" si="18"/>
        <v>46.906849315068492</v>
      </c>
      <c r="G132" s="121" t="s">
        <v>325</v>
      </c>
      <c r="H132" s="121" t="s">
        <v>287</v>
      </c>
      <c r="I132" s="121" t="s">
        <v>287</v>
      </c>
      <c r="J132" s="121" t="s">
        <v>1022</v>
      </c>
      <c r="K132" s="121" t="s">
        <v>8023</v>
      </c>
      <c r="L132" s="121" t="s">
        <v>328</v>
      </c>
      <c r="M132" s="121" t="s">
        <v>338</v>
      </c>
      <c r="N132" s="121" t="s">
        <v>1023</v>
      </c>
      <c r="O132" s="121" t="s">
        <v>299</v>
      </c>
      <c r="P132" s="127">
        <v>41539</v>
      </c>
      <c r="Q132" s="127">
        <v>47869</v>
      </c>
      <c r="R132" s="114">
        <f t="shared" ref="R132:R195" ca="1" si="19">DATEDIF(W132,Q132,"D")</f>
        <v>4344</v>
      </c>
      <c r="S132" s="118">
        <f t="shared" ref="S132:S195" ca="1" si="20">DATEDIF(W132,Q132,"m")</f>
        <v>142</v>
      </c>
      <c r="T132" s="114">
        <f t="shared" ref="T132:T195" ca="1" si="21">DATEDIF(W132,Q132,"y")</f>
        <v>11</v>
      </c>
      <c r="U132" s="119" t="str">
        <f t="shared" ref="U132:U195" ca="1" si="22">ROUNDDOWN(R132/365,0)&amp;"年"&amp;ROUNDDOWN(MOD(R132,365)/30,0)&amp;"个月"&amp;MOD(MOD(R132,365),30)&amp;"天"</f>
        <v>11年10个月29天</v>
      </c>
      <c r="V132" s="120" t="s">
        <v>8465</v>
      </c>
      <c r="W132" s="116">
        <f t="shared" ref="W132:W195" ca="1" si="23">TODAY()</f>
        <v>43525</v>
      </c>
      <c r="X132" s="114">
        <f t="shared" ref="X132:X195" ca="1" si="24">DATEDIF(AE132,W132,"D")</f>
        <v>2899</v>
      </c>
      <c r="Y132" s="120">
        <f t="shared" ref="Y132:Y195" ca="1" si="25">DATEDIF(AE132,W132,"m")</f>
        <v>95</v>
      </c>
      <c r="Z132" s="121">
        <f t="shared" ref="Z132:Z195" ca="1" si="26">DATEDIF(AE132,W132,"Y")</f>
        <v>7</v>
      </c>
      <c r="AA132" s="121" t="s">
        <v>8577</v>
      </c>
      <c r="AB132" s="121"/>
      <c r="AC132" s="127">
        <v>40626</v>
      </c>
      <c r="AD132" s="121" t="s">
        <v>489</v>
      </c>
      <c r="AE132" s="127">
        <v>40626</v>
      </c>
      <c r="AF132" s="121" t="s">
        <v>8286</v>
      </c>
      <c r="AG132" s="121">
        <v>3</v>
      </c>
      <c r="AH132" s="121">
        <v>0</v>
      </c>
      <c r="AI132" s="121" t="s">
        <v>1025</v>
      </c>
      <c r="AJ132" s="121" t="s">
        <v>501</v>
      </c>
      <c r="AK132" s="121" t="s">
        <v>334</v>
      </c>
      <c r="AL132" s="121"/>
      <c r="AM132" s="126" t="s">
        <v>1024</v>
      </c>
      <c r="AN132" s="121" t="s">
        <v>411</v>
      </c>
      <c r="AO132" s="121"/>
      <c r="AP132" s="121">
        <v>0</v>
      </c>
      <c r="AQ132" s="121">
        <v>0</v>
      </c>
      <c r="AR132" s="121" t="s">
        <v>1334</v>
      </c>
      <c r="AS132" s="121">
        <v>10</v>
      </c>
      <c r="AT132" s="121">
        <v>16</v>
      </c>
    </row>
    <row r="133" spans="1:46" ht="30" customHeight="1" x14ac:dyDescent="0.15">
      <c r="A133" s="121">
        <v>131</v>
      </c>
      <c r="B133" s="126">
        <v>5225001090</v>
      </c>
      <c r="C133" s="121" t="s">
        <v>1026</v>
      </c>
      <c r="D133" s="121" t="s">
        <v>1026</v>
      </c>
      <c r="E133" s="127">
        <v>27947</v>
      </c>
      <c r="F133" s="117">
        <f t="shared" ca="1" si="18"/>
        <v>42.679452054794524</v>
      </c>
      <c r="G133" s="121" t="s">
        <v>325</v>
      </c>
      <c r="H133" s="121" t="s">
        <v>297</v>
      </c>
      <c r="I133" s="121" t="s">
        <v>297</v>
      </c>
      <c r="J133" s="121" t="s">
        <v>1027</v>
      </c>
      <c r="K133" s="121" t="s">
        <v>8019</v>
      </c>
      <c r="L133" s="121" t="s">
        <v>328</v>
      </c>
      <c r="M133" s="121" t="s">
        <v>59</v>
      </c>
      <c r="N133" s="121" t="s">
        <v>546</v>
      </c>
      <c r="O133" s="121" t="s">
        <v>8389</v>
      </c>
      <c r="P133" s="127">
        <v>39911</v>
      </c>
      <c r="Q133" s="127">
        <v>43472</v>
      </c>
      <c r="R133" s="114" t="e">
        <f t="shared" ca="1" si="19"/>
        <v>#NUM!</v>
      </c>
      <c r="S133" s="118" t="e">
        <f t="shared" ca="1" si="20"/>
        <v>#NUM!</v>
      </c>
      <c r="T133" s="114" t="e">
        <f t="shared" ca="1" si="21"/>
        <v>#NUM!</v>
      </c>
      <c r="U133" s="119" t="e">
        <f t="shared" ca="1" si="22"/>
        <v>#NUM!</v>
      </c>
      <c r="V133" s="120" t="s">
        <v>8578</v>
      </c>
      <c r="W133" s="116">
        <f t="shared" ca="1" si="23"/>
        <v>43525</v>
      </c>
      <c r="X133" s="114">
        <f t="shared" ca="1" si="24"/>
        <v>3328</v>
      </c>
      <c r="Y133" s="120">
        <f t="shared" ca="1" si="25"/>
        <v>109</v>
      </c>
      <c r="Z133" s="121">
        <f t="shared" ca="1" si="26"/>
        <v>9</v>
      </c>
      <c r="AA133" s="121" t="s">
        <v>8579</v>
      </c>
      <c r="AB133" s="121"/>
      <c r="AC133" s="127">
        <v>40233</v>
      </c>
      <c r="AD133" s="121" t="s">
        <v>520</v>
      </c>
      <c r="AE133" s="127">
        <v>40197</v>
      </c>
      <c r="AF133" s="121" t="s">
        <v>8286</v>
      </c>
      <c r="AG133" s="121">
        <v>3</v>
      </c>
      <c r="AH133" s="121">
        <v>0</v>
      </c>
      <c r="AI133" s="121" t="s">
        <v>8580</v>
      </c>
      <c r="AJ133" s="121" t="s">
        <v>521</v>
      </c>
      <c r="AK133" s="121"/>
      <c r="AL133" s="121"/>
      <c r="AM133" s="126" t="s">
        <v>1028</v>
      </c>
      <c r="AN133" s="121"/>
      <c r="AO133" s="121"/>
      <c r="AP133" s="121">
        <v>0</v>
      </c>
      <c r="AQ133" s="121">
        <v>0</v>
      </c>
      <c r="AR133" s="121" t="s">
        <v>8581</v>
      </c>
      <c r="AS133" s="121">
        <v>10</v>
      </c>
      <c r="AT133" s="121">
        <v>4</v>
      </c>
    </row>
    <row r="134" spans="1:46" ht="30" customHeight="1" x14ac:dyDescent="0.15">
      <c r="A134" s="121">
        <v>132</v>
      </c>
      <c r="B134" s="126">
        <v>5225001093</v>
      </c>
      <c r="C134" s="121" t="s">
        <v>1029</v>
      </c>
      <c r="D134" s="121" t="s">
        <v>1029</v>
      </c>
      <c r="E134" s="127">
        <v>25139</v>
      </c>
      <c r="F134" s="117">
        <f t="shared" ca="1" si="18"/>
        <v>50.372602739726027</v>
      </c>
      <c r="G134" s="121" t="s">
        <v>325</v>
      </c>
      <c r="H134" s="121" t="s">
        <v>287</v>
      </c>
      <c r="I134" s="121" t="s">
        <v>287</v>
      </c>
      <c r="J134" s="121" t="s">
        <v>1030</v>
      </c>
      <c r="K134" s="121" t="s">
        <v>8014</v>
      </c>
      <c r="L134" s="121" t="s">
        <v>328</v>
      </c>
      <c r="M134" s="121" t="s">
        <v>59</v>
      </c>
      <c r="N134" s="121" t="s">
        <v>408</v>
      </c>
      <c r="O134" s="121" t="s">
        <v>293</v>
      </c>
      <c r="P134" s="127">
        <v>41961</v>
      </c>
      <c r="Q134" s="127">
        <v>48199</v>
      </c>
      <c r="R134" s="114">
        <f t="shared" ca="1" si="19"/>
        <v>4674</v>
      </c>
      <c r="S134" s="118">
        <f t="shared" ca="1" si="20"/>
        <v>153</v>
      </c>
      <c r="T134" s="114">
        <f t="shared" ca="1" si="21"/>
        <v>12</v>
      </c>
      <c r="U134" s="119" t="str">
        <f t="shared" ca="1" si="22"/>
        <v>12年9个月24天</v>
      </c>
      <c r="V134" s="120" t="s">
        <v>1143</v>
      </c>
      <c r="W134" s="116">
        <f t="shared" ca="1" si="23"/>
        <v>43525</v>
      </c>
      <c r="X134" s="114">
        <f t="shared" ca="1" si="24"/>
        <v>2928</v>
      </c>
      <c r="Y134" s="120">
        <f t="shared" ca="1" si="25"/>
        <v>96</v>
      </c>
      <c r="Z134" s="121">
        <f t="shared" ca="1" si="26"/>
        <v>8</v>
      </c>
      <c r="AA134" s="121" t="s">
        <v>8582</v>
      </c>
      <c r="AB134" s="121"/>
      <c r="AC134" s="127">
        <v>40597</v>
      </c>
      <c r="AD134" s="121" t="s">
        <v>582</v>
      </c>
      <c r="AE134" s="127">
        <v>40597</v>
      </c>
      <c r="AF134" s="121" t="s">
        <v>8286</v>
      </c>
      <c r="AG134" s="121">
        <v>3</v>
      </c>
      <c r="AH134" s="121">
        <v>0</v>
      </c>
      <c r="AI134" s="121" t="s">
        <v>1032</v>
      </c>
      <c r="AJ134" s="121" t="s">
        <v>939</v>
      </c>
      <c r="AK134" s="121" t="s">
        <v>409</v>
      </c>
      <c r="AL134" s="121"/>
      <c r="AM134" s="126" t="s">
        <v>1031</v>
      </c>
      <c r="AN134" s="121" t="s">
        <v>411</v>
      </c>
      <c r="AO134" s="121"/>
      <c r="AP134" s="121">
        <v>0</v>
      </c>
      <c r="AQ134" s="121">
        <v>0</v>
      </c>
      <c r="AR134" s="121" t="s">
        <v>1599</v>
      </c>
      <c r="AS134" s="121">
        <v>7</v>
      </c>
      <c r="AT134" s="121">
        <v>9</v>
      </c>
    </row>
    <row r="135" spans="1:46" ht="30" customHeight="1" x14ac:dyDescent="0.15">
      <c r="A135" s="121">
        <v>133</v>
      </c>
      <c r="B135" s="126">
        <v>5225001095</v>
      </c>
      <c r="C135" s="121" t="s">
        <v>1034</v>
      </c>
      <c r="D135" s="121" t="s">
        <v>1034</v>
      </c>
      <c r="E135" s="127">
        <v>29239</v>
      </c>
      <c r="F135" s="117">
        <f t="shared" ca="1" si="18"/>
        <v>39.139726027397259</v>
      </c>
      <c r="G135" s="121" t="s">
        <v>325</v>
      </c>
      <c r="H135" s="121" t="s">
        <v>287</v>
      </c>
      <c r="I135" s="121" t="s">
        <v>287</v>
      </c>
      <c r="J135" s="121" t="s">
        <v>1035</v>
      </c>
      <c r="K135" s="121" t="s">
        <v>811</v>
      </c>
      <c r="L135" s="121" t="s">
        <v>328</v>
      </c>
      <c r="M135" s="121" t="s">
        <v>338</v>
      </c>
      <c r="N135" s="121" t="s">
        <v>41</v>
      </c>
      <c r="O135" s="121" t="s">
        <v>299</v>
      </c>
      <c r="P135" s="121"/>
      <c r="Q135" s="121"/>
      <c r="R135" s="114" t="e">
        <f t="shared" ca="1" si="19"/>
        <v>#NUM!</v>
      </c>
      <c r="S135" s="118" t="e">
        <f t="shared" ca="1" si="20"/>
        <v>#NUM!</v>
      </c>
      <c r="T135" s="114" t="e">
        <f t="shared" ca="1" si="21"/>
        <v>#NUM!</v>
      </c>
      <c r="U135" s="119" t="e">
        <f t="shared" ca="1" si="22"/>
        <v>#NUM!</v>
      </c>
      <c r="V135" s="120" t="s">
        <v>299</v>
      </c>
      <c r="W135" s="116">
        <f t="shared" ca="1" si="23"/>
        <v>43525</v>
      </c>
      <c r="X135" s="114">
        <f t="shared" ca="1" si="24"/>
        <v>1268</v>
      </c>
      <c r="Y135" s="120">
        <f t="shared" ca="1" si="25"/>
        <v>41</v>
      </c>
      <c r="Z135" s="121">
        <f t="shared" ca="1" si="26"/>
        <v>3</v>
      </c>
      <c r="AA135" s="121" t="s">
        <v>8583</v>
      </c>
      <c r="AB135" s="121"/>
      <c r="AC135" s="127">
        <v>42257</v>
      </c>
      <c r="AD135" s="121" t="s">
        <v>811</v>
      </c>
      <c r="AE135" s="127">
        <v>42257</v>
      </c>
      <c r="AF135" s="121" t="s">
        <v>8286</v>
      </c>
      <c r="AG135" s="121">
        <v>0</v>
      </c>
      <c r="AH135" s="121">
        <v>0</v>
      </c>
      <c r="AI135" s="121" t="s">
        <v>1037</v>
      </c>
      <c r="AJ135" s="121"/>
      <c r="AK135" s="121" t="s">
        <v>334</v>
      </c>
      <c r="AL135" s="121"/>
      <c r="AM135" s="126" t="s">
        <v>1036</v>
      </c>
      <c r="AN135" s="121"/>
      <c r="AO135" s="121"/>
      <c r="AP135" s="121">
        <v>0</v>
      </c>
      <c r="AQ135" s="121">
        <v>0</v>
      </c>
      <c r="AR135" s="121"/>
      <c r="AS135" s="121"/>
      <c r="AT135" s="121"/>
    </row>
    <row r="136" spans="1:46" ht="30" customHeight="1" x14ac:dyDescent="0.15">
      <c r="A136" s="121">
        <v>134</v>
      </c>
      <c r="B136" s="126">
        <v>5225001123</v>
      </c>
      <c r="C136" s="121" t="s">
        <v>1038</v>
      </c>
      <c r="D136" s="121" t="s">
        <v>1038</v>
      </c>
      <c r="E136" s="127">
        <v>27141</v>
      </c>
      <c r="F136" s="117">
        <f t="shared" ca="1" si="18"/>
        <v>44.887671232876713</v>
      </c>
      <c r="G136" s="121" t="s">
        <v>325</v>
      </c>
      <c r="H136" s="121" t="s">
        <v>287</v>
      </c>
      <c r="I136" s="121" t="s">
        <v>287</v>
      </c>
      <c r="J136" s="121" t="s">
        <v>1039</v>
      </c>
      <c r="K136" s="121" t="s">
        <v>8014</v>
      </c>
      <c r="L136" s="121" t="s">
        <v>328</v>
      </c>
      <c r="M136" s="121" t="s">
        <v>367</v>
      </c>
      <c r="N136" s="121" t="s">
        <v>680</v>
      </c>
      <c r="O136" s="121" t="s">
        <v>8462</v>
      </c>
      <c r="P136" s="127">
        <v>39949</v>
      </c>
      <c r="Q136" s="127">
        <v>43876</v>
      </c>
      <c r="R136" s="114">
        <f t="shared" ca="1" si="19"/>
        <v>351</v>
      </c>
      <c r="S136" s="118">
        <f t="shared" ca="1" si="20"/>
        <v>11</v>
      </c>
      <c r="T136" s="114">
        <f t="shared" ca="1" si="21"/>
        <v>0</v>
      </c>
      <c r="U136" s="119" t="str">
        <f t="shared" ca="1" si="22"/>
        <v>0年11个月21天</v>
      </c>
      <c r="V136" s="120" t="s">
        <v>8584</v>
      </c>
      <c r="W136" s="116">
        <f t="shared" ca="1" si="23"/>
        <v>43525</v>
      </c>
      <c r="X136" s="114">
        <f t="shared" ca="1" si="24"/>
        <v>3327</v>
      </c>
      <c r="Y136" s="120">
        <f t="shared" ca="1" si="25"/>
        <v>109</v>
      </c>
      <c r="Z136" s="121">
        <f t="shared" ca="1" si="26"/>
        <v>9</v>
      </c>
      <c r="AA136" s="121" t="s">
        <v>8585</v>
      </c>
      <c r="AB136" s="121"/>
      <c r="AC136" s="127">
        <v>40233</v>
      </c>
      <c r="AD136" s="121" t="s">
        <v>520</v>
      </c>
      <c r="AE136" s="127">
        <v>40198</v>
      </c>
      <c r="AF136" s="121" t="s">
        <v>8286</v>
      </c>
      <c r="AG136" s="121">
        <v>3</v>
      </c>
      <c r="AH136" s="121">
        <v>0</v>
      </c>
      <c r="AI136" s="121" t="s">
        <v>1041</v>
      </c>
      <c r="AJ136" s="121" t="s">
        <v>521</v>
      </c>
      <c r="AK136" s="121"/>
      <c r="AL136" s="121" t="s">
        <v>363</v>
      </c>
      <c r="AM136" s="126" t="s">
        <v>1040</v>
      </c>
      <c r="AN136" s="121"/>
      <c r="AO136" s="121"/>
      <c r="AP136" s="121">
        <v>0</v>
      </c>
      <c r="AQ136" s="121">
        <v>1</v>
      </c>
      <c r="AR136" s="121" t="s">
        <v>8351</v>
      </c>
      <c r="AS136" s="127">
        <v>38018</v>
      </c>
      <c r="AT136" s="121">
        <v>12</v>
      </c>
    </row>
    <row r="137" spans="1:46" ht="30" customHeight="1" x14ac:dyDescent="0.15">
      <c r="A137" s="121">
        <v>135</v>
      </c>
      <c r="B137" s="126">
        <v>5225001128</v>
      </c>
      <c r="C137" s="121" t="s">
        <v>1043</v>
      </c>
      <c r="D137" s="121" t="s">
        <v>1043</v>
      </c>
      <c r="E137" s="127">
        <v>30635</v>
      </c>
      <c r="F137" s="117">
        <f t="shared" ca="1" si="18"/>
        <v>35.315068493150683</v>
      </c>
      <c r="G137" s="121" t="s">
        <v>510</v>
      </c>
      <c r="H137" s="121" t="s">
        <v>287</v>
      </c>
      <c r="I137" s="121" t="s">
        <v>287</v>
      </c>
      <c r="J137" s="121" t="s">
        <v>1044</v>
      </c>
      <c r="K137" s="121" t="s">
        <v>2626</v>
      </c>
      <c r="L137" s="121" t="s">
        <v>328</v>
      </c>
      <c r="M137" s="121" t="s">
        <v>367</v>
      </c>
      <c r="N137" s="121" t="s">
        <v>546</v>
      </c>
      <c r="O137" s="121" t="s">
        <v>8389</v>
      </c>
      <c r="P137" s="127">
        <v>39986</v>
      </c>
      <c r="Q137" s="127">
        <v>43545</v>
      </c>
      <c r="R137" s="114">
        <f t="shared" ca="1" si="19"/>
        <v>20</v>
      </c>
      <c r="S137" s="118">
        <f t="shared" ca="1" si="20"/>
        <v>0</v>
      </c>
      <c r="T137" s="114">
        <f t="shared" ca="1" si="21"/>
        <v>0</v>
      </c>
      <c r="U137" s="119" t="str">
        <f t="shared" ca="1" si="22"/>
        <v>0年0个月20天</v>
      </c>
      <c r="V137" s="120" t="s">
        <v>8586</v>
      </c>
      <c r="W137" s="116">
        <f t="shared" ca="1" si="23"/>
        <v>43525</v>
      </c>
      <c r="X137" s="114">
        <f t="shared" ca="1" si="24"/>
        <v>3328</v>
      </c>
      <c r="Y137" s="120">
        <f t="shared" ca="1" si="25"/>
        <v>109</v>
      </c>
      <c r="Z137" s="121">
        <f t="shared" ca="1" si="26"/>
        <v>9</v>
      </c>
      <c r="AA137" s="121" t="s">
        <v>3947</v>
      </c>
      <c r="AB137" s="121"/>
      <c r="AC137" s="127">
        <v>40233</v>
      </c>
      <c r="AD137" s="121" t="s">
        <v>520</v>
      </c>
      <c r="AE137" s="127">
        <v>40197</v>
      </c>
      <c r="AF137" s="121" t="s">
        <v>8286</v>
      </c>
      <c r="AG137" s="121">
        <v>3</v>
      </c>
      <c r="AH137" s="121">
        <v>0</v>
      </c>
      <c r="AI137" s="121" t="s">
        <v>1046</v>
      </c>
      <c r="AJ137" s="121" t="s">
        <v>521</v>
      </c>
      <c r="AK137" s="121"/>
      <c r="AL137" s="121" t="s">
        <v>363</v>
      </c>
      <c r="AM137" s="126" t="s">
        <v>1045</v>
      </c>
      <c r="AN137" s="121"/>
      <c r="AO137" s="121"/>
      <c r="AP137" s="121">
        <v>0</v>
      </c>
      <c r="AQ137" s="121">
        <v>1</v>
      </c>
      <c r="AR137" s="121" t="s">
        <v>8351</v>
      </c>
      <c r="AS137" s="127">
        <v>37987</v>
      </c>
      <c r="AT137" s="121">
        <v>1</v>
      </c>
    </row>
    <row r="138" spans="1:46" ht="30" customHeight="1" x14ac:dyDescent="0.15">
      <c r="A138" s="121">
        <v>136</v>
      </c>
      <c r="B138" s="126">
        <v>5225001129</v>
      </c>
      <c r="C138" s="121" t="s">
        <v>1047</v>
      </c>
      <c r="D138" s="121" t="s">
        <v>1047</v>
      </c>
      <c r="E138" s="127">
        <v>25416</v>
      </c>
      <c r="F138" s="117">
        <f t="shared" ca="1" si="18"/>
        <v>49.613698630136987</v>
      </c>
      <c r="G138" s="121" t="s">
        <v>650</v>
      </c>
      <c r="H138" s="121" t="s">
        <v>287</v>
      </c>
      <c r="I138" s="121" t="s">
        <v>287</v>
      </c>
      <c r="J138" s="121" t="s">
        <v>1048</v>
      </c>
      <c r="K138" s="121" t="s">
        <v>8046</v>
      </c>
      <c r="L138" s="121" t="s">
        <v>328</v>
      </c>
      <c r="M138" s="121" t="s">
        <v>338</v>
      </c>
      <c r="N138" s="121" t="s">
        <v>41</v>
      </c>
      <c r="O138" s="121" t="s">
        <v>8462</v>
      </c>
      <c r="P138" s="127">
        <v>40011</v>
      </c>
      <c r="Q138" s="127">
        <v>44090</v>
      </c>
      <c r="R138" s="114">
        <f t="shared" ca="1" si="19"/>
        <v>565</v>
      </c>
      <c r="S138" s="118">
        <f t="shared" ca="1" si="20"/>
        <v>18</v>
      </c>
      <c r="T138" s="114">
        <f t="shared" ca="1" si="21"/>
        <v>1</v>
      </c>
      <c r="U138" s="119" t="str">
        <f t="shared" ca="1" si="22"/>
        <v>1年6个月20天</v>
      </c>
      <c r="V138" s="120" t="s">
        <v>8587</v>
      </c>
      <c r="W138" s="116">
        <f t="shared" ca="1" si="23"/>
        <v>43525</v>
      </c>
      <c r="X138" s="114">
        <f t="shared" ca="1" si="24"/>
        <v>3320</v>
      </c>
      <c r="Y138" s="120">
        <f t="shared" ca="1" si="25"/>
        <v>109</v>
      </c>
      <c r="Z138" s="121">
        <f t="shared" ca="1" si="26"/>
        <v>9</v>
      </c>
      <c r="AA138" s="121" t="s">
        <v>8588</v>
      </c>
      <c r="AB138" s="121"/>
      <c r="AC138" s="127">
        <v>40233</v>
      </c>
      <c r="AD138" s="121" t="s">
        <v>520</v>
      </c>
      <c r="AE138" s="127">
        <v>40205</v>
      </c>
      <c r="AF138" s="121" t="s">
        <v>8286</v>
      </c>
      <c r="AG138" s="121">
        <v>3</v>
      </c>
      <c r="AH138" s="121">
        <v>0</v>
      </c>
      <c r="AI138" s="121" t="s">
        <v>1050</v>
      </c>
      <c r="AJ138" s="121" t="s">
        <v>557</v>
      </c>
      <c r="AK138" s="121"/>
      <c r="AL138" s="121"/>
      <c r="AM138" s="126" t="s">
        <v>1049</v>
      </c>
      <c r="AN138" s="121"/>
      <c r="AO138" s="121"/>
      <c r="AP138" s="121">
        <v>0</v>
      </c>
      <c r="AQ138" s="121">
        <v>0</v>
      </c>
      <c r="AR138" s="121" t="s">
        <v>1334</v>
      </c>
      <c r="AS138" s="121">
        <v>5</v>
      </c>
      <c r="AT138" s="121">
        <v>5</v>
      </c>
    </row>
    <row r="139" spans="1:46" ht="30" customHeight="1" x14ac:dyDescent="0.15">
      <c r="A139" s="121">
        <v>137</v>
      </c>
      <c r="B139" s="126">
        <v>5225001136</v>
      </c>
      <c r="C139" s="121" t="s">
        <v>1051</v>
      </c>
      <c r="D139" s="121" t="s">
        <v>1051</v>
      </c>
      <c r="E139" s="127">
        <v>32886</v>
      </c>
      <c r="F139" s="117">
        <f t="shared" ca="1" si="18"/>
        <v>29.147945205479452</v>
      </c>
      <c r="G139" s="121" t="s">
        <v>325</v>
      </c>
      <c r="H139" s="121" t="s">
        <v>297</v>
      </c>
      <c r="I139" s="121" t="s">
        <v>297</v>
      </c>
      <c r="J139" s="121" t="s">
        <v>1052</v>
      </c>
      <c r="K139" s="121" t="s">
        <v>8011</v>
      </c>
      <c r="L139" s="121" t="s">
        <v>357</v>
      </c>
      <c r="M139" s="121" t="s">
        <v>59</v>
      </c>
      <c r="N139" s="121" t="s">
        <v>1053</v>
      </c>
      <c r="O139" s="121" t="s">
        <v>8294</v>
      </c>
      <c r="P139" s="127">
        <v>39550</v>
      </c>
      <c r="Q139" s="127">
        <v>43901</v>
      </c>
      <c r="R139" s="114">
        <f t="shared" ca="1" si="19"/>
        <v>376</v>
      </c>
      <c r="S139" s="118">
        <f t="shared" ca="1" si="20"/>
        <v>12</v>
      </c>
      <c r="T139" s="114">
        <f t="shared" ca="1" si="21"/>
        <v>1</v>
      </c>
      <c r="U139" s="119" t="str">
        <f t="shared" ca="1" si="22"/>
        <v>1年0个月11天</v>
      </c>
      <c r="V139" s="120" t="s">
        <v>8589</v>
      </c>
      <c r="W139" s="116">
        <f t="shared" ca="1" si="23"/>
        <v>43525</v>
      </c>
      <c r="X139" s="114">
        <f t="shared" ca="1" si="24"/>
        <v>3693</v>
      </c>
      <c r="Y139" s="120">
        <f t="shared" ca="1" si="25"/>
        <v>121</v>
      </c>
      <c r="Z139" s="121">
        <f t="shared" ca="1" si="26"/>
        <v>10</v>
      </c>
      <c r="AA139" s="121" t="s">
        <v>8590</v>
      </c>
      <c r="AB139" s="121"/>
      <c r="AC139" s="127">
        <v>39896</v>
      </c>
      <c r="AD139" s="121" t="s">
        <v>520</v>
      </c>
      <c r="AE139" s="127">
        <v>39832</v>
      </c>
      <c r="AF139" s="121" t="s">
        <v>8286</v>
      </c>
      <c r="AG139" s="121">
        <v>4</v>
      </c>
      <c r="AH139" s="121">
        <v>0</v>
      </c>
      <c r="AI139" s="121" t="s">
        <v>8591</v>
      </c>
      <c r="AJ139" s="121" t="s">
        <v>1054</v>
      </c>
      <c r="AK139" s="121"/>
      <c r="AL139" s="121"/>
      <c r="AM139" s="126" t="s">
        <v>1055</v>
      </c>
      <c r="AN139" s="121"/>
      <c r="AO139" s="121"/>
      <c r="AP139" s="121">
        <v>0</v>
      </c>
      <c r="AQ139" s="121">
        <v>0</v>
      </c>
      <c r="AR139" s="121"/>
      <c r="AS139" s="121">
        <v>11</v>
      </c>
      <c r="AT139" s="121" t="s">
        <v>8592</v>
      </c>
    </row>
    <row r="140" spans="1:46" ht="30" customHeight="1" x14ac:dyDescent="0.15">
      <c r="A140" s="121">
        <v>138</v>
      </c>
      <c r="B140" s="126">
        <v>5225001151</v>
      </c>
      <c r="C140" s="121" t="s">
        <v>1056</v>
      </c>
      <c r="D140" s="121" t="s">
        <v>1056</v>
      </c>
      <c r="E140" s="127">
        <v>29840</v>
      </c>
      <c r="F140" s="117">
        <f t="shared" ca="1" si="18"/>
        <v>37.493150684931507</v>
      </c>
      <c r="G140" s="121" t="s">
        <v>325</v>
      </c>
      <c r="H140" s="121" t="s">
        <v>297</v>
      </c>
      <c r="I140" s="121" t="s">
        <v>297</v>
      </c>
      <c r="J140" s="121" t="s">
        <v>1057</v>
      </c>
      <c r="K140" s="121" t="s">
        <v>701</v>
      </c>
      <c r="L140" s="121" t="s">
        <v>328</v>
      </c>
      <c r="M140" s="121" t="s">
        <v>367</v>
      </c>
      <c r="N140" s="121" t="s">
        <v>41</v>
      </c>
      <c r="O140" s="121" t="s">
        <v>299</v>
      </c>
      <c r="P140" s="127">
        <v>41257</v>
      </c>
      <c r="Q140" s="127">
        <v>47251</v>
      </c>
      <c r="R140" s="114">
        <f t="shared" ca="1" si="19"/>
        <v>3726</v>
      </c>
      <c r="S140" s="118">
        <f t="shared" ca="1" si="20"/>
        <v>122</v>
      </c>
      <c r="T140" s="114">
        <f t="shared" ca="1" si="21"/>
        <v>10</v>
      </c>
      <c r="U140" s="119" t="str">
        <f t="shared" ca="1" si="22"/>
        <v>10年2个月16天</v>
      </c>
      <c r="V140" s="120" t="s">
        <v>589</v>
      </c>
      <c r="W140" s="116">
        <f t="shared" ca="1" si="23"/>
        <v>43525</v>
      </c>
      <c r="X140" s="114">
        <f t="shared" ca="1" si="24"/>
        <v>3203</v>
      </c>
      <c r="Y140" s="120">
        <f t="shared" ca="1" si="25"/>
        <v>105</v>
      </c>
      <c r="Z140" s="121">
        <f t="shared" ca="1" si="26"/>
        <v>8</v>
      </c>
      <c r="AA140" s="121" t="s">
        <v>8414</v>
      </c>
      <c r="AB140" s="121"/>
      <c r="AC140" s="127">
        <v>40322</v>
      </c>
      <c r="AD140" s="121" t="s">
        <v>701</v>
      </c>
      <c r="AE140" s="127">
        <v>40322</v>
      </c>
      <c r="AF140" s="121" t="s">
        <v>8286</v>
      </c>
      <c r="AG140" s="121">
        <v>3</v>
      </c>
      <c r="AH140" s="121">
        <v>0</v>
      </c>
      <c r="AI140" s="121" t="s">
        <v>1059</v>
      </c>
      <c r="AJ140" s="121" t="s">
        <v>590</v>
      </c>
      <c r="AK140" s="121" t="s">
        <v>334</v>
      </c>
      <c r="AL140" s="121"/>
      <c r="AM140" s="126" t="s">
        <v>1058</v>
      </c>
      <c r="AN140" s="121"/>
      <c r="AO140" s="121"/>
      <c r="AP140" s="121">
        <v>0</v>
      </c>
      <c r="AQ140" s="121">
        <v>0</v>
      </c>
      <c r="AR140" s="121" t="s">
        <v>8351</v>
      </c>
      <c r="AS140" s="127">
        <v>37990</v>
      </c>
      <c r="AT140" s="121">
        <v>10</v>
      </c>
    </row>
    <row r="141" spans="1:46" ht="30" customHeight="1" x14ac:dyDescent="0.15">
      <c r="A141" s="121">
        <v>139</v>
      </c>
      <c r="B141" s="126">
        <v>5225001161</v>
      </c>
      <c r="C141" s="121" t="s">
        <v>1061</v>
      </c>
      <c r="D141" s="121" t="s">
        <v>1061</v>
      </c>
      <c r="E141" s="127">
        <v>26206</v>
      </c>
      <c r="F141" s="117">
        <f t="shared" ca="1" si="18"/>
        <v>47.449315068493149</v>
      </c>
      <c r="G141" s="121" t="s">
        <v>325</v>
      </c>
      <c r="H141" s="121" t="s">
        <v>287</v>
      </c>
      <c r="I141" s="121" t="s">
        <v>287</v>
      </c>
      <c r="J141" s="121" t="s">
        <v>1062</v>
      </c>
      <c r="K141" s="121" t="s">
        <v>8036</v>
      </c>
      <c r="L141" s="121" t="s">
        <v>328</v>
      </c>
      <c r="M141" s="121" t="s">
        <v>383</v>
      </c>
      <c r="N141" s="121" t="s">
        <v>488</v>
      </c>
      <c r="O141" s="121" t="s">
        <v>8489</v>
      </c>
      <c r="P141" s="127">
        <v>40374</v>
      </c>
      <c r="Q141" s="127">
        <v>44269</v>
      </c>
      <c r="R141" s="114">
        <f t="shared" ca="1" si="19"/>
        <v>744</v>
      </c>
      <c r="S141" s="118">
        <f t="shared" ca="1" si="20"/>
        <v>24</v>
      </c>
      <c r="T141" s="114">
        <f t="shared" ca="1" si="21"/>
        <v>2</v>
      </c>
      <c r="U141" s="119" t="str">
        <f t="shared" ca="1" si="22"/>
        <v>2年0个月14天</v>
      </c>
      <c r="V141" s="120" t="s">
        <v>1019</v>
      </c>
      <c r="W141" s="116">
        <f t="shared" ca="1" si="23"/>
        <v>43525</v>
      </c>
      <c r="X141" s="114">
        <f t="shared" ca="1" si="24"/>
        <v>2957</v>
      </c>
      <c r="Y141" s="120">
        <f t="shared" ca="1" si="25"/>
        <v>97</v>
      </c>
      <c r="Z141" s="121">
        <f t="shared" ca="1" si="26"/>
        <v>8</v>
      </c>
      <c r="AA141" s="121" t="s">
        <v>2983</v>
      </c>
      <c r="AB141" s="121"/>
      <c r="AC141" s="127">
        <v>40590</v>
      </c>
      <c r="AD141" s="121" t="s">
        <v>520</v>
      </c>
      <c r="AE141" s="127">
        <v>40568</v>
      </c>
      <c r="AF141" s="121" t="s">
        <v>8286</v>
      </c>
      <c r="AG141" s="121">
        <v>3</v>
      </c>
      <c r="AH141" s="121">
        <v>0</v>
      </c>
      <c r="AI141" s="121" t="s">
        <v>8593</v>
      </c>
      <c r="AJ141" s="121" t="s">
        <v>557</v>
      </c>
      <c r="AK141" s="121"/>
      <c r="AL141" s="121"/>
      <c r="AM141" s="126" t="s">
        <v>1064</v>
      </c>
      <c r="AN141" s="121" t="s">
        <v>411</v>
      </c>
      <c r="AO141" s="121"/>
      <c r="AP141" s="121">
        <v>0</v>
      </c>
      <c r="AQ141" s="121">
        <v>0</v>
      </c>
      <c r="AR141" s="121" t="s">
        <v>8594</v>
      </c>
      <c r="AS141" s="121">
        <v>303</v>
      </c>
      <c r="AT141" s="121">
        <v>7</v>
      </c>
    </row>
    <row r="142" spans="1:46" ht="30" customHeight="1" x14ac:dyDescent="0.15">
      <c r="A142" s="121">
        <v>140</v>
      </c>
      <c r="B142" s="126">
        <v>5225001180</v>
      </c>
      <c r="C142" s="121" t="s">
        <v>1065</v>
      </c>
      <c r="D142" s="121" t="s">
        <v>1065</v>
      </c>
      <c r="E142" s="127">
        <v>24945</v>
      </c>
      <c r="F142" s="117">
        <f t="shared" ca="1" si="18"/>
        <v>50.904109589041099</v>
      </c>
      <c r="G142" s="121" t="s">
        <v>325</v>
      </c>
      <c r="H142" s="121" t="s">
        <v>287</v>
      </c>
      <c r="I142" s="121" t="s">
        <v>287</v>
      </c>
      <c r="J142" s="121" t="s">
        <v>1066</v>
      </c>
      <c r="K142" s="121" t="s">
        <v>8029</v>
      </c>
      <c r="L142" s="121" t="s">
        <v>328</v>
      </c>
      <c r="M142" s="121" t="s">
        <v>348</v>
      </c>
      <c r="N142" s="121" t="s">
        <v>546</v>
      </c>
      <c r="O142" s="121" t="s">
        <v>8489</v>
      </c>
      <c r="P142" s="127">
        <v>40315</v>
      </c>
      <c r="Q142" s="127">
        <v>43998</v>
      </c>
      <c r="R142" s="114">
        <f t="shared" ca="1" si="19"/>
        <v>473</v>
      </c>
      <c r="S142" s="118">
        <f t="shared" ca="1" si="20"/>
        <v>15</v>
      </c>
      <c r="T142" s="114">
        <f t="shared" ca="1" si="21"/>
        <v>1</v>
      </c>
      <c r="U142" s="119" t="str">
        <f t="shared" ca="1" si="22"/>
        <v>1年3个月18天</v>
      </c>
      <c r="V142" s="120" t="s">
        <v>8595</v>
      </c>
      <c r="W142" s="116">
        <f t="shared" ca="1" si="23"/>
        <v>43525</v>
      </c>
      <c r="X142" s="114">
        <f t="shared" ca="1" si="24"/>
        <v>2958</v>
      </c>
      <c r="Y142" s="120">
        <f t="shared" ca="1" si="25"/>
        <v>97</v>
      </c>
      <c r="Z142" s="121">
        <f t="shared" ca="1" si="26"/>
        <v>8</v>
      </c>
      <c r="AA142" s="121" t="s">
        <v>8596</v>
      </c>
      <c r="AB142" s="121"/>
      <c r="AC142" s="127">
        <v>40590</v>
      </c>
      <c r="AD142" s="121" t="s">
        <v>520</v>
      </c>
      <c r="AE142" s="127">
        <v>40567</v>
      </c>
      <c r="AF142" s="121" t="s">
        <v>8286</v>
      </c>
      <c r="AG142" s="121">
        <v>3</v>
      </c>
      <c r="AH142" s="121">
        <v>0</v>
      </c>
      <c r="AI142" s="121" t="s">
        <v>1068</v>
      </c>
      <c r="AJ142" s="121" t="s">
        <v>681</v>
      </c>
      <c r="AK142" s="121"/>
      <c r="AL142" s="121"/>
      <c r="AM142" s="126" t="s">
        <v>1067</v>
      </c>
      <c r="AN142" s="121"/>
      <c r="AO142" s="121"/>
      <c r="AP142" s="121">
        <v>0</v>
      </c>
      <c r="AQ142" s="121">
        <v>0</v>
      </c>
      <c r="AR142" s="121"/>
      <c r="AS142" s="128">
        <v>43194</v>
      </c>
      <c r="AT142" s="121">
        <v>2</v>
      </c>
    </row>
    <row r="143" spans="1:46" ht="30" customHeight="1" x14ac:dyDescent="0.15">
      <c r="A143" s="121">
        <v>141</v>
      </c>
      <c r="B143" s="126">
        <v>5225001183</v>
      </c>
      <c r="C143" s="121" t="s">
        <v>1069</v>
      </c>
      <c r="D143" s="121" t="s">
        <v>1069</v>
      </c>
      <c r="E143" s="127">
        <v>27541</v>
      </c>
      <c r="F143" s="117">
        <f t="shared" ca="1" si="18"/>
        <v>43.791780821917811</v>
      </c>
      <c r="G143" s="121" t="s">
        <v>325</v>
      </c>
      <c r="H143" s="121" t="s">
        <v>297</v>
      </c>
      <c r="I143" s="121" t="s">
        <v>297</v>
      </c>
      <c r="J143" s="121" t="s">
        <v>1070</v>
      </c>
      <c r="K143" s="121" t="s">
        <v>8034</v>
      </c>
      <c r="L143" s="121" t="s">
        <v>357</v>
      </c>
      <c r="M143" s="121" t="s">
        <v>59</v>
      </c>
      <c r="N143" s="121" t="s">
        <v>546</v>
      </c>
      <c r="O143" s="121" t="s">
        <v>8574</v>
      </c>
      <c r="P143" s="127">
        <v>40381</v>
      </c>
      <c r="Q143" s="127">
        <v>44641</v>
      </c>
      <c r="R143" s="114">
        <f t="shared" ca="1" si="19"/>
        <v>1116</v>
      </c>
      <c r="S143" s="118">
        <f t="shared" ca="1" si="20"/>
        <v>36</v>
      </c>
      <c r="T143" s="114">
        <f t="shared" ca="1" si="21"/>
        <v>3</v>
      </c>
      <c r="U143" s="119" t="str">
        <f t="shared" ca="1" si="22"/>
        <v>3年0个月21天</v>
      </c>
      <c r="V143" s="120" t="s">
        <v>8597</v>
      </c>
      <c r="W143" s="116">
        <f t="shared" ca="1" si="23"/>
        <v>43525</v>
      </c>
      <c r="X143" s="114">
        <f t="shared" ca="1" si="24"/>
        <v>2956</v>
      </c>
      <c r="Y143" s="120">
        <f t="shared" ca="1" si="25"/>
        <v>97</v>
      </c>
      <c r="Z143" s="121">
        <f t="shared" ca="1" si="26"/>
        <v>8</v>
      </c>
      <c r="AA143" s="121" t="s">
        <v>8598</v>
      </c>
      <c r="AB143" s="121"/>
      <c r="AC143" s="127">
        <v>40590</v>
      </c>
      <c r="AD143" s="121" t="s">
        <v>520</v>
      </c>
      <c r="AE143" s="127">
        <v>40569</v>
      </c>
      <c r="AF143" s="121" t="s">
        <v>8286</v>
      </c>
      <c r="AG143" s="121">
        <v>3</v>
      </c>
      <c r="AH143" s="121">
        <v>0</v>
      </c>
      <c r="AI143" s="121" t="s">
        <v>1072</v>
      </c>
      <c r="AJ143" s="121" t="s">
        <v>557</v>
      </c>
      <c r="AK143" s="121"/>
      <c r="AL143" s="121" t="s">
        <v>363</v>
      </c>
      <c r="AM143" s="126" t="s">
        <v>1071</v>
      </c>
      <c r="AN143" s="121"/>
      <c r="AO143" s="121"/>
      <c r="AP143" s="121">
        <v>0</v>
      </c>
      <c r="AQ143" s="121">
        <v>1</v>
      </c>
      <c r="AR143" s="121" t="s">
        <v>8599</v>
      </c>
      <c r="AS143" s="121">
        <v>9</v>
      </c>
      <c r="AT143" s="121">
        <v>16</v>
      </c>
    </row>
    <row r="144" spans="1:46" ht="30" customHeight="1" x14ac:dyDescent="0.15">
      <c r="A144" s="121">
        <v>142</v>
      </c>
      <c r="B144" s="126">
        <v>5225001213</v>
      </c>
      <c r="C144" s="121" t="s">
        <v>1074</v>
      </c>
      <c r="D144" s="121" t="s">
        <v>1074</v>
      </c>
      <c r="E144" s="127">
        <v>30516</v>
      </c>
      <c r="F144" s="117">
        <f t="shared" ca="1" si="18"/>
        <v>35.641095890410959</v>
      </c>
      <c r="G144" s="121" t="s">
        <v>364</v>
      </c>
      <c r="H144" s="121" t="s">
        <v>287</v>
      </c>
      <c r="I144" s="121" t="s">
        <v>287</v>
      </c>
      <c r="J144" s="121" t="s">
        <v>1075</v>
      </c>
      <c r="K144" s="121" t="s">
        <v>8034</v>
      </c>
      <c r="L144" s="121" t="s">
        <v>328</v>
      </c>
      <c r="M144" s="121" t="s">
        <v>383</v>
      </c>
      <c r="N144" s="121" t="s">
        <v>350</v>
      </c>
      <c r="O144" s="121" t="s">
        <v>293</v>
      </c>
      <c r="P144" s="127">
        <v>42348</v>
      </c>
      <c r="Q144" s="127">
        <v>49134</v>
      </c>
      <c r="R144" s="114">
        <f t="shared" ca="1" si="19"/>
        <v>5609</v>
      </c>
      <c r="S144" s="118">
        <f t="shared" ca="1" si="20"/>
        <v>184</v>
      </c>
      <c r="T144" s="114">
        <f t="shared" ca="1" si="21"/>
        <v>15</v>
      </c>
      <c r="U144" s="119" t="str">
        <f t="shared" ca="1" si="22"/>
        <v>15年4个月14天</v>
      </c>
      <c r="V144" s="120" t="s">
        <v>8600</v>
      </c>
      <c r="W144" s="116">
        <f t="shared" ca="1" si="23"/>
        <v>43525</v>
      </c>
      <c r="X144" s="114">
        <f t="shared" ca="1" si="24"/>
        <v>3084</v>
      </c>
      <c r="Y144" s="120">
        <f t="shared" ca="1" si="25"/>
        <v>101</v>
      </c>
      <c r="Z144" s="121">
        <f t="shared" ca="1" si="26"/>
        <v>8</v>
      </c>
      <c r="AA144" s="121" t="s">
        <v>8601</v>
      </c>
      <c r="AB144" s="121"/>
      <c r="AC144" s="127">
        <v>40441</v>
      </c>
      <c r="AD144" s="121" t="s">
        <v>582</v>
      </c>
      <c r="AE144" s="127">
        <v>40441</v>
      </c>
      <c r="AF144" s="121" t="s">
        <v>8286</v>
      </c>
      <c r="AG144" s="121">
        <v>2</v>
      </c>
      <c r="AH144" s="121">
        <v>0</v>
      </c>
      <c r="AI144" s="121" t="s">
        <v>8602</v>
      </c>
      <c r="AJ144" s="121" t="s">
        <v>837</v>
      </c>
      <c r="AK144" s="121" t="s">
        <v>409</v>
      </c>
      <c r="AL144" s="121"/>
      <c r="AM144" s="126" t="s">
        <v>1076</v>
      </c>
      <c r="AN144" s="121"/>
      <c r="AO144" s="121"/>
      <c r="AP144" s="121">
        <v>0</v>
      </c>
      <c r="AQ144" s="121">
        <v>0</v>
      </c>
      <c r="AR144" s="121" t="s">
        <v>8603</v>
      </c>
      <c r="AS144" s="128">
        <v>43108</v>
      </c>
      <c r="AT144" s="121">
        <v>12</v>
      </c>
    </row>
    <row r="145" spans="1:46" ht="30" customHeight="1" x14ac:dyDescent="0.15">
      <c r="A145" s="121">
        <v>143</v>
      </c>
      <c r="B145" s="126">
        <v>5225001214</v>
      </c>
      <c r="C145" s="121" t="s">
        <v>1077</v>
      </c>
      <c r="D145" s="121" t="s">
        <v>1077</v>
      </c>
      <c r="E145" s="127">
        <v>25819</v>
      </c>
      <c r="F145" s="117">
        <f t="shared" ca="1" si="18"/>
        <v>48.509589041095893</v>
      </c>
      <c r="G145" s="121" t="s">
        <v>510</v>
      </c>
      <c r="H145" s="121" t="s">
        <v>297</v>
      </c>
      <c r="I145" s="121" t="s">
        <v>297</v>
      </c>
      <c r="J145" s="121" t="s">
        <v>1078</v>
      </c>
      <c r="K145" s="121" t="s">
        <v>843</v>
      </c>
      <c r="L145" s="121" t="s">
        <v>328</v>
      </c>
      <c r="M145" s="121" t="s">
        <v>367</v>
      </c>
      <c r="N145" s="121" t="s">
        <v>290</v>
      </c>
      <c r="O145" s="121" t="s">
        <v>293</v>
      </c>
      <c r="P145" s="127">
        <v>42130</v>
      </c>
      <c r="Q145" s="127">
        <v>49100</v>
      </c>
      <c r="R145" s="114">
        <f t="shared" ca="1" si="19"/>
        <v>5575</v>
      </c>
      <c r="S145" s="118">
        <f t="shared" ca="1" si="20"/>
        <v>183</v>
      </c>
      <c r="T145" s="114">
        <f t="shared" ca="1" si="21"/>
        <v>15</v>
      </c>
      <c r="U145" s="119" t="str">
        <f t="shared" ca="1" si="22"/>
        <v>15年3个月10天</v>
      </c>
      <c r="V145" s="120" t="s">
        <v>8604</v>
      </c>
      <c r="W145" s="116">
        <f t="shared" ca="1" si="23"/>
        <v>43525</v>
      </c>
      <c r="X145" s="114">
        <f t="shared" ca="1" si="24"/>
        <v>3174</v>
      </c>
      <c r="Y145" s="120">
        <f t="shared" ca="1" si="25"/>
        <v>104</v>
      </c>
      <c r="Z145" s="121">
        <f t="shared" ca="1" si="26"/>
        <v>8</v>
      </c>
      <c r="AA145" s="121" t="s">
        <v>8605</v>
      </c>
      <c r="AB145" s="121"/>
      <c r="AC145" s="127">
        <v>40351</v>
      </c>
      <c r="AD145" s="121" t="s">
        <v>489</v>
      </c>
      <c r="AE145" s="127">
        <v>40351</v>
      </c>
      <c r="AF145" s="121" t="s">
        <v>8286</v>
      </c>
      <c r="AG145" s="121">
        <v>3</v>
      </c>
      <c r="AH145" s="121">
        <v>0</v>
      </c>
      <c r="AI145" s="121" t="s">
        <v>1081</v>
      </c>
      <c r="AJ145" s="121" t="s">
        <v>724</v>
      </c>
      <c r="AK145" s="121" t="s">
        <v>409</v>
      </c>
      <c r="AL145" s="121"/>
      <c r="AM145" s="126" t="s">
        <v>1080</v>
      </c>
      <c r="AN145" s="121"/>
      <c r="AO145" s="121"/>
      <c r="AP145" s="121">
        <v>0</v>
      </c>
      <c r="AQ145" s="121">
        <v>0</v>
      </c>
      <c r="AR145" s="121" t="s">
        <v>8351</v>
      </c>
      <c r="AS145" s="127">
        <v>37989</v>
      </c>
      <c r="AT145" s="121">
        <v>9</v>
      </c>
    </row>
    <row r="146" spans="1:46" ht="30" customHeight="1" x14ac:dyDescent="0.15">
      <c r="A146" s="121">
        <v>144</v>
      </c>
      <c r="B146" s="126">
        <v>5225001217</v>
      </c>
      <c r="C146" s="121" t="s">
        <v>1082</v>
      </c>
      <c r="D146" s="121" t="s">
        <v>1082</v>
      </c>
      <c r="E146" s="127">
        <v>30326</v>
      </c>
      <c r="F146" s="117">
        <f t="shared" ca="1" si="18"/>
        <v>36.161643835616438</v>
      </c>
      <c r="G146" s="121" t="s">
        <v>325</v>
      </c>
      <c r="H146" s="121" t="s">
        <v>287</v>
      </c>
      <c r="I146" s="121" t="s">
        <v>287</v>
      </c>
      <c r="J146" s="121" t="s">
        <v>1083</v>
      </c>
      <c r="K146" s="121" t="s">
        <v>598</v>
      </c>
      <c r="L146" s="121" t="s">
        <v>328</v>
      </c>
      <c r="M146" s="121" t="s">
        <v>59</v>
      </c>
      <c r="N146" s="121" t="s">
        <v>512</v>
      </c>
      <c r="O146" s="121" t="s">
        <v>299</v>
      </c>
      <c r="P146" s="127">
        <v>41257</v>
      </c>
      <c r="Q146" s="127">
        <v>47251</v>
      </c>
      <c r="R146" s="114">
        <f t="shared" ca="1" si="19"/>
        <v>3726</v>
      </c>
      <c r="S146" s="118">
        <f t="shared" ca="1" si="20"/>
        <v>122</v>
      </c>
      <c r="T146" s="114">
        <f t="shared" ca="1" si="21"/>
        <v>10</v>
      </c>
      <c r="U146" s="119" t="str">
        <f t="shared" ca="1" si="22"/>
        <v>10年2个月16天</v>
      </c>
      <c r="V146" s="120" t="s">
        <v>589</v>
      </c>
      <c r="W146" s="116">
        <f t="shared" ca="1" si="23"/>
        <v>43525</v>
      </c>
      <c r="X146" s="114">
        <f t="shared" ca="1" si="24"/>
        <v>3019</v>
      </c>
      <c r="Y146" s="120">
        <f t="shared" ca="1" si="25"/>
        <v>99</v>
      </c>
      <c r="Z146" s="121">
        <f t="shared" ca="1" si="26"/>
        <v>8</v>
      </c>
      <c r="AA146" s="121" t="s">
        <v>8606</v>
      </c>
      <c r="AB146" s="121"/>
      <c r="AC146" s="127">
        <v>40506</v>
      </c>
      <c r="AD146" s="121" t="s">
        <v>598</v>
      </c>
      <c r="AE146" s="127">
        <v>40506</v>
      </c>
      <c r="AF146" s="121" t="s">
        <v>8286</v>
      </c>
      <c r="AG146" s="121">
        <v>3</v>
      </c>
      <c r="AH146" s="121">
        <v>0</v>
      </c>
      <c r="AI146" s="121" t="s">
        <v>8607</v>
      </c>
      <c r="AJ146" s="121" t="s">
        <v>590</v>
      </c>
      <c r="AK146" s="121" t="s">
        <v>334</v>
      </c>
      <c r="AL146" s="121"/>
      <c r="AM146" s="126" t="s">
        <v>1084</v>
      </c>
      <c r="AN146" s="121"/>
      <c r="AO146" s="121"/>
      <c r="AP146" s="121">
        <v>0</v>
      </c>
      <c r="AQ146" s="121">
        <v>0</v>
      </c>
      <c r="AR146" s="121" t="s">
        <v>8373</v>
      </c>
      <c r="AS146" s="121">
        <v>9</v>
      </c>
      <c r="AT146" s="121" t="s">
        <v>8415</v>
      </c>
    </row>
    <row r="147" spans="1:46" ht="30" customHeight="1" x14ac:dyDescent="0.15">
      <c r="A147" s="121">
        <v>145</v>
      </c>
      <c r="B147" s="126">
        <v>5225001218</v>
      </c>
      <c r="C147" s="121" t="s">
        <v>1085</v>
      </c>
      <c r="D147" s="121" t="s">
        <v>1085</v>
      </c>
      <c r="E147" s="127">
        <v>28686</v>
      </c>
      <c r="F147" s="117">
        <f t="shared" ca="1" si="18"/>
        <v>40.654794520547945</v>
      </c>
      <c r="G147" s="121" t="s">
        <v>455</v>
      </c>
      <c r="H147" s="121" t="s">
        <v>297</v>
      </c>
      <c r="I147" s="121" t="s">
        <v>297</v>
      </c>
      <c r="J147" s="121" t="s">
        <v>1086</v>
      </c>
      <c r="K147" s="121" t="s">
        <v>8047</v>
      </c>
      <c r="L147" s="121" t="s">
        <v>357</v>
      </c>
      <c r="M147" s="121" t="s">
        <v>326</v>
      </c>
      <c r="N147" s="121" t="s">
        <v>664</v>
      </c>
      <c r="O147" s="121" t="s">
        <v>8574</v>
      </c>
      <c r="P147" s="127">
        <v>40869</v>
      </c>
      <c r="Q147" s="127">
        <v>46322</v>
      </c>
      <c r="R147" s="114">
        <f t="shared" ca="1" si="19"/>
        <v>2797</v>
      </c>
      <c r="S147" s="118">
        <f t="shared" ca="1" si="20"/>
        <v>91</v>
      </c>
      <c r="T147" s="114">
        <f t="shared" ca="1" si="21"/>
        <v>7</v>
      </c>
      <c r="U147" s="119" t="str">
        <f t="shared" ca="1" si="22"/>
        <v>7年8个月2天</v>
      </c>
      <c r="V147" s="120" t="s">
        <v>2592</v>
      </c>
      <c r="W147" s="116">
        <f t="shared" ca="1" si="23"/>
        <v>43525</v>
      </c>
      <c r="X147" s="114">
        <f t="shared" ca="1" si="24"/>
        <v>3031</v>
      </c>
      <c r="Y147" s="120">
        <f t="shared" ca="1" si="25"/>
        <v>99</v>
      </c>
      <c r="Z147" s="121">
        <f t="shared" ca="1" si="26"/>
        <v>8</v>
      </c>
      <c r="AA147" s="121" t="s">
        <v>8608</v>
      </c>
      <c r="AB147" s="121"/>
      <c r="AC147" s="127">
        <v>40984</v>
      </c>
      <c r="AD147" s="121" t="s">
        <v>735</v>
      </c>
      <c r="AE147" s="127">
        <v>40494</v>
      </c>
      <c r="AF147" s="121" t="s">
        <v>8282</v>
      </c>
      <c r="AG147" s="121">
        <v>1</v>
      </c>
      <c r="AH147" s="121">
        <v>1</v>
      </c>
      <c r="AI147" s="121" t="s">
        <v>8609</v>
      </c>
      <c r="AJ147" s="121" t="s">
        <v>795</v>
      </c>
      <c r="AK147" s="121"/>
      <c r="AL147" s="121"/>
      <c r="AM147" s="126" t="s">
        <v>1087</v>
      </c>
      <c r="AN147" s="121"/>
      <c r="AO147" s="121"/>
      <c r="AP147" s="121">
        <v>0</v>
      </c>
      <c r="AQ147" s="121">
        <v>0</v>
      </c>
      <c r="AR147" s="121"/>
      <c r="AS147" s="121" t="s">
        <v>8610</v>
      </c>
      <c r="AT147" s="121">
        <v>1</v>
      </c>
    </row>
    <row r="148" spans="1:46" ht="30" customHeight="1" x14ac:dyDescent="0.15">
      <c r="A148" s="121">
        <v>146</v>
      </c>
      <c r="B148" s="126">
        <v>5225001220</v>
      </c>
      <c r="C148" s="121" t="s">
        <v>1088</v>
      </c>
      <c r="D148" s="121" t="s">
        <v>1088</v>
      </c>
      <c r="E148" s="127">
        <v>29903</v>
      </c>
      <c r="F148" s="117">
        <f t="shared" ca="1" si="18"/>
        <v>37.320547945205476</v>
      </c>
      <c r="G148" s="121" t="s">
        <v>325</v>
      </c>
      <c r="H148" s="121" t="s">
        <v>297</v>
      </c>
      <c r="I148" s="121" t="s">
        <v>297</v>
      </c>
      <c r="J148" s="121" t="s">
        <v>8611</v>
      </c>
      <c r="K148" s="121" t="s">
        <v>8546</v>
      </c>
      <c r="L148" s="121" t="s">
        <v>328</v>
      </c>
      <c r="M148" s="121" t="s">
        <v>59</v>
      </c>
      <c r="N148" s="121" t="s">
        <v>298</v>
      </c>
      <c r="O148" s="121" t="s">
        <v>299</v>
      </c>
      <c r="P148" s="127">
        <v>41477</v>
      </c>
      <c r="Q148" s="127">
        <v>47808</v>
      </c>
      <c r="R148" s="114">
        <f t="shared" ca="1" si="19"/>
        <v>4283</v>
      </c>
      <c r="S148" s="118">
        <f t="shared" ca="1" si="20"/>
        <v>140</v>
      </c>
      <c r="T148" s="114">
        <f t="shared" ca="1" si="21"/>
        <v>11</v>
      </c>
      <c r="U148" s="119" t="str">
        <f t="shared" ca="1" si="22"/>
        <v>11年8个月28天</v>
      </c>
      <c r="V148" s="120" t="s">
        <v>8432</v>
      </c>
      <c r="W148" s="116">
        <f t="shared" ca="1" si="23"/>
        <v>43525</v>
      </c>
      <c r="X148" s="114">
        <f t="shared" ca="1" si="24"/>
        <v>2961</v>
      </c>
      <c r="Y148" s="120">
        <f t="shared" ca="1" si="25"/>
        <v>97</v>
      </c>
      <c r="Z148" s="121">
        <f t="shared" ca="1" si="26"/>
        <v>8</v>
      </c>
      <c r="AA148" s="121" t="s">
        <v>8612</v>
      </c>
      <c r="AB148" s="121"/>
      <c r="AC148" s="127">
        <v>40564</v>
      </c>
      <c r="AD148" s="121" t="s">
        <v>489</v>
      </c>
      <c r="AE148" s="127">
        <v>40564</v>
      </c>
      <c r="AF148" s="121" t="s">
        <v>8286</v>
      </c>
      <c r="AG148" s="121">
        <v>3</v>
      </c>
      <c r="AH148" s="121">
        <v>0</v>
      </c>
      <c r="AI148" s="121" t="s">
        <v>1090</v>
      </c>
      <c r="AJ148" s="121" t="s">
        <v>687</v>
      </c>
      <c r="AK148" s="121" t="s">
        <v>334</v>
      </c>
      <c r="AL148" s="121" t="s">
        <v>363</v>
      </c>
      <c r="AM148" s="126" t="s">
        <v>1089</v>
      </c>
      <c r="AN148" s="121" t="s">
        <v>411</v>
      </c>
      <c r="AO148" s="121"/>
      <c r="AP148" s="121">
        <v>0</v>
      </c>
      <c r="AQ148" s="121">
        <v>1</v>
      </c>
      <c r="AR148" s="121" t="s">
        <v>1599</v>
      </c>
      <c r="AS148" s="121" t="s">
        <v>8613</v>
      </c>
      <c r="AT148" s="121">
        <v>16</v>
      </c>
    </row>
    <row r="149" spans="1:46" ht="30" customHeight="1" x14ac:dyDescent="0.15">
      <c r="A149" s="121">
        <v>147</v>
      </c>
      <c r="B149" s="126">
        <v>5225001224</v>
      </c>
      <c r="C149" s="121" t="s">
        <v>1092</v>
      </c>
      <c r="D149" s="121" t="s">
        <v>1092</v>
      </c>
      <c r="E149" s="127">
        <v>28097</v>
      </c>
      <c r="F149" s="117">
        <f t="shared" ca="1" si="18"/>
        <v>42.268493150684932</v>
      </c>
      <c r="G149" s="121" t="s">
        <v>325</v>
      </c>
      <c r="H149" s="121" t="s">
        <v>287</v>
      </c>
      <c r="I149" s="121" t="s">
        <v>287</v>
      </c>
      <c r="J149" s="121" t="s">
        <v>1093</v>
      </c>
      <c r="K149" s="121" t="s">
        <v>489</v>
      </c>
      <c r="L149" s="121" t="s">
        <v>328</v>
      </c>
      <c r="M149" s="121" t="s">
        <v>59</v>
      </c>
      <c r="N149" s="121" t="s">
        <v>350</v>
      </c>
      <c r="O149" s="121" t="s">
        <v>293</v>
      </c>
      <c r="P149" s="127">
        <v>42935</v>
      </c>
      <c r="Q149" s="127">
        <v>52065</v>
      </c>
      <c r="R149" s="114">
        <f t="shared" ca="1" si="19"/>
        <v>8540</v>
      </c>
      <c r="S149" s="118">
        <f t="shared" ca="1" si="20"/>
        <v>280</v>
      </c>
      <c r="T149" s="114">
        <f t="shared" ca="1" si="21"/>
        <v>23</v>
      </c>
      <c r="U149" s="119" t="str">
        <f t="shared" ca="1" si="22"/>
        <v>23年4个月25天</v>
      </c>
      <c r="V149" s="120" t="s">
        <v>8614</v>
      </c>
      <c r="W149" s="116">
        <f t="shared" ca="1" si="23"/>
        <v>43525</v>
      </c>
      <c r="X149" s="114">
        <f t="shared" ca="1" si="24"/>
        <v>2961</v>
      </c>
      <c r="Y149" s="120">
        <f t="shared" ca="1" si="25"/>
        <v>97</v>
      </c>
      <c r="Z149" s="121">
        <f t="shared" ca="1" si="26"/>
        <v>8</v>
      </c>
      <c r="AA149" s="121" t="s">
        <v>8615</v>
      </c>
      <c r="AB149" s="121"/>
      <c r="AC149" s="127">
        <v>40564</v>
      </c>
      <c r="AD149" s="121" t="s">
        <v>489</v>
      </c>
      <c r="AE149" s="127">
        <v>40564</v>
      </c>
      <c r="AF149" s="121" t="s">
        <v>8286</v>
      </c>
      <c r="AG149" s="121">
        <v>2</v>
      </c>
      <c r="AH149" s="121">
        <v>0</v>
      </c>
      <c r="AI149" s="121" t="s">
        <v>8616</v>
      </c>
      <c r="AJ149" s="121" t="s">
        <v>702</v>
      </c>
      <c r="AK149" s="121" t="s">
        <v>409</v>
      </c>
      <c r="AL149" s="121" t="s">
        <v>363</v>
      </c>
      <c r="AM149" s="126" t="s">
        <v>1094</v>
      </c>
      <c r="AN149" s="121"/>
      <c r="AO149" s="121"/>
      <c r="AP149" s="121">
        <v>0</v>
      </c>
      <c r="AQ149" s="121">
        <v>1</v>
      </c>
      <c r="AR149" s="121" t="s">
        <v>1334</v>
      </c>
      <c r="AS149" s="121">
        <v>5</v>
      </c>
      <c r="AT149" s="121" t="s">
        <v>8435</v>
      </c>
    </row>
    <row r="150" spans="1:46" ht="30" customHeight="1" x14ac:dyDescent="0.15">
      <c r="A150" s="121">
        <v>148</v>
      </c>
      <c r="B150" s="126">
        <v>5225001228</v>
      </c>
      <c r="C150" s="121" t="s">
        <v>1095</v>
      </c>
      <c r="D150" s="121" t="s">
        <v>1095</v>
      </c>
      <c r="E150" s="127">
        <v>32321</v>
      </c>
      <c r="F150" s="117">
        <f t="shared" ca="1" si="18"/>
        <v>30.695890410958903</v>
      </c>
      <c r="G150" s="121" t="s">
        <v>510</v>
      </c>
      <c r="H150" s="121" t="s">
        <v>297</v>
      </c>
      <c r="I150" s="121" t="s">
        <v>297</v>
      </c>
      <c r="J150" s="121" t="s">
        <v>1096</v>
      </c>
      <c r="K150" s="121" t="s">
        <v>701</v>
      </c>
      <c r="L150" s="121" t="s">
        <v>328</v>
      </c>
      <c r="M150" s="121" t="s">
        <v>348</v>
      </c>
      <c r="N150" s="121" t="s">
        <v>41</v>
      </c>
      <c r="O150" s="121" t="s">
        <v>299</v>
      </c>
      <c r="P150" s="127">
        <v>41477</v>
      </c>
      <c r="Q150" s="127">
        <v>47747</v>
      </c>
      <c r="R150" s="114">
        <f t="shared" ca="1" si="19"/>
        <v>4222</v>
      </c>
      <c r="S150" s="118">
        <f t="shared" ca="1" si="20"/>
        <v>138</v>
      </c>
      <c r="T150" s="114">
        <f t="shared" ca="1" si="21"/>
        <v>11</v>
      </c>
      <c r="U150" s="119" t="str">
        <f t="shared" ca="1" si="22"/>
        <v>11年6个月27天</v>
      </c>
      <c r="V150" s="120" t="s">
        <v>8617</v>
      </c>
      <c r="W150" s="116">
        <f t="shared" ca="1" si="23"/>
        <v>43525</v>
      </c>
      <c r="X150" s="114">
        <f t="shared" ca="1" si="24"/>
        <v>2961</v>
      </c>
      <c r="Y150" s="120">
        <f t="shared" ca="1" si="25"/>
        <v>97</v>
      </c>
      <c r="Z150" s="121">
        <f t="shared" ca="1" si="26"/>
        <v>8</v>
      </c>
      <c r="AA150" s="121" t="s">
        <v>8618</v>
      </c>
      <c r="AB150" s="121"/>
      <c r="AC150" s="127">
        <v>40564</v>
      </c>
      <c r="AD150" s="121" t="s">
        <v>489</v>
      </c>
      <c r="AE150" s="127">
        <v>40564</v>
      </c>
      <c r="AF150" s="121" t="s">
        <v>8286</v>
      </c>
      <c r="AG150" s="121">
        <v>3</v>
      </c>
      <c r="AH150" s="121">
        <v>0</v>
      </c>
      <c r="AI150" s="121" t="s">
        <v>1099</v>
      </c>
      <c r="AJ150" s="121" t="s">
        <v>1097</v>
      </c>
      <c r="AK150" s="121" t="s">
        <v>334</v>
      </c>
      <c r="AL150" s="121"/>
      <c r="AM150" s="126" t="s">
        <v>1098</v>
      </c>
      <c r="AN150" s="121"/>
      <c r="AO150" s="121"/>
      <c r="AP150" s="121">
        <v>0</v>
      </c>
      <c r="AQ150" s="121">
        <v>0</v>
      </c>
      <c r="AR150" s="121"/>
      <c r="AS150" s="121"/>
      <c r="AT150" s="121"/>
    </row>
    <row r="151" spans="1:46" ht="30" customHeight="1" x14ac:dyDescent="0.15">
      <c r="A151" s="121">
        <v>149</v>
      </c>
      <c r="B151" s="126">
        <v>5225001231</v>
      </c>
      <c r="C151" s="121" t="s">
        <v>1100</v>
      </c>
      <c r="D151" s="121" t="s">
        <v>1100</v>
      </c>
      <c r="E151" s="127">
        <v>33493</v>
      </c>
      <c r="F151" s="117">
        <f t="shared" ca="1" si="18"/>
        <v>27.484931506849314</v>
      </c>
      <c r="G151" s="121" t="s">
        <v>325</v>
      </c>
      <c r="H151" s="121" t="s">
        <v>287</v>
      </c>
      <c r="I151" s="121" t="s">
        <v>287</v>
      </c>
      <c r="J151" s="121" t="s">
        <v>1101</v>
      </c>
      <c r="K151" s="121" t="s">
        <v>8014</v>
      </c>
      <c r="L151" s="121" t="s">
        <v>328</v>
      </c>
      <c r="M151" s="121" t="s">
        <v>326</v>
      </c>
      <c r="N151" s="121" t="s">
        <v>1102</v>
      </c>
      <c r="O151" s="121" t="s">
        <v>299</v>
      </c>
      <c r="P151" s="127">
        <v>41477</v>
      </c>
      <c r="Q151" s="127">
        <v>47777</v>
      </c>
      <c r="R151" s="114">
        <f t="shared" ca="1" si="19"/>
        <v>4252</v>
      </c>
      <c r="S151" s="118">
        <f t="shared" ca="1" si="20"/>
        <v>139</v>
      </c>
      <c r="T151" s="114">
        <f t="shared" ca="1" si="21"/>
        <v>11</v>
      </c>
      <c r="U151" s="119" t="str">
        <f t="shared" ca="1" si="22"/>
        <v>11年7个月27天</v>
      </c>
      <c r="V151" s="120" t="s">
        <v>8619</v>
      </c>
      <c r="W151" s="116">
        <f t="shared" ca="1" si="23"/>
        <v>43525</v>
      </c>
      <c r="X151" s="114">
        <f t="shared" ca="1" si="24"/>
        <v>2961</v>
      </c>
      <c r="Y151" s="120">
        <f t="shared" ca="1" si="25"/>
        <v>97</v>
      </c>
      <c r="Z151" s="121">
        <f t="shared" ca="1" si="26"/>
        <v>8</v>
      </c>
      <c r="AA151" s="121" t="s">
        <v>8620</v>
      </c>
      <c r="AB151" s="121"/>
      <c r="AC151" s="127">
        <v>40564</v>
      </c>
      <c r="AD151" s="121" t="s">
        <v>489</v>
      </c>
      <c r="AE151" s="127">
        <v>40564</v>
      </c>
      <c r="AF151" s="121" t="s">
        <v>8286</v>
      </c>
      <c r="AG151" s="121">
        <v>3</v>
      </c>
      <c r="AH151" s="121">
        <v>0</v>
      </c>
      <c r="AI151" s="121" t="s">
        <v>8621</v>
      </c>
      <c r="AJ151" s="121" t="s">
        <v>1104</v>
      </c>
      <c r="AK151" s="121" t="s">
        <v>334</v>
      </c>
      <c r="AL151" s="121"/>
      <c r="AM151" s="126" t="s">
        <v>1105</v>
      </c>
      <c r="AN151" s="121"/>
      <c r="AO151" s="121"/>
      <c r="AP151" s="121">
        <v>0</v>
      </c>
      <c r="AQ151" s="121">
        <v>0</v>
      </c>
      <c r="AR151" s="121" t="s">
        <v>8322</v>
      </c>
      <c r="AS151" s="121"/>
      <c r="AT151" s="121"/>
    </row>
    <row r="152" spans="1:46" ht="30" customHeight="1" x14ac:dyDescent="0.15">
      <c r="A152" s="121">
        <v>150</v>
      </c>
      <c r="B152" s="126">
        <v>5225001232</v>
      </c>
      <c r="C152" s="121" t="s">
        <v>1106</v>
      </c>
      <c r="D152" s="121" t="s">
        <v>1106</v>
      </c>
      <c r="E152" s="127">
        <v>24379</v>
      </c>
      <c r="F152" s="117">
        <f t="shared" ca="1" si="18"/>
        <v>52.454794520547942</v>
      </c>
      <c r="G152" s="121" t="s">
        <v>364</v>
      </c>
      <c r="H152" s="121" t="s">
        <v>287</v>
      </c>
      <c r="I152" s="121" t="s">
        <v>287</v>
      </c>
      <c r="J152" s="121" t="s">
        <v>1107</v>
      </c>
      <c r="K152" s="121" t="s">
        <v>811</v>
      </c>
      <c r="L152" s="121" t="s">
        <v>328</v>
      </c>
      <c r="M152" s="121" t="s">
        <v>338</v>
      </c>
      <c r="N152" s="121" t="s">
        <v>290</v>
      </c>
      <c r="O152" s="121" t="s">
        <v>299</v>
      </c>
      <c r="P152" s="121"/>
      <c r="Q152" s="121"/>
      <c r="R152" s="114" t="e">
        <f t="shared" ca="1" si="19"/>
        <v>#NUM!</v>
      </c>
      <c r="S152" s="118" t="e">
        <f t="shared" ca="1" si="20"/>
        <v>#NUM!</v>
      </c>
      <c r="T152" s="114" t="e">
        <f t="shared" ca="1" si="21"/>
        <v>#NUM!</v>
      </c>
      <c r="U152" s="119" t="e">
        <f t="shared" ca="1" si="22"/>
        <v>#NUM!</v>
      </c>
      <c r="V152" s="120" t="s">
        <v>299</v>
      </c>
      <c r="W152" s="116">
        <f t="shared" ca="1" si="23"/>
        <v>43525</v>
      </c>
      <c r="X152" s="114">
        <f t="shared" ca="1" si="24"/>
        <v>1268</v>
      </c>
      <c r="Y152" s="120">
        <f t="shared" ca="1" si="25"/>
        <v>41</v>
      </c>
      <c r="Z152" s="121">
        <f t="shared" ca="1" si="26"/>
        <v>3</v>
      </c>
      <c r="AA152" s="121" t="s">
        <v>8622</v>
      </c>
      <c r="AB152" s="121"/>
      <c r="AC152" s="127">
        <v>42257</v>
      </c>
      <c r="AD152" s="121" t="s">
        <v>811</v>
      </c>
      <c r="AE152" s="127">
        <v>42257</v>
      </c>
      <c r="AF152" s="121" t="s">
        <v>8286</v>
      </c>
      <c r="AG152" s="121">
        <v>0</v>
      </c>
      <c r="AH152" s="121">
        <v>0</v>
      </c>
      <c r="AI152" s="121" t="s">
        <v>1109</v>
      </c>
      <c r="AJ152" s="121"/>
      <c r="AK152" s="121" t="s">
        <v>334</v>
      </c>
      <c r="AL152" s="121"/>
      <c r="AM152" s="126" t="s">
        <v>1108</v>
      </c>
      <c r="AN152" s="121"/>
      <c r="AO152" s="121"/>
      <c r="AP152" s="121">
        <v>0</v>
      </c>
      <c r="AQ152" s="121">
        <v>0</v>
      </c>
      <c r="AR152" s="121"/>
      <c r="AS152" s="121"/>
      <c r="AT152" s="121"/>
    </row>
    <row r="153" spans="1:46" ht="30" customHeight="1" x14ac:dyDescent="0.15">
      <c r="A153" s="121">
        <v>151</v>
      </c>
      <c r="B153" s="126">
        <v>5225001234</v>
      </c>
      <c r="C153" s="121" t="s">
        <v>1110</v>
      </c>
      <c r="D153" s="121" t="s">
        <v>1110</v>
      </c>
      <c r="E153" s="127">
        <v>32846</v>
      </c>
      <c r="F153" s="117">
        <f t="shared" ca="1" si="18"/>
        <v>29.257534246575343</v>
      </c>
      <c r="G153" s="121" t="s">
        <v>510</v>
      </c>
      <c r="H153" s="121" t="s">
        <v>287</v>
      </c>
      <c r="I153" s="121" t="s">
        <v>287</v>
      </c>
      <c r="J153" s="121" t="s">
        <v>1111</v>
      </c>
      <c r="K153" s="121" t="s">
        <v>8016</v>
      </c>
      <c r="L153" s="121" t="s">
        <v>328</v>
      </c>
      <c r="M153" s="121" t="s">
        <v>383</v>
      </c>
      <c r="N153" s="121" t="s">
        <v>570</v>
      </c>
      <c r="O153" s="121" t="s">
        <v>8330</v>
      </c>
      <c r="P153" s="127">
        <v>40113</v>
      </c>
      <c r="Q153" s="127">
        <v>44495</v>
      </c>
      <c r="R153" s="114">
        <f t="shared" ca="1" si="19"/>
        <v>970</v>
      </c>
      <c r="S153" s="118">
        <f t="shared" ca="1" si="20"/>
        <v>31</v>
      </c>
      <c r="T153" s="114">
        <f t="shared" ca="1" si="21"/>
        <v>2</v>
      </c>
      <c r="U153" s="119" t="str">
        <f t="shared" ca="1" si="22"/>
        <v>2年8个月0天</v>
      </c>
      <c r="V153" s="120" t="s">
        <v>8623</v>
      </c>
      <c r="W153" s="116">
        <f t="shared" ca="1" si="23"/>
        <v>43525</v>
      </c>
      <c r="X153" s="114">
        <f t="shared" ca="1" si="24"/>
        <v>2956</v>
      </c>
      <c r="Y153" s="120">
        <f t="shared" ca="1" si="25"/>
        <v>97</v>
      </c>
      <c r="Z153" s="121">
        <f t="shared" ca="1" si="26"/>
        <v>8</v>
      </c>
      <c r="AA153" s="121" t="s">
        <v>8624</v>
      </c>
      <c r="AB153" s="121"/>
      <c r="AC153" s="127">
        <v>40590</v>
      </c>
      <c r="AD153" s="121" t="s">
        <v>520</v>
      </c>
      <c r="AE153" s="127">
        <v>40569</v>
      </c>
      <c r="AF153" s="121" t="s">
        <v>8286</v>
      </c>
      <c r="AG153" s="121">
        <v>3</v>
      </c>
      <c r="AH153" s="121">
        <v>0</v>
      </c>
      <c r="AI153" s="121" t="s">
        <v>1113</v>
      </c>
      <c r="AJ153" s="121" t="s">
        <v>8379</v>
      </c>
      <c r="AK153" s="121"/>
      <c r="AL153" s="121"/>
      <c r="AM153" s="126" t="s">
        <v>1112</v>
      </c>
      <c r="AN153" s="121"/>
      <c r="AO153" s="121"/>
      <c r="AP153" s="121">
        <v>0</v>
      </c>
      <c r="AQ153" s="121">
        <v>0</v>
      </c>
      <c r="AR153" s="121" t="s">
        <v>8625</v>
      </c>
      <c r="AS153" s="128">
        <v>43132</v>
      </c>
      <c r="AT153" s="121">
        <v>1</v>
      </c>
    </row>
    <row r="154" spans="1:46" ht="30" customHeight="1" x14ac:dyDescent="0.15">
      <c r="A154" s="121">
        <v>152</v>
      </c>
      <c r="B154" s="126">
        <v>5225001238</v>
      </c>
      <c r="C154" s="121" t="s">
        <v>1114</v>
      </c>
      <c r="D154" s="121" t="s">
        <v>1114</v>
      </c>
      <c r="E154" s="127">
        <v>25754</v>
      </c>
      <c r="F154" s="117">
        <f t="shared" ca="1" si="18"/>
        <v>48.68767123287671</v>
      </c>
      <c r="G154" s="121" t="s">
        <v>455</v>
      </c>
      <c r="H154" s="121" t="s">
        <v>287</v>
      </c>
      <c r="I154" s="121" t="s">
        <v>287</v>
      </c>
      <c r="J154" s="121" t="s">
        <v>1115</v>
      </c>
      <c r="K154" s="121" t="s">
        <v>8048</v>
      </c>
      <c r="L154" s="121" t="s">
        <v>328</v>
      </c>
      <c r="M154" s="121" t="s">
        <v>348</v>
      </c>
      <c r="N154" s="121" t="s">
        <v>570</v>
      </c>
      <c r="O154" s="121" t="s">
        <v>8363</v>
      </c>
      <c r="P154" s="127">
        <v>34681</v>
      </c>
      <c r="Q154" s="127">
        <v>40159</v>
      </c>
      <c r="R154" s="114" t="e">
        <f t="shared" ca="1" si="19"/>
        <v>#NUM!</v>
      </c>
      <c r="S154" s="118" t="e">
        <f t="shared" ca="1" si="20"/>
        <v>#NUM!</v>
      </c>
      <c r="T154" s="114" t="e">
        <f t="shared" ca="1" si="21"/>
        <v>#NUM!</v>
      </c>
      <c r="U154" s="119" t="e">
        <f t="shared" ca="1" si="22"/>
        <v>#NUM!</v>
      </c>
      <c r="V154" s="120"/>
      <c r="W154" s="116">
        <f t="shared" ca="1" si="23"/>
        <v>43525</v>
      </c>
      <c r="X154" s="114">
        <f t="shared" ca="1" si="24"/>
        <v>8677</v>
      </c>
      <c r="Y154" s="120">
        <f t="shared" ca="1" si="25"/>
        <v>285</v>
      </c>
      <c r="Z154" s="121">
        <f t="shared" ca="1" si="26"/>
        <v>23</v>
      </c>
      <c r="AA154" s="121" t="s">
        <v>8626</v>
      </c>
      <c r="AB154" s="121"/>
      <c r="AC154" s="127">
        <v>35165</v>
      </c>
      <c r="AD154" s="121" t="s">
        <v>465</v>
      </c>
      <c r="AE154" s="127">
        <v>34848</v>
      </c>
      <c r="AF154" s="121" t="s">
        <v>8627</v>
      </c>
      <c r="AG154" s="121">
        <v>0</v>
      </c>
      <c r="AH154" s="121">
        <v>0</v>
      </c>
      <c r="AI154" s="121" t="s">
        <v>8628</v>
      </c>
      <c r="AJ154" s="121"/>
      <c r="AK154" s="121"/>
      <c r="AL154" s="121"/>
      <c r="AM154" s="126" t="s">
        <v>83</v>
      </c>
      <c r="AN154" s="121"/>
      <c r="AO154" s="121"/>
      <c r="AP154" s="121">
        <v>0</v>
      </c>
      <c r="AQ154" s="121">
        <v>0</v>
      </c>
      <c r="AR154" s="121"/>
      <c r="AS154" s="121"/>
      <c r="AT154" s="121"/>
    </row>
    <row r="155" spans="1:46" ht="30" customHeight="1" x14ac:dyDescent="0.15">
      <c r="A155" s="121">
        <v>153</v>
      </c>
      <c r="B155" s="126">
        <v>5225001239</v>
      </c>
      <c r="C155" s="121" t="s">
        <v>1116</v>
      </c>
      <c r="D155" s="121" t="s">
        <v>1116</v>
      </c>
      <c r="E155" s="127">
        <v>23487</v>
      </c>
      <c r="F155" s="117">
        <f t="shared" ca="1" si="18"/>
        <v>54.898630136986299</v>
      </c>
      <c r="G155" s="121" t="s">
        <v>325</v>
      </c>
      <c r="H155" s="121" t="s">
        <v>297</v>
      </c>
      <c r="I155" s="121" t="s">
        <v>297</v>
      </c>
      <c r="J155" s="121" t="s">
        <v>1117</v>
      </c>
      <c r="K155" s="121" t="s">
        <v>8000</v>
      </c>
      <c r="L155" s="121" t="s">
        <v>328</v>
      </c>
      <c r="M155" s="121" t="s">
        <v>59</v>
      </c>
      <c r="N155" s="121" t="s">
        <v>41</v>
      </c>
      <c r="O155" s="121" t="s">
        <v>8330</v>
      </c>
      <c r="P155" s="127">
        <v>40047</v>
      </c>
      <c r="Q155" s="127">
        <v>44429</v>
      </c>
      <c r="R155" s="114">
        <f t="shared" ca="1" si="19"/>
        <v>904</v>
      </c>
      <c r="S155" s="118">
        <f t="shared" ca="1" si="20"/>
        <v>29</v>
      </c>
      <c r="T155" s="114">
        <f t="shared" ca="1" si="21"/>
        <v>2</v>
      </c>
      <c r="U155" s="119" t="str">
        <f t="shared" ca="1" si="22"/>
        <v>2年5个月24天</v>
      </c>
      <c r="V155" s="120" t="s">
        <v>8629</v>
      </c>
      <c r="W155" s="116">
        <f t="shared" ca="1" si="23"/>
        <v>43525</v>
      </c>
      <c r="X155" s="114">
        <f t="shared" ca="1" si="24"/>
        <v>3031</v>
      </c>
      <c r="Y155" s="120">
        <f t="shared" ca="1" si="25"/>
        <v>99</v>
      </c>
      <c r="Z155" s="121">
        <f t="shared" ca="1" si="26"/>
        <v>8</v>
      </c>
      <c r="AA155" s="121" t="s">
        <v>8528</v>
      </c>
      <c r="AB155" s="121"/>
      <c r="AC155" s="127">
        <v>40529</v>
      </c>
      <c r="AD155" s="121" t="s">
        <v>735</v>
      </c>
      <c r="AE155" s="127">
        <v>40494</v>
      </c>
      <c r="AF155" s="121" t="s">
        <v>8286</v>
      </c>
      <c r="AG155" s="121">
        <v>3</v>
      </c>
      <c r="AH155" s="121">
        <v>0</v>
      </c>
      <c r="AI155" s="121" t="s">
        <v>1120</v>
      </c>
      <c r="AJ155" s="121" t="s">
        <v>8379</v>
      </c>
      <c r="AK155" s="121"/>
      <c r="AL155" s="121"/>
      <c r="AM155" s="126" t="s">
        <v>1119</v>
      </c>
      <c r="AN155" s="121"/>
      <c r="AO155" s="121"/>
      <c r="AP155" s="121">
        <v>0</v>
      </c>
      <c r="AQ155" s="121">
        <v>0</v>
      </c>
      <c r="AR155" s="121" t="s">
        <v>1334</v>
      </c>
      <c r="AS155" s="121">
        <v>5</v>
      </c>
      <c r="AT155" s="121" t="s">
        <v>8406</v>
      </c>
    </row>
    <row r="156" spans="1:46" ht="30" customHeight="1" x14ac:dyDescent="0.15">
      <c r="A156" s="121">
        <v>154</v>
      </c>
      <c r="B156" s="126">
        <v>5225001240</v>
      </c>
      <c r="C156" s="121" t="s">
        <v>1121</v>
      </c>
      <c r="D156" s="121" t="s">
        <v>1121</v>
      </c>
      <c r="E156" s="127">
        <v>19617</v>
      </c>
      <c r="F156" s="117">
        <f t="shared" ca="1" si="18"/>
        <v>65.501369863013693</v>
      </c>
      <c r="G156" s="121" t="s">
        <v>325</v>
      </c>
      <c r="H156" s="121" t="s">
        <v>634</v>
      </c>
      <c r="I156" s="121" t="s">
        <v>634</v>
      </c>
      <c r="J156" s="121" t="s">
        <v>1123</v>
      </c>
      <c r="K156" s="121" t="s">
        <v>8049</v>
      </c>
      <c r="L156" s="121" t="s">
        <v>1122</v>
      </c>
      <c r="M156" s="121" t="s">
        <v>59</v>
      </c>
      <c r="N156" s="121" t="s">
        <v>41</v>
      </c>
      <c r="O156" s="121" t="s">
        <v>8389</v>
      </c>
      <c r="P156" s="127">
        <v>40391</v>
      </c>
      <c r="Q156" s="127">
        <v>44499</v>
      </c>
      <c r="R156" s="114">
        <f t="shared" ca="1" si="19"/>
        <v>974</v>
      </c>
      <c r="S156" s="118">
        <f t="shared" ca="1" si="20"/>
        <v>31</v>
      </c>
      <c r="T156" s="114">
        <f t="shared" ca="1" si="21"/>
        <v>2</v>
      </c>
      <c r="U156" s="119" t="str">
        <f t="shared" ca="1" si="22"/>
        <v>2年8个月4天</v>
      </c>
      <c r="V156" s="120" t="s">
        <v>8429</v>
      </c>
      <c r="W156" s="116">
        <f t="shared" ca="1" si="23"/>
        <v>43525</v>
      </c>
      <c r="X156" s="114">
        <f t="shared" ca="1" si="24"/>
        <v>3028</v>
      </c>
      <c r="Y156" s="120">
        <f t="shared" ca="1" si="25"/>
        <v>99</v>
      </c>
      <c r="Z156" s="121">
        <f t="shared" ca="1" si="26"/>
        <v>8</v>
      </c>
      <c r="AA156" s="121" t="s">
        <v>8479</v>
      </c>
      <c r="AB156" s="121"/>
      <c r="AC156" s="127">
        <v>40529</v>
      </c>
      <c r="AD156" s="121" t="s">
        <v>735</v>
      </c>
      <c r="AE156" s="127">
        <v>40497</v>
      </c>
      <c r="AF156" s="121" t="s">
        <v>8286</v>
      </c>
      <c r="AG156" s="121">
        <v>2</v>
      </c>
      <c r="AH156" s="121">
        <v>0</v>
      </c>
      <c r="AI156" s="121" t="s">
        <v>8630</v>
      </c>
      <c r="AJ156" s="121" t="s">
        <v>342</v>
      </c>
      <c r="AK156" s="121"/>
      <c r="AL156" s="121"/>
      <c r="AM156" s="126" t="s">
        <v>1124</v>
      </c>
      <c r="AN156" s="121"/>
      <c r="AO156" s="121"/>
      <c r="AP156" s="121">
        <v>0</v>
      </c>
      <c r="AQ156" s="121">
        <v>0</v>
      </c>
      <c r="AR156" s="121"/>
      <c r="AS156" s="121">
        <v>11</v>
      </c>
      <c r="AT156" s="121" t="s">
        <v>8388</v>
      </c>
    </row>
    <row r="157" spans="1:46" ht="30" customHeight="1" x14ac:dyDescent="0.15">
      <c r="A157" s="121">
        <v>155</v>
      </c>
      <c r="B157" s="126">
        <v>5225001242</v>
      </c>
      <c r="C157" s="121" t="s">
        <v>1125</v>
      </c>
      <c r="D157" s="121" t="s">
        <v>1125</v>
      </c>
      <c r="E157" s="127">
        <v>29762</v>
      </c>
      <c r="F157" s="117">
        <f t="shared" ca="1" si="18"/>
        <v>37.706849315068496</v>
      </c>
      <c r="G157" s="121" t="s">
        <v>325</v>
      </c>
      <c r="H157" s="121" t="s">
        <v>297</v>
      </c>
      <c r="I157" s="121" t="s">
        <v>297</v>
      </c>
      <c r="J157" s="121" t="s">
        <v>1126</v>
      </c>
      <c r="K157" s="121" t="s">
        <v>8004</v>
      </c>
      <c r="L157" s="121" t="s">
        <v>357</v>
      </c>
      <c r="M157" s="121" t="s">
        <v>499</v>
      </c>
      <c r="N157" s="121" t="s">
        <v>430</v>
      </c>
      <c r="O157" s="121" t="s">
        <v>8389</v>
      </c>
      <c r="P157" s="127">
        <v>40314</v>
      </c>
      <c r="Q157" s="127">
        <v>44331</v>
      </c>
      <c r="R157" s="114">
        <f t="shared" ca="1" si="19"/>
        <v>806</v>
      </c>
      <c r="S157" s="118">
        <f t="shared" ca="1" si="20"/>
        <v>26</v>
      </c>
      <c r="T157" s="114">
        <f t="shared" ca="1" si="21"/>
        <v>2</v>
      </c>
      <c r="U157" s="119" t="str">
        <f t="shared" ca="1" si="22"/>
        <v>2年2个月16天</v>
      </c>
      <c r="V157" s="120" t="s">
        <v>8631</v>
      </c>
      <c r="W157" s="116">
        <f t="shared" ca="1" si="23"/>
        <v>43525</v>
      </c>
      <c r="X157" s="114">
        <f t="shared" ca="1" si="24"/>
        <v>2955</v>
      </c>
      <c r="Y157" s="120">
        <f t="shared" ca="1" si="25"/>
        <v>97</v>
      </c>
      <c r="Z157" s="121">
        <f t="shared" ca="1" si="26"/>
        <v>8</v>
      </c>
      <c r="AA157" s="121" t="s">
        <v>8632</v>
      </c>
      <c r="AB157" s="121"/>
      <c r="AC157" s="127">
        <v>40590</v>
      </c>
      <c r="AD157" s="121" t="s">
        <v>520</v>
      </c>
      <c r="AE157" s="127">
        <v>40570</v>
      </c>
      <c r="AF157" s="121" t="s">
        <v>8286</v>
      </c>
      <c r="AG157" s="121">
        <v>2</v>
      </c>
      <c r="AH157" s="121">
        <v>0</v>
      </c>
      <c r="AI157" s="121" t="s">
        <v>1128</v>
      </c>
      <c r="AJ157" s="121" t="s">
        <v>8336</v>
      </c>
      <c r="AK157" s="121"/>
      <c r="AL157" s="121" t="s">
        <v>363</v>
      </c>
      <c r="AM157" s="126" t="s">
        <v>1127</v>
      </c>
      <c r="AN157" s="121"/>
      <c r="AO157" s="121"/>
      <c r="AP157" s="121">
        <v>0</v>
      </c>
      <c r="AQ157" s="121">
        <v>1</v>
      </c>
      <c r="AR157" s="121"/>
      <c r="AS157" s="121"/>
      <c r="AT157" s="121"/>
    </row>
    <row r="158" spans="1:46" ht="30" customHeight="1" x14ac:dyDescent="0.15">
      <c r="A158" s="121">
        <v>156</v>
      </c>
      <c r="B158" s="126">
        <v>5225001275</v>
      </c>
      <c r="C158" s="121" t="s">
        <v>1130</v>
      </c>
      <c r="D158" s="121" t="s">
        <v>1130</v>
      </c>
      <c r="E158" s="127">
        <v>29993</v>
      </c>
      <c r="F158" s="117">
        <f t="shared" ca="1" si="18"/>
        <v>37.073972602739723</v>
      </c>
      <c r="G158" s="121" t="s">
        <v>325</v>
      </c>
      <c r="H158" s="121" t="s">
        <v>287</v>
      </c>
      <c r="I158" s="121" t="s">
        <v>287</v>
      </c>
      <c r="J158" s="121" t="s">
        <v>1131</v>
      </c>
      <c r="K158" s="121" t="s">
        <v>8005</v>
      </c>
      <c r="L158" s="121" t="s">
        <v>328</v>
      </c>
      <c r="M158" s="121" t="s">
        <v>348</v>
      </c>
      <c r="N158" s="121" t="s">
        <v>546</v>
      </c>
      <c r="O158" s="121" t="s">
        <v>8330</v>
      </c>
      <c r="P158" s="127">
        <v>40044</v>
      </c>
      <c r="Q158" s="127">
        <v>44426</v>
      </c>
      <c r="R158" s="114">
        <f t="shared" ca="1" si="19"/>
        <v>901</v>
      </c>
      <c r="S158" s="118">
        <f t="shared" ca="1" si="20"/>
        <v>29</v>
      </c>
      <c r="T158" s="114">
        <f t="shared" ca="1" si="21"/>
        <v>2</v>
      </c>
      <c r="U158" s="119" t="str">
        <f t="shared" ca="1" si="22"/>
        <v>2年5个月21天</v>
      </c>
      <c r="V158" s="120" t="s">
        <v>8510</v>
      </c>
      <c r="W158" s="116">
        <f t="shared" ca="1" si="23"/>
        <v>43525</v>
      </c>
      <c r="X158" s="114">
        <f t="shared" ca="1" si="24"/>
        <v>2957</v>
      </c>
      <c r="Y158" s="120">
        <f t="shared" ca="1" si="25"/>
        <v>97</v>
      </c>
      <c r="Z158" s="121">
        <f t="shared" ca="1" si="26"/>
        <v>8</v>
      </c>
      <c r="AA158" s="121" t="s">
        <v>8633</v>
      </c>
      <c r="AB158" s="121"/>
      <c r="AC158" s="127">
        <v>40590</v>
      </c>
      <c r="AD158" s="121" t="s">
        <v>520</v>
      </c>
      <c r="AE158" s="127">
        <v>40568</v>
      </c>
      <c r="AF158" s="121" t="s">
        <v>8286</v>
      </c>
      <c r="AG158" s="121">
        <v>3</v>
      </c>
      <c r="AH158" s="121">
        <v>0</v>
      </c>
      <c r="AI158" s="121" t="s">
        <v>1134</v>
      </c>
      <c r="AJ158" s="121" t="s">
        <v>8379</v>
      </c>
      <c r="AK158" s="121"/>
      <c r="AL158" s="121"/>
      <c r="AM158" s="126" t="s">
        <v>1133</v>
      </c>
      <c r="AN158" s="121"/>
      <c r="AO158" s="121"/>
      <c r="AP158" s="121">
        <v>0</v>
      </c>
      <c r="AQ158" s="121">
        <v>0</v>
      </c>
      <c r="AR158" s="121"/>
      <c r="AS158" s="128">
        <v>43195</v>
      </c>
      <c r="AT158" s="121">
        <v>2</v>
      </c>
    </row>
    <row r="159" spans="1:46" ht="30" customHeight="1" x14ac:dyDescent="0.15">
      <c r="A159" s="121">
        <v>157</v>
      </c>
      <c r="B159" s="126">
        <v>5225001277</v>
      </c>
      <c r="C159" s="121" t="s">
        <v>1135</v>
      </c>
      <c r="D159" s="121" t="s">
        <v>1135</v>
      </c>
      <c r="E159" s="127">
        <v>24773</v>
      </c>
      <c r="F159" s="117">
        <f t="shared" ca="1" si="18"/>
        <v>51.375342465753427</v>
      </c>
      <c r="G159" s="121" t="s">
        <v>325</v>
      </c>
      <c r="H159" s="121" t="s">
        <v>287</v>
      </c>
      <c r="I159" s="121" t="s">
        <v>287</v>
      </c>
      <c r="J159" s="121" t="s">
        <v>1136</v>
      </c>
      <c r="K159" s="121" t="s">
        <v>8007</v>
      </c>
      <c r="L159" s="121" t="s">
        <v>357</v>
      </c>
      <c r="M159" s="121" t="s">
        <v>59</v>
      </c>
      <c r="N159" s="121" t="s">
        <v>298</v>
      </c>
      <c r="O159" s="121" t="s">
        <v>299</v>
      </c>
      <c r="P159" s="127">
        <v>41418</v>
      </c>
      <c r="Q159" s="127">
        <v>47749</v>
      </c>
      <c r="R159" s="114">
        <f t="shared" ca="1" si="19"/>
        <v>4224</v>
      </c>
      <c r="S159" s="118">
        <f t="shared" ca="1" si="20"/>
        <v>138</v>
      </c>
      <c r="T159" s="114">
        <f t="shared" ca="1" si="21"/>
        <v>11</v>
      </c>
      <c r="U159" s="119" t="str">
        <f t="shared" ca="1" si="22"/>
        <v>11年6个月29天</v>
      </c>
      <c r="V159" s="120" t="s">
        <v>8361</v>
      </c>
      <c r="W159" s="116">
        <f t="shared" ca="1" si="23"/>
        <v>43525</v>
      </c>
      <c r="X159" s="114">
        <f t="shared" ca="1" si="24"/>
        <v>2928</v>
      </c>
      <c r="Y159" s="120">
        <f t="shared" ca="1" si="25"/>
        <v>96</v>
      </c>
      <c r="Z159" s="121">
        <f t="shared" ca="1" si="26"/>
        <v>8</v>
      </c>
      <c r="AA159" s="121" t="s">
        <v>8634</v>
      </c>
      <c r="AB159" s="121"/>
      <c r="AC159" s="127">
        <v>40597</v>
      </c>
      <c r="AD159" s="121" t="s">
        <v>582</v>
      </c>
      <c r="AE159" s="127">
        <v>40597</v>
      </c>
      <c r="AF159" s="121" t="s">
        <v>8286</v>
      </c>
      <c r="AG159" s="121">
        <v>3</v>
      </c>
      <c r="AH159" s="121">
        <v>0</v>
      </c>
      <c r="AI159" s="121" t="s">
        <v>8635</v>
      </c>
      <c r="AJ159" s="121" t="s">
        <v>501</v>
      </c>
      <c r="AK159" s="121" t="s">
        <v>334</v>
      </c>
      <c r="AL159" s="121"/>
      <c r="AM159" s="126" t="s">
        <v>1137</v>
      </c>
      <c r="AN159" s="121" t="s">
        <v>411</v>
      </c>
      <c r="AO159" s="121"/>
      <c r="AP159" s="121">
        <v>0</v>
      </c>
      <c r="AQ159" s="121">
        <v>0</v>
      </c>
      <c r="AR159" s="121" t="s">
        <v>3949</v>
      </c>
      <c r="AS159" s="121">
        <v>7</v>
      </c>
      <c r="AT159" s="121">
        <v>102</v>
      </c>
    </row>
    <row r="160" spans="1:46" ht="30" customHeight="1" x14ac:dyDescent="0.15">
      <c r="A160" s="121">
        <v>158</v>
      </c>
      <c r="B160" s="126">
        <v>5225001279</v>
      </c>
      <c r="C160" s="121" t="s">
        <v>1138</v>
      </c>
      <c r="D160" s="121" t="s">
        <v>1138</v>
      </c>
      <c r="E160" s="127">
        <v>27312</v>
      </c>
      <c r="F160" s="117">
        <f t="shared" ca="1" si="18"/>
        <v>44.419178082191777</v>
      </c>
      <c r="G160" s="121" t="s">
        <v>21</v>
      </c>
      <c r="H160" s="121" t="s">
        <v>297</v>
      </c>
      <c r="I160" s="121" t="s">
        <v>297</v>
      </c>
      <c r="J160" s="121" t="s">
        <v>1139</v>
      </c>
      <c r="K160" s="121" t="s">
        <v>8023</v>
      </c>
      <c r="L160" s="121" t="s">
        <v>328</v>
      </c>
      <c r="M160" s="121" t="s">
        <v>367</v>
      </c>
      <c r="N160" s="121" t="s">
        <v>298</v>
      </c>
      <c r="O160" s="121" t="s">
        <v>299</v>
      </c>
      <c r="P160" s="127">
        <v>41477</v>
      </c>
      <c r="Q160" s="127">
        <v>47808</v>
      </c>
      <c r="R160" s="114">
        <f t="shared" ca="1" si="19"/>
        <v>4283</v>
      </c>
      <c r="S160" s="118">
        <f t="shared" ca="1" si="20"/>
        <v>140</v>
      </c>
      <c r="T160" s="114">
        <f t="shared" ca="1" si="21"/>
        <v>11</v>
      </c>
      <c r="U160" s="119" t="str">
        <f t="shared" ca="1" si="22"/>
        <v>11年8个月28天</v>
      </c>
      <c r="V160" s="120" t="s">
        <v>8432</v>
      </c>
      <c r="W160" s="116">
        <f t="shared" ca="1" si="23"/>
        <v>43525</v>
      </c>
      <c r="X160" s="114">
        <f t="shared" ca="1" si="24"/>
        <v>2927</v>
      </c>
      <c r="Y160" s="120">
        <f t="shared" ca="1" si="25"/>
        <v>96</v>
      </c>
      <c r="Z160" s="121">
        <f t="shared" ca="1" si="26"/>
        <v>8</v>
      </c>
      <c r="AA160" s="121" t="s">
        <v>3030</v>
      </c>
      <c r="AB160" s="121"/>
      <c r="AC160" s="127">
        <v>40598</v>
      </c>
      <c r="AD160" s="121" t="s">
        <v>582</v>
      </c>
      <c r="AE160" s="127">
        <v>40598</v>
      </c>
      <c r="AF160" s="121" t="s">
        <v>8286</v>
      </c>
      <c r="AG160" s="121">
        <v>3</v>
      </c>
      <c r="AH160" s="121">
        <v>0</v>
      </c>
      <c r="AI160" s="121" t="s">
        <v>8636</v>
      </c>
      <c r="AJ160" s="121" t="s">
        <v>687</v>
      </c>
      <c r="AK160" s="121" t="s">
        <v>334</v>
      </c>
      <c r="AL160" s="121"/>
      <c r="AM160" s="126" t="s">
        <v>1140</v>
      </c>
      <c r="AN160" s="121" t="s">
        <v>411</v>
      </c>
      <c r="AO160" s="121"/>
      <c r="AP160" s="121">
        <v>0</v>
      </c>
      <c r="AQ160" s="121">
        <v>0</v>
      </c>
      <c r="AR160" s="121" t="s">
        <v>8351</v>
      </c>
      <c r="AS160" s="127">
        <v>37987</v>
      </c>
      <c r="AT160" s="121">
        <v>12</v>
      </c>
    </row>
    <row r="161" spans="1:46" ht="30" customHeight="1" x14ac:dyDescent="0.15">
      <c r="A161" s="121">
        <v>159</v>
      </c>
      <c r="B161" s="126">
        <v>5225001281</v>
      </c>
      <c r="C161" s="121" t="s">
        <v>1141</v>
      </c>
      <c r="D161" s="121" t="s">
        <v>1141</v>
      </c>
      <c r="E161" s="127">
        <v>24631</v>
      </c>
      <c r="F161" s="117">
        <f t="shared" ca="1" si="18"/>
        <v>51.764383561643832</v>
      </c>
      <c r="G161" s="121" t="s">
        <v>325</v>
      </c>
      <c r="H161" s="121" t="s">
        <v>297</v>
      </c>
      <c r="I161" s="121" t="s">
        <v>297</v>
      </c>
      <c r="J161" s="121" t="s">
        <v>1142</v>
      </c>
      <c r="K161" s="121" t="s">
        <v>8014</v>
      </c>
      <c r="L161" s="121" t="s">
        <v>328</v>
      </c>
      <c r="M161" s="121" t="s">
        <v>59</v>
      </c>
      <c r="N161" s="121" t="s">
        <v>408</v>
      </c>
      <c r="O161" s="121" t="s">
        <v>299</v>
      </c>
      <c r="P161" s="127">
        <v>41418</v>
      </c>
      <c r="Q161" s="127">
        <v>48052</v>
      </c>
      <c r="R161" s="114">
        <f t="shared" ca="1" si="19"/>
        <v>4527</v>
      </c>
      <c r="S161" s="118">
        <f t="shared" ca="1" si="20"/>
        <v>148</v>
      </c>
      <c r="T161" s="114">
        <f t="shared" ca="1" si="21"/>
        <v>12</v>
      </c>
      <c r="U161" s="119" t="str">
        <f t="shared" ca="1" si="22"/>
        <v>12年4个月27天</v>
      </c>
      <c r="V161" s="120" t="s">
        <v>6600</v>
      </c>
      <c r="W161" s="116">
        <f t="shared" ca="1" si="23"/>
        <v>43525</v>
      </c>
      <c r="X161" s="114">
        <f t="shared" ca="1" si="24"/>
        <v>2928</v>
      </c>
      <c r="Y161" s="120">
        <f t="shared" ca="1" si="25"/>
        <v>96</v>
      </c>
      <c r="Z161" s="121">
        <f t="shared" ca="1" si="26"/>
        <v>8</v>
      </c>
      <c r="AA161" s="121" t="s">
        <v>8634</v>
      </c>
      <c r="AB161" s="121"/>
      <c r="AC161" s="127">
        <v>40597</v>
      </c>
      <c r="AD161" s="121" t="s">
        <v>582</v>
      </c>
      <c r="AE161" s="127">
        <v>40597</v>
      </c>
      <c r="AF161" s="121" t="s">
        <v>8286</v>
      </c>
      <c r="AG161" s="121">
        <v>3</v>
      </c>
      <c r="AH161" s="121">
        <v>0</v>
      </c>
      <c r="AI161" s="121" t="s">
        <v>8637</v>
      </c>
      <c r="AJ161" s="121" t="s">
        <v>652</v>
      </c>
      <c r="AK161" s="121" t="s">
        <v>334</v>
      </c>
      <c r="AL161" s="121"/>
      <c r="AM161" s="126" t="s">
        <v>1144</v>
      </c>
      <c r="AN161" s="121" t="s">
        <v>411</v>
      </c>
      <c r="AO161" s="121"/>
      <c r="AP161" s="121">
        <v>0</v>
      </c>
      <c r="AQ161" s="121">
        <v>0</v>
      </c>
      <c r="AR161" s="121" t="s">
        <v>470</v>
      </c>
      <c r="AS161" s="121">
        <v>1</v>
      </c>
      <c r="AT161" s="121" t="s">
        <v>8406</v>
      </c>
    </row>
    <row r="162" spans="1:46" ht="30" customHeight="1" x14ac:dyDescent="0.15">
      <c r="A162" s="121">
        <v>160</v>
      </c>
      <c r="B162" s="126">
        <v>5225001289</v>
      </c>
      <c r="C162" s="121" t="s">
        <v>1145</v>
      </c>
      <c r="D162" s="121" t="s">
        <v>1145</v>
      </c>
      <c r="E162" s="127">
        <v>28330</v>
      </c>
      <c r="F162" s="117">
        <f t="shared" ca="1" si="18"/>
        <v>41.630136986301373</v>
      </c>
      <c r="G162" s="121" t="s">
        <v>325</v>
      </c>
      <c r="H162" s="121" t="s">
        <v>297</v>
      </c>
      <c r="I162" s="121" t="s">
        <v>297</v>
      </c>
      <c r="J162" s="121" t="s">
        <v>1146</v>
      </c>
      <c r="K162" s="121" t="s">
        <v>8000</v>
      </c>
      <c r="L162" s="121" t="s">
        <v>328</v>
      </c>
      <c r="M162" s="121" t="s">
        <v>383</v>
      </c>
      <c r="N162" s="121" t="s">
        <v>1147</v>
      </c>
      <c r="O162" s="121" t="s">
        <v>8330</v>
      </c>
      <c r="P162" s="127">
        <v>39700</v>
      </c>
      <c r="Q162" s="127">
        <v>43929</v>
      </c>
      <c r="R162" s="114">
        <f t="shared" ca="1" si="19"/>
        <v>404</v>
      </c>
      <c r="S162" s="118">
        <f t="shared" ca="1" si="20"/>
        <v>13</v>
      </c>
      <c r="T162" s="114">
        <f t="shared" ca="1" si="21"/>
        <v>1</v>
      </c>
      <c r="U162" s="119" t="str">
        <f t="shared" ca="1" si="22"/>
        <v>1年1个月9天</v>
      </c>
      <c r="V162" s="120" t="s">
        <v>8638</v>
      </c>
      <c r="W162" s="116">
        <f t="shared" ca="1" si="23"/>
        <v>43525</v>
      </c>
      <c r="X162" s="114">
        <f t="shared" ca="1" si="24"/>
        <v>3376</v>
      </c>
      <c r="Y162" s="120">
        <f t="shared" ca="1" si="25"/>
        <v>110</v>
      </c>
      <c r="Z162" s="121">
        <f t="shared" ca="1" si="26"/>
        <v>9</v>
      </c>
      <c r="AA162" s="121" t="s">
        <v>5883</v>
      </c>
      <c r="AB162" s="121" t="s">
        <v>346</v>
      </c>
      <c r="AC162" s="127">
        <v>40177</v>
      </c>
      <c r="AD162" s="121" t="s">
        <v>735</v>
      </c>
      <c r="AE162" s="127">
        <v>40149</v>
      </c>
      <c r="AF162" s="121" t="s">
        <v>8286</v>
      </c>
      <c r="AG162" s="121">
        <v>3</v>
      </c>
      <c r="AH162" s="121">
        <v>0</v>
      </c>
      <c r="AI162" s="121" t="s">
        <v>1149</v>
      </c>
      <c r="AJ162" s="121" t="s">
        <v>681</v>
      </c>
      <c r="AK162" s="121"/>
      <c r="AL162" s="121"/>
      <c r="AM162" s="126" t="s">
        <v>1148</v>
      </c>
      <c r="AN162" s="121" t="s">
        <v>346</v>
      </c>
      <c r="AO162" s="121" t="s">
        <v>1150</v>
      </c>
      <c r="AP162" s="121">
        <v>25</v>
      </c>
      <c r="AQ162" s="121">
        <v>0</v>
      </c>
      <c r="AR162" s="121" t="s">
        <v>8581</v>
      </c>
      <c r="AS162" s="128">
        <v>43110</v>
      </c>
      <c r="AT162" s="121">
        <v>9</v>
      </c>
    </row>
    <row r="163" spans="1:46" ht="30" customHeight="1" x14ac:dyDescent="0.15">
      <c r="A163" s="121">
        <v>161</v>
      </c>
      <c r="B163" s="126">
        <v>5225001297</v>
      </c>
      <c r="C163" s="121" t="s">
        <v>1151</v>
      </c>
      <c r="D163" s="121" t="s">
        <v>1151</v>
      </c>
      <c r="E163" s="127">
        <v>25169</v>
      </c>
      <c r="F163" s="117">
        <f t="shared" ca="1" si="18"/>
        <v>50.290410958904111</v>
      </c>
      <c r="G163" s="121" t="s">
        <v>325</v>
      </c>
      <c r="H163" s="121" t="s">
        <v>634</v>
      </c>
      <c r="I163" s="121" t="s">
        <v>634</v>
      </c>
      <c r="J163" s="121" t="s">
        <v>1152</v>
      </c>
      <c r="K163" s="121" t="s">
        <v>489</v>
      </c>
      <c r="L163" s="121" t="s">
        <v>357</v>
      </c>
      <c r="M163" s="121" t="s">
        <v>59</v>
      </c>
      <c r="N163" s="121" t="s">
        <v>1153</v>
      </c>
      <c r="O163" s="121" t="s">
        <v>293</v>
      </c>
      <c r="P163" s="127">
        <v>42262</v>
      </c>
      <c r="Q163" s="127">
        <v>49048</v>
      </c>
      <c r="R163" s="114">
        <f t="shared" ca="1" si="19"/>
        <v>5523</v>
      </c>
      <c r="S163" s="118">
        <f t="shared" ca="1" si="20"/>
        <v>181</v>
      </c>
      <c r="T163" s="114">
        <f t="shared" ca="1" si="21"/>
        <v>15</v>
      </c>
      <c r="U163" s="119" t="str">
        <f t="shared" ca="1" si="22"/>
        <v>15年1个月18天</v>
      </c>
      <c r="V163" s="120" t="s">
        <v>8639</v>
      </c>
      <c r="W163" s="116">
        <f t="shared" ca="1" si="23"/>
        <v>43525</v>
      </c>
      <c r="X163" s="114">
        <f t="shared" ca="1" si="24"/>
        <v>3144</v>
      </c>
      <c r="Y163" s="120">
        <f t="shared" ca="1" si="25"/>
        <v>103</v>
      </c>
      <c r="Z163" s="121">
        <f t="shared" ca="1" si="26"/>
        <v>8</v>
      </c>
      <c r="AA163" s="121" t="s">
        <v>5853</v>
      </c>
      <c r="AB163" s="121"/>
      <c r="AC163" s="127">
        <v>40381</v>
      </c>
      <c r="AD163" s="121" t="s">
        <v>489</v>
      </c>
      <c r="AE163" s="127">
        <v>40381</v>
      </c>
      <c r="AF163" s="121" t="s">
        <v>8286</v>
      </c>
      <c r="AG163" s="121">
        <v>3</v>
      </c>
      <c r="AH163" s="121">
        <v>0</v>
      </c>
      <c r="AI163" s="121" t="s">
        <v>1155</v>
      </c>
      <c r="AJ163" s="121" t="s">
        <v>724</v>
      </c>
      <c r="AK163" s="121" t="s">
        <v>409</v>
      </c>
      <c r="AL163" s="121" t="s">
        <v>363</v>
      </c>
      <c r="AM163" s="126" t="s">
        <v>1154</v>
      </c>
      <c r="AN163" s="121"/>
      <c r="AO163" s="121"/>
      <c r="AP163" s="121">
        <v>0</v>
      </c>
      <c r="AQ163" s="121">
        <v>3</v>
      </c>
      <c r="AR163" s="121" t="s">
        <v>470</v>
      </c>
      <c r="AS163" s="121">
        <v>2</v>
      </c>
      <c r="AT163" s="121" t="s">
        <v>8388</v>
      </c>
    </row>
    <row r="164" spans="1:46" ht="30" customHeight="1" x14ac:dyDescent="0.15">
      <c r="A164" s="121">
        <v>162</v>
      </c>
      <c r="B164" s="126">
        <v>5225001302</v>
      </c>
      <c r="C164" s="121" t="s">
        <v>1156</v>
      </c>
      <c r="D164" s="121" t="s">
        <v>1156</v>
      </c>
      <c r="E164" s="127">
        <v>29505</v>
      </c>
      <c r="F164" s="117">
        <f t="shared" ca="1" si="18"/>
        <v>38.410958904109592</v>
      </c>
      <c r="G164" s="121" t="s">
        <v>486</v>
      </c>
      <c r="H164" s="121" t="s">
        <v>327</v>
      </c>
      <c r="I164" s="121" t="s">
        <v>327</v>
      </c>
      <c r="J164" s="121" t="s">
        <v>8640</v>
      </c>
      <c r="K164" s="121" t="s">
        <v>8546</v>
      </c>
      <c r="L164" s="121" t="s">
        <v>328</v>
      </c>
      <c r="M164" s="121" t="s">
        <v>59</v>
      </c>
      <c r="N164" s="121" t="s">
        <v>298</v>
      </c>
      <c r="O164" s="121" t="s">
        <v>8389</v>
      </c>
      <c r="P164" s="127">
        <v>39945</v>
      </c>
      <c r="Q164" s="127">
        <v>43507</v>
      </c>
      <c r="R164" s="114" t="e">
        <f t="shared" ca="1" si="19"/>
        <v>#NUM!</v>
      </c>
      <c r="S164" s="118" t="e">
        <f t="shared" ca="1" si="20"/>
        <v>#NUM!</v>
      </c>
      <c r="T164" s="114" t="e">
        <f t="shared" ca="1" si="21"/>
        <v>#NUM!</v>
      </c>
      <c r="U164" s="119" t="e">
        <f t="shared" ca="1" si="22"/>
        <v>#NUM!</v>
      </c>
      <c r="V164" s="120" t="s">
        <v>8641</v>
      </c>
      <c r="W164" s="116">
        <f t="shared" ca="1" si="23"/>
        <v>43525</v>
      </c>
      <c r="X164" s="114">
        <f t="shared" ca="1" si="24"/>
        <v>3328</v>
      </c>
      <c r="Y164" s="120">
        <f t="shared" ca="1" si="25"/>
        <v>109</v>
      </c>
      <c r="Z164" s="121">
        <f t="shared" ca="1" si="26"/>
        <v>9</v>
      </c>
      <c r="AA164" s="121" t="s">
        <v>8472</v>
      </c>
      <c r="AB164" s="121"/>
      <c r="AC164" s="127">
        <v>40233</v>
      </c>
      <c r="AD164" s="121" t="s">
        <v>520</v>
      </c>
      <c r="AE164" s="127">
        <v>40197</v>
      </c>
      <c r="AF164" s="121" t="s">
        <v>8286</v>
      </c>
      <c r="AG164" s="121">
        <v>3</v>
      </c>
      <c r="AH164" s="121">
        <v>0</v>
      </c>
      <c r="AI164" s="121" t="s">
        <v>1158</v>
      </c>
      <c r="AJ164" s="121" t="s">
        <v>521</v>
      </c>
      <c r="AK164" s="121"/>
      <c r="AL164" s="121"/>
      <c r="AM164" s="126" t="s">
        <v>1157</v>
      </c>
      <c r="AN164" s="121" t="s">
        <v>411</v>
      </c>
      <c r="AO164" s="121"/>
      <c r="AP164" s="121">
        <v>0</v>
      </c>
      <c r="AQ164" s="121">
        <v>0</v>
      </c>
      <c r="AR164" s="121" t="s">
        <v>1599</v>
      </c>
      <c r="AS164" s="121" t="s">
        <v>8516</v>
      </c>
      <c r="AT164" s="121">
        <v>15</v>
      </c>
    </row>
    <row r="165" spans="1:46" ht="30" customHeight="1" x14ac:dyDescent="0.15">
      <c r="A165" s="121">
        <v>163</v>
      </c>
      <c r="B165" s="126">
        <v>5225001315</v>
      </c>
      <c r="C165" s="121" t="s">
        <v>1159</v>
      </c>
      <c r="D165" s="121" t="s">
        <v>1159</v>
      </c>
      <c r="E165" s="127">
        <v>31737</v>
      </c>
      <c r="F165" s="117">
        <f t="shared" ca="1" si="18"/>
        <v>32.295890410958904</v>
      </c>
      <c r="G165" s="121" t="s">
        <v>325</v>
      </c>
      <c r="H165" s="121" t="s">
        <v>327</v>
      </c>
      <c r="I165" s="121" t="s">
        <v>327</v>
      </c>
      <c r="J165" s="121" t="s">
        <v>1160</v>
      </c>
      <c r="K165" s="121" t="s">
        <v>598</v>
      </c>
      <c r="L165" s="121" t="s">
        <v>328</v>
      </c>
      <c r="M165" s="121" t="s">
        <v>367</v>
      </c>
      <c r="N165" s="121" t="s">
        <v>290</v>
      </c>
      <c r="O165" s="121" t="s">
        <v>8363</v>
      </c>
      <c r="P165" s="127">
        <v>40247</v>
      </c>
      <c r="Q165" s="127">
        <v>43899</v>
      </c>
      <c r="R165" s="114">
        <f t="shared" ca="1" si="19"/>
        <v>374</v>
      </c>
      <c r="S165" s="118">
        <f t="shared" ca="1" si="20"/>
        <v>12</v>
      </c>
      <c r="T165" s="114">
        <f t="shared" ca="1" si="21"/>
        <v>1</v>
      </c>
      <c r="U165" s="119" t="str">
        <f t="shared" ca="1" si="22"/>
        <v>1年0个月9天</v>
      </c>
      <c r="V165" s="120" t="s">
        <v>8642</v>
      </c>
      <c r="W165" s="116">
        <f t="shared" ca="1" si="23"/>
        <v>43525</v>
      </c>
      <c r="X165" s="114">
        <f t="shared" ca="1" si="24"/>
        <v>2957</v>
      </c>
      <c r="Y165" s="120">
        <f t="shared" ca="1" si="25"/>
        <v>97</v>
      </c>
      <c r="Z165" s="121">
        <f t="shared" ca="1" si="26"/>
        <v>8</v>
      </c>
      <c r="AA165" s="121" t="s">
        <v>8643</v>
      </c>
      <c r="AB165" s="121"/>
      <c r="AC165" s="127">
        <v>40590</v>
      </c>
      <c r="AD165" s="121" t="s">
        <v>520</v>
      </c>
      <c r="AE165" s="127">
        <v>40568</v>
      </c>
      <c r="AF165" s="121" t="s">
        <v>8286</v>
      </c>
      <c r="AG165" s="121">
        <v>2</v>
      </c>
      <c r="AH165" s="121">
        <v>0</v>
      </c>
      <c r="AI165" s="121" t="s">
        <v>1163</v>
      </c>
      <c r="AJ165" s="121" t="s">
        <v>8336</v>
      </c>
      <c r="AK165" s="121"/>
      <c r="AL165" s="121"/>
      <c r="AM165" s="126" t="s">
        <v>1162</v>
      </c>
      <c r="AN165" s="121"/>
      <c r="AO165" s="121"/>
      <c r="AP165" s="121">
        <v>0</v>
      </c>
      <c r="AQ165" s="121">
        <v>0</v>
      </c>
      <c r="AR165" s="121" t="s">
        <v>8351</v>
      </c>
      <c r="AS165" s="127">
        <v>38022</v>
      </c>
      <c r="AT165" s="121">
        <v>11</v>
      </c>
    </row>
    <row r="166" spans="1:46" ht="30" customHeight="1" x14ac:dyDescent="0.15">
      <c r="A166" s="121">
        <v>164</v>
      </c>
      <c r="B166" s="126">
        <v>5225001341</v>
      </c>
      <c r="C166" s="121" t="s">
        <v>1166</v>
      </c>
      <c r="D166" s="121" t="s">
        <v>1166</v>
      </c>
      <c r="E166" s="127">
        <v>17562</v>
      </c>
      <c r="F166" s="117">
        <f t="shared" ca="1" si="18"/>
        <v>71.131506849315073</v>
      </c>
      <c r="G166" s="121" t="s">
        <v>325</v>
      </c>
      <c r="H166" s="121" t="s">
        <v>327</v>
      </c>
      <c r="I166" s="121" t="s">
        <v>327</v>
      </c>
      <c r="J166" s="121" t="s">
        <v>8644</v>
      </c>
      <c r="K166" s="121" t="s">
        <v>8546</v>
      </c>
      <c r="L166" s="121" t="s">
        <v>328</v>
      </c>
      <c r="M166" s="121" t="s">
        <v>348</v>
      </c>
      <c r="N166" s="121" t="s">
        <v>298</v>
      </c>
      <c r="O166" s="121" t="s">
        <v>8330</v>
      </c>
      <c r="P166" s="127">
        <v>42927</v>
      </c>
      <c r="Q166" s="127">
        <v>48405</v>
      </c>
      <c r="R166" s="114">
        <f t="shared" ca="1" si="19"/>
        <v>4880</v>
      </c>
      <c r="S166" s="118">
        <f t="shared" ca="1" si="20"/>
        <v>160</v>
      </c>
      <c r="T166" s="114">
        <f t="shared" ca="1" si="21"/>
        <v>13</v>
      </c>
      <c r="U166" s="119" t="str">
        <f t="shared" ca="1" si="22"/>
        <v>13年4个月15天</v>
      </c>
      <c r="V166" s="120" t="s">
        <v>8645</v>
      </c>
      <c r="W166" s="116">
        <f t="shared" ca="1" si="23"/>
        <v>43525</v>
      </c>
      <c r="X166" s="114">
        <f t="shared" ca="1" si="24"/>
        <v>473</v>
      </c>
      <c r="Y166" s="120">
        <f t="shared" ca="1" si="25"/>
        <v>15</v>
      </c>
      <c r="Z166" s="121">
        <f ca="1">DATEDIF(AE166,W166,"Y")</f>
        <v>1</v>
      </c>
      <c r="AA166" s="121" t="s">
        <v>8646</v>
      </c>
      <c r="AB166" s="121"/>
      <c r="AC166" s="127">
        <v>43052</v>
      </c>
      <c r="AD166" s="121" t="s">
        <v>8546</v>
      </c>
      <c r="AE166" s="127">
        <v>43052</v>
      </c>
      <c r="AF166" s="121" t="s">
        <v>8286</v>
      </c>
      <c r="AG166" s="121">
        <v>0</v>
      </c>
      <c r="AH166" s="121">
        <v>0</v>
      </c>
      <c r="AI166" s="121" t="s">
        <v>1168</v>
      </c>
      <c r="AJ166" s="121"/>
      <c r="AK166" s="121"/>
      <c r="AL166" s="121" t="s">
        <v>363</v>
      </c>
      <c r="AM166" s="126" t="s">
        <v>1167</v>
      </c>
      <c r="AN166" s="121" t="s">
        <v>411</v>
      </c>
      <c r="AO166" s="121"/>
      <c r="AP166" s="121">
        <v>0</v>
      </c>
      <c r="AQ166" s="121">
        <v>1</v>
      </c>
      <c r="AR166" s="121"/>
      <c r="AS166" s="121"/>
      <c r="AT166" s="121"/>
    </row>
    <row r="167" spans="1:46" ht="30" customHeight="1" x14ac:dyDescent="0.15">
      <c r="A167" s="121">
        <v>165</v>
      </c>
      <c r="B167" s="126">
        <v>5225001343</v>
      </c>
      <c r="C167" s="121" t="s">
        <v>1169</v>
      </c>
      <c r="D167" s="121" t="s">
        <v>1169</v>
      </c>
      <c r="E167" s="127">
        <v>31332</v>
      </c>
      <c r="F167" s="117">
        <f t="shared" ca="1" si="18"/>
        <v>33.405479452054792</v>
      </c>
      <c r="G167" s="121" t="s">
        <v>650</v>
      </c>
      <c r="H167" s="121" t="s">
        <v>297</v>
      </c>
      <c r="I167" s="121" t="s">
        <v>297</v>
      </c>
      <c r="J167" s="121" t="s">
        <v>1170</v>
      </c>
      <c r="K167" s="121" t="s">
        <v>598</v>
      </c>
      <c r="L167" s="121" t="s">
        <v>328</v>
      </c>
      <c r="M167" s="121" t="s">
        <v>383</v>
      </c>
      <c r="N167" s="121" t="s">
        <v>41</v>
      </c>
      <c r="O167" s="121" t="s">
        <v>299</v>
      </c>
      <c r="P167" s="127">
        <v>41539</v>
      </c>
      <c r="Q167" s="127">
        <v>48050</v>
      </c>
      <c r="R167" s="114">
        <f t="shared" ca="1" si="19"/>
        <v>4525</v>
      </c>
      <c r="S167" s="118">
        <f t="shared" ca="1" si="20"/>
        <v>148</v>
      </c>
      <c r="T167" s="114">
        <f t="shared" ca="1" si="21"/>
        <v>12</v>
      </c>
      <c r="U167" s="119" t="str">
        <f t="shared" ca="1" si="22"/>
        <v>12年4个月25天</v>
      </c>
      <c r="V167" s="120" t="s">
        <v>8647</v>
      </c>
      <c r="W167" s="116">
        <f t="shared" ca="1" si="23"/>
        <v>43525</v>
      </c>
      <c r="X167" s="114">
        <f t="shared" ca="1" si="24"/>
        <v>2899</v>
      </c>
      <c r="Y167" s="120">
        <f t="shared" ca="1" si="25"/>
        <v>95</v>
      </c>
      <c r="Z167" s="121">
        <f t="shared" ca="1" si="26"/>
        <v>7</v>
      </c>
      <c r="AA167" s="121" t="s">
        <v>8648</v>
      </c>
      <c r="AB167" s="121"/>
      <c r="AC167" s="127">
        <v>40626</v>
      </c>
      <c r="AD167" s="121" t="s">
        <v>489</v>
      </c>
      <c r="AE167" s="127">
        <v>40626</v>
      </c>
      <c r="AF167" s="121" t="s">
        <v>8286</v>
      </c>
      <c r="AG167" s="121">
        <v>2</v>
      </c>
      <c r="AH167" s="121">
        <v>0</v>
      </c>
      <c r="AI167" s="121" t="s">
        <v>8649</v>
      </c>
      <c r="AJ167" s="121" t="s">
        <v>1042</v>
      </c>
      <c r="AK167" s="121" t="s">
        <v>334</v>
      </c>
      <c r="AL167" s="121"/>
      <c r="AM167" s="126" t="s">
        <v>1171</v>
      </c>
      <c r="AN167" s="121"/>
      <c r="AO167" s="121"/>
      <c r="AP167" s="121">
        <v>0</v>
      </c>
      <c r="AQ167" s="121">
        <v>0</v>
      </c>
      <c r="AR167" s="121" t="s">
        <v>8373</v>
      </c>
      <c r="AS167" s="128">
        <v>43132</v>
      </c>
      <c r="AT167" s="121">
        <v>12</v>
      </c>
    </row>
    <row r="168" spans="1:46" ht="30" customHeight="1" x14ac:dyDescent="0.15">
      <c r="A168" s="121">
        <v>166</v>
      </c>
      <c r="B168" s="126">
        <v>5225001345</v>
      </c>
      <c r="C168" s="121" t="s">
        <v>1172</v>
      </c>
      <c r="D168" s="121" t="s">
        <v>1172</v>
      </c>
      <c r="E168" s="127">
        <v>30440</v>
      </c>
      <c r="F168" s="117">
        <f t="shared" ca="1" si="18"/>
        <v>35.849315068493148</v>
      </c>
      <c r="G168" s="121" t="s">
        <v>364</v>
      </c>
      <c r="H168" s="121" t="s">
        <v>287</v>
      </c>
      <c r="I168" s="121" t="s">
        <v>287</v>
      </c>
      <c r="J168" s="121" t="s">
        <v>1173</v>
      </c>
      <c r="K168" s="121" t="s">
        <v>8034</v>
      </c>
      <c r="L168" s="121" t="s">
        <v>328</v>
      </c>
      <c r="M168" s="121" t="s">
        <v>367</v>
      </c>
      <c r="N168" s="121" t="s">
        <v>1174</v>
      </c>
      <c r="O168" s="121" t="s">
        <v>299</v>
      </c>
      <c r="P168" s="127">
        <v>41477</v>
      </c>
      <c r="Q168" s="127">
        <v>47685</v>
      </c>
      <c r="R168" s="114">
        <f t="shared" ca="1" si="19"/>
        <v>4160</v>
      </c>
      <c r="S168" s="118">
        <f t="shared" ca="1" si="20"/>
        <v>136</v>
      </c>
      <c r="T168" s="114">
        <f t="shared" ca="1" si="21"/>
        <v>11</v>
      </c>
      <c r="U168" s="119" t="str">
        <f t="shared" ca="1" si="22"/>
        <v>11年4个月25天</v>
      </c>
      <c r="V168" s="120" t="s">
        <v>8375</v>
      </c>
      <c r="W168" s="116">
        <f t="shared" ca="1" si="23"/>
        <v>43525</v>
      </c>
      <c r="X168" s="114">
        <f t="shared" ca="1" si="24"/>
        <v>3014</v>
      </c>
      <c r="Y168" s="120">
        <f t="shared" ca="1" si="25"/>
        <v>99</v>
      </c>
      <c r="Z168" s="121">
        <f t="shared" ca="1" si="26"/>
        <v>8</v>
      </c>
      <c r="AA168" s="121" t="s">
        <v>8650</v>
      </c>
      <c r="AB168" s="121"/>
      <c r="AC168" s="127">
        <v>40511</v>
      </c>
      <c r="AD168" s="121" t="s">
        <v>582</v>
      </c>
      <c r="AE168" s="127">
        <v>40511</v>
      </c>
      <c r="AF168" s="121" t="s">
        <v>8286</v>
      </c>
      <c r="AG168" s="121">
        <v>3</v>
      </c>
      <c r="AH168" s="121">
        <v>0</v>
      </c>
      <c r="AI168" s="121" t="s">
        <v>8651</v>
      </c>
      <c r="AJ168" s="121" t="s">
        <v>561</v>
      </c>
      <c r="AK168" s="121" t="s">
        <v>334</v>
      </c>
      <c r="AL168" s="121"/>
      <c r="AM168" s="126" t="s">
        <v>1175</v>
      </c>
      <c r="AN168" s="121"/>
      <c r="AO168" s="121"/>
      <c r="AP168" s="121">
        <v>0</v>
      </c>
      <c r="AQ168" s="121">
        <v>0</v>
      </c>
      <c r="AR168" s="121" t="s">
        <v>8351</v>
      </c>
      <c r="AS168" s="127">
        <v>38018</v>
      </c>
      <c r="AT168" s="121">
        <v>14</v>
      </c>
    </row>
    <row r="169" spans="1:46" ht="30" customHeight="1" x14ac:dyDescent="0.15">
      <c r="A169" s="121">
        <v>167</v>
      </c>
      <c r="B169" s="126">
        <v>5225001348</v>
      </c>
      <c r="C169" s="121" t="s">
        <v>1176</v>
      </c>
      <c r="D169" s="121" t="s">
        <v>1176</v>
      </c>
      <c r="E169" s="127">
        <v>29147</v>
      </c>
      <c r="F169" s="117">
        <f t="shared" ca="1" si="18"/>
        <v>39.391780821917806</v>
      </c>
      <c r="G169" s="121" t="s">
        <v>325</v>
      </c>
      <c r="H169" s="121" t="s">
        <v>297</v>
      </c>
      <c r="I169" s="121" t="s">
        <v>297</v>
      </c>
      <c r="J169" s="121" t="s">
        <v>1177</v>
      </c>
      <c r="K169" s="121" t="s">
        <v>8050</v>
      </c>
      <c r="L169" s="121" t="s">
        <v>328</v>
      </c>
      <c r="M169" s="121" t="s">
        <v>383</v>
      </c>
      <c r="N169" s="121" t="s">
        <v>546</v>
      </c>
      <c r="O169" s="121" t="s">
        <v>8462</v>
      </c>
      <c r="P169" s="127">
        <v>40341</v>
      </c>
      <c r="Q169" s="127">
        <v>44753</v>
      </c>
      <c r="R169" s="114">
        <f t="shared" ca="1" si="19"/>
        <v>1228</v>
      </c>
      <c r="S169" s="118">
        <f t="shared" ca="1" si="20"/>
        <v>40</v>
      </c>
      <c r="T169" s="114">
        <f t="shared" ca="1" si="21"/>
        <v>3</v>
      </c>
      <c r="U169" s="119" t="str">
        <f t="shared" ca="1" si="22"/>
        <v>3年4个月13天</v>
      </c>
      <c r="V169" s="120" t="s">
        <v>8652</v>
      </c>
      <c r="W169" s="116">
        <f t="shared" ca="1" si="23"/>
        <v>43525</v>
      </c>
      <c r="X169" s="114">
        <f t="shared" ca="1" si="24"/>
        <v>2953</v>
      </c>
      <c r="Y169" s="120">
        <f t="shared" ca="1" si="25"/>
        <v>97</v>
      </c>
      <c r="Z169" s="121">
        <f t="shared" ca="1" si="26"/>
        <v>8</v>
      </c>
      <c r="AA169" s="121" t="s">
        <v>8653</v>
      </c>
      <c r="AB169" s="121"/>
      <c r="AC169" s="127">
        <v>40590</v>
      </c>
      <c r="AD169" s="121" t="s">
        <v>520</v>
      </c>
      <c r="AE169" s="127">
        <v>40572</v>
      </c>
      <c r="AF169" s="121" t="s">
        <v>8286</v>
      </c>
      <c r="AG169" s="121">
        <v>2</v>
      </c>
      <c r="AH169" s="121">
        <v>0</v>
      </c>
      <c r="AI169" s="121" t="s">
        <v>1180</v>
      </c>
      <c r="AJ169" s="121" t="s">
        <v>1178</v>
      </c>
      <c r="AK169" s="121"/>
      <c r="AL169" s="121" t="s">
        <v>363</v>
      </c>
      <c r="AM169" s="126" t="s">
        <v>1179</v>
      </c>
      <c r="AN169" s="121"/>
      <c r="AO169" s="121"/>
      <c r="AP169" s="121">
        <v>0</v>
      </c>
      <c r="AQ169" s="121">
        <v>1</v>
      </c>
      <c r="AR169" s="121" t="s">
        <v>8654</v>
      </c>
      <c r="AS169" s="128">
        <v>43110</v>
      </c>
      <c r="AT169" s="121">
        <v>3</v>
      </c>
    </row>
    <row r="170" spans="1:46" ht="30" customHeight="1" x14ac:dyDescent="0.15">
      <c r="A170" s="121">
        <v>168</v>
      </c>
      <c r="B170" s="126">
        <v>5225001354</v>
      </c>
      <c r="C170" s="121" t="s">
        <v>1183</v>
      </c>
      <c r="D170" s="121" t="s">
        <v>1183</v>
      </c>
      <c r="E170" s="127">
        <v>25568</v>
      </c>
      <c r="F170" s="117">
        <f t="shared" ca="1" si="18"/>
        <v>49.197260273972603</v>
      </c>
      <c r="G170" s="121" t="s">
        <v>325</v>
      </c>
      <c r="H170" s="121" t="s">
        <v>634</v>
      </c>
      <c r="I170" s="121" t="s">
        <v>634</v>
      </c>
      <c r="J170" s="121" t="s">
        <v>1185</v>
      </c>
      <c r="K170" s="121" t="s">
        <v>8052</v>
      </c>
      <c r="L170" s="121" t="s">
        <v>1184</v>
      </c>
      <c r="M170" s="121" t="s">
        <v>59</v>
      </c>
      <c r="N170" s="121" t="s">
        <v>298</v>
      </c>
      <c r="O170" s="121" t="s">
        <v>8462</v>
      </c>
      <c r="P170" s="127">
        <v>39812</v>
      </c>
      <c r="Q170" s="127">
        <v>43524</v>
      </c>
      <c r="R170" s="114" t="e">
        <f t="shared" ca="1" si="19"/>
        <v>#NUM!</v>
      </c>
      <c r="S170" s="118" t="e">
        <f t="shared" ca="1" si="20"/>
        <v>#NUM!</v>
      </c>
      <c r="T170" s="114" t="e">
        <f t="shared" ca="1" si="21"/>
        <v>#NUM!</v>
      </c>
      <c r="U170" s="119" t="e">
        <f t="shared" ca="1" si="22"/>
        <v>#NUM!</v>
      </c>
      <c r="V170" s="120" t="s">
        <v>3618</v>
      </c>
      <c r="W170" s="116">
        <f t="shared" ca="1" si="23"/>
        <v>43525</v>
      </c>
      <c r="X170" s="114">
        <f t="shared" ca="1" si="24"/>
        <v>3320</v>
      </c>
      <c r="Y170" s="120">
        <f t="shared" ca="1" si="25"/>
        <v>109</v>
      </c>
      <c r="Z170" s="121">
        <f t="shared" ca="1" si="26"/>
        <v>9</v>
      </c>
      <c r="AA170" s="121" t="s">
        <v>8559</v>
      </c>
      <c r="AB170" s="121"/>
      <c r="AC170" s="127">
        <v>40233</v>
      </c>
      <c r="AD170" s="121" t="s">
        <v>520</v>
      </c>
      <c r="AE170" s="127">
        <v>40205</v>
      </c>
      <c r="AF170" s="121" t="s">
        <v>8286</v>
      </c>
      <c r="AG170" s="121">
        <v>3</v>
      </c>
      <c r="AH170" s="121">
        <v>0</v>
      </c>
      <c r="AI170" s="121" t="s">
        <v>1187</v>
      </c>
      <c r="AJ170" s="121" t="s">
        <v>691</v>
      </c>
      <c r="AK170" s="121"/>
      <c r="AL170" s="121"/>
      <c r="AM170" s="126" t="s">
        <v>1186</v>
      </c>
      <c r="AN170" s="121" t="s">
        <v>411</v>
      </c>
      <c r="AO170" s="121"/>
      <c r="AP170" s="121">
        <v>0</v>
      </c>
      <c r="AQ170" s="121">
        <v>0</v>
      </c>
      <c r="AR170" s="121" t="s">
        <v>8549</v>
      </c>
      <c r="AS170" s="121">
        <v>6</v>
      </c>
      <c r="AT170" s="121" t="s">
        <v>8388</v>
      </c>
    </row>
    <row r="171" spans="1:46" ht="30" customHeight="1" x14ac:dyDescent="0.15">
      <c r="A171" s="121">
        <v>169</v>
      </c>
      <c r="B171" s="126">
        <v>5225001369</v>
      </c>
      <c r="C171" s="121" t="s">
        <v>1188</v>
      </c>
      <c r="D171" s="121" t="s">
        <v>1188</v>
      </c>
      <c r="E171" s="127">
        <v>26947</v>
      </c>
      <c r="F171" s="117">
        <f t="shared" ca="1" si="18"/>
        <v>45.419178082191777</v>
      </c>
      <c r="G171" s="121" t="s">
        <v>650</v>
      </c>
      <c r="H171" s="121" t="s">
        <v>297</v>
      </c>
      <c r="I171" s="121" t="s">
        <v>297</v>
      </c>
      <c r="J171" s="121" t="s">
        <v>1189</v>
      </c>
      <c r="K171" s="121" t="s">
        <v>771</v>
      </c>
      <c r="L171" s="121" t="s">
        <v>357</v>
      </c>
      <c r="M171" s="121" t="s">
        <v>59</v>
      </c>
      <c r="N171" s="121" t="s">
        <v>41</v>
      </c>
      <c r="O171" s="121" t="s">
        <v>299</v>
      </c>
      <c r="P171" s="127">
        <v>41539</v>
      </c>
      <c r="Q171" s="127">
        <v>47869</v>
      </c>
      <c r="R171" s="114">
        <f t="shared" ca="1" si="19"/>
        <v>4344</v>
      </c>
      <c r="S171" s="118">
        <f t="shared" ca="1" si="20"/>
        <v>142</v>
      </c>
      <c r="T171" s="114">
        <f t="shared" ca="1" si="21"/>
        <v>11</v>
      </c>
      <c r="U171" s="119" t="str">
        <f t="shared" ca="1" si="22"/>
        <v>11年10个月29天</v>
      </c>
      <c r="V171" s="120" t="s">
        <v>8465</v>
      </c>
      <c r="W171" s="116">
        <f t="shared" ca="1" si="23"/>
        <v>43525</v>
      </c>
      <c r="X171" s="114">
        <f t="shared" ca="1" si="24"/>
        <v>2894</v>
      </c>
      <c r="Y171" s="120">
        <f t="shared" ca="1" si="25"/>
        <v>95</v>
      </c>
      <c r="Z171" s="121">
        <f t="shared" ca="1" si="26"/>
        <v>7</v>
      </c>
      <c r="AA171" s="121" t="s">
        <v>8655</v>
      </c>
      <c r="AB171" s="121"/>
      <c r="AC171" s="127">
        <v>40631</v>
      </c>
      <c r="AD171" s="121" t="s">
        <v>494</v>
      </c>
      <c r="AE171" s="127">
        <v>40631</v>
      </c>
      <c r="AF171" s="121" t="s">
        <v>8286</v>
      </c>
      <c r="AG171" s="121">
        <v>3</v>
      </c>
      <c r="AH171" s="121">
        <v>0</v>
      </c>
      <c r="AI171" s="121" t="s">
        <v>1191</v>
      </c>
      <c r="AJ171" s="121" t="s">
        <v>501</v>
      </c>
      <c r="AK171" s="121" t="s">
        <v>334</v>
      </c>
      <c r="AL171" s="121"/>
      <c r="AM171" s="126" t="s">
        <v>1190</v>
      </c>
      <c r="AN171" s="121"/>
      <c r="AO171" s="121"/>
      <c r="AP171" s="121">
        <v>0</v>
      </c>
      <c r="AQ171" s="121">
        <v>1</v>
      </c>
      <c r="AR171" s="121" t="s">
        <v>8344</v>
      </c>
      <c r="AS171" s="121">
        <v>9</v>
      </c>
      <c r="AT171" s="121">
        <v>15</v>
      </c>
    </row>
    <row r="172" spans="1:46" ht="30" customHeight="1" x14ac:dyDescent="0.15">
      <c r="A172" s="121">
        <v>170</v>
      </c>
      <c r="B172" s="126">
        <v>5225001395</v>
      </c>
      <c r="C172" s="121" t="s">
        <v>1192</v>
      </c>
      <c r="D172" s="121" t="s">
        <v>1192</v>
      </c>
      <c r="E172" s="127">
        <v>17095</v>
      </c>
      <c r="F172" s="117">
        <f t="shared" ca="1" si="18"/>
        <v>72.410958904109592</v>
      </c>
      <c r="G172" s="121" t="s">
        <v>650</v>
      </c>
      <c r="H172" s="121" t="s">
        <v>287</v>
      </c>
      <c r="I172" s="121" t="s">
        <v>287</v>
      </c>
      <c r="J172" s="121" t="s">
        <v>1193</v>
      </c>
      <c r="K172" s="121" t="s">
        <v>598</v>
      </c>
      <c r="L172" s="121" t="s">
        <v>328</v>
      </c>
      <c r="M172" s="121" t="s">
        <v>348</v>
      </c>
      <c r="N172" s="121" t="s">
        <v>41</v>
      </c>
      <c r="O172" s="121" t="s">
        <v>299</v>
      </c>
      <c r="P172" s="127">
        <v>41600</v>
      </c>
      <c r="Q172" s="127">
        <v>47716</v>
      </c>
      <c r="R172" s="114">
        <f t="shared" ca="1" si="19"/>
        <v>4191</v>
      </c>
      <c r="S172" s="118">
        <f t="shared" ca="1" si="20"/>
        <v>137</v>
      </c>
      <c r="T172" s="114">
        <f t="shared" ca="1" si="21"/>
        <v>11</v>
      </c>
      <c r="U172" s="119" t="str">
        <f t="shared" ca="1" si="22"/>
        <v>11年5个月26天</v>
      </c>
      <c r="V172" s="120" t="s">
        <v>8656</v>
      </c>
      <c r="W172" s="116">
        <f t="shared" ca="1" si="23"/>
        <v>43525</v>
      </c>
      <c r="X172" s="114">
        <f t="shared" ca="1" si="24"/>
        <v>2772</v>
      </c>
      <c r="Y172" s="120">
        <f t="shared" ca="1" si="25"/>
        <v>91</v>
      </c>
      <c r="Z172" s="121">
        <f t="shared" ca="1" si="26"/>
        <v>7</v>
      </c>
      <c r="AA172" s="121" t="s">
        <v>7928</v>
      </c>
      <c r="AB172" s="121"/>
      <c r="AC172" s="127">
        <v>40753</v>
      </c>
      <c r="AD172" s="121" t="s">
        <v>598</v>
      </c>
      <c r="AE172" s="127">
        <v>40753</v>
      </c>
      <c r="AF172" s="121" t="s">
        <v>8286</v>
      </c>
      <c r="AG172" s="121">
        <v>3</v>
      </c>
      <c r="AH172" s="121">
        <v>0</v>
      </c>
      <c r="AI172" s="121" t="s">
        <v>1195</v>
      </c>
      <c r="AJ172" s="121" t="s">
        <v>8657</v>
      </c>
      <c r="AK172" s="121" t="s">
        <v>334</v>
      </c>
      <c r="AL172" s="121"/>
      <c r="AM172" s="126" t="s">
        <v>1194</v>
      </c>
      <c r="AN172" s="121"/>
      <c r="AO172" s="121"/>
      <c r="AP172" s="121">
        <v>0</v>
      </c>
      <c r="AQ172" s="121">
        <v>0</v>
      </c>
      <c r="AR172" s="121"/>
      <c r="AS172" s="128">
        <v>43161</v>
      </c>
      <c r="AT172" s="121" t="s">
        <v>8415</v>
      </c>
    </row>
    <row r="173" spans="1:46" ht="30" customHeight="1" x14ac:dyDescent="0.15">
      <c r="A173" s="121">
        <v>171</v>
      </c>
      <c r="B173" s="126">
        <v>5225001397</v>
      </c>
      <c r="C173" s="121" t="s">
        <v>1196</v>
      </c>
      <c r="D173" s="121" t="s">
        <v>1196</v>
      </c>
      <c r="E173" s="127">
        <v>29788</v>
      </c>
      <c r="F173" s="117">
        <f t="shared" ca="1" si="18"/>
        <v>37.635616438356166</v>
      </c>
      <c r="G173" s="121" t="s">
        <v>325</v>
      </c>
      <c r="H173" s="121" t="s">
        <v>287</v>
      </c>
      <c r="I173" s="121" t="s">
        <v>287</v>
      </c>
      <c r="J173" s="121" t="s">
        <v>1197</v>
      </c>
      <c r="K173" s="121" t="s">
        <v>598</v>
      </c>
      <c r="L173" s="121" t="s">
        <v>328</v>
      </c>
      <c r="M173" s="121" t="s">
        <v>383</v>
      </c>
      <c r="N173" s="121" t="s">
        <v>298</v>
      </c>
      <c r="O173" s="121" t="s">
        <v>299</v>
      </c>
      <c r="P173" s="127">
        <v>41600</v>
      </c>
      <c r="Q173" s="127">
        <v>47838</v>
      </c>
      <c r="R173" s="114">
        <f t="shared" ca="1" si="19"/>
        <v>4313</v>
      </c>
      <c r="S173" s="118">
        <f t="shared" ca="1" si="20"/>
        <v>141</v>
      </c>
      <c r="T173" s="114">
        <f t="shared" ca="1" si="21"/>
        <v>11</v>
      </c>
      <c r="U173" s="119" t="str">
        <f t="shared" ca="1" si="22"/>
        <v>11年9个月28天</v>
      </c>
      <c r="V173" s="120" t="s">
        <v>7120</v>
      </c>
      <c r="W173" s="116">
        <f t="shared" ca="1" si="23"/>
        <v>43525</v>
      </c>
      <c r="X173" s="114">
        <f t="shared" ca="1" si="24"/>
        <v>2772</v>
      </c>
      <c r="Y173" s="120">
        <f t="shared" ca="1" si="25"/>
        <v>91</v>
      </c>
      <c r="Z173" s="121">
        <f t="shared" ca="1" si="26"/>
        <v>7</v>
      </c>
      <c r="AA173" s="121" t="s">
        <v>2601</v>
      </c>
      <c r="AB173" s="121"/>
      <c r="AC173" s="127">
        <v>40753</v>
      </c>
      <c r="AD173" s="121" t="s">
        <v>598</v>
      </c>
      <c r="AE173" s="127">
        <v>40753</v>
      </c>
      <c r="AF173" s="121" t="s">
        <v>8286</v>
      </c>
      <c r="AG173" s="121">
        <v>3</v>
      </c>
      <c r="AH173" s="121">
        <v>0</v>
      </c>
      <c r="AI173" s="121" t="s">
        <v>1199</v>
      </c>
      <c r="AJ173" s="121" t="s">
        <v>501</v>
      </c>
      <c r="AK173" s="121" t="s">
        <v>334</v>
      </c>
      <c r="AL173" s="121"/>
      <c r="AM173" s="126" t="s">
        <v>1198</v>
      </c>
      <c r="AN173" s="121" t="s">
        <v>411</v>
      </c>
      <c r="AO173" s="121"/>
      <c r="AP173" s="121">
        <v>0</v>
      </c>
      <c r="AQ173" s="121">
        <v>0</v>
      </c>
      <c r="AR173" s="121" t="s">
        <v>8387</v>
      </c>
      <c r="AS173" s="121">
        <v>301</v>
      </c>
      <c r="AT173" s="121">
        <v>1</v>
      </c>
    </row>
    <row r="174" spans="1:46" ht="30" customHeight="1" x14ac:dyDescent="0.15">
      <c r="A174" s="121">
        <v>172</v>
      </c>
      <c r="B174" s="126">
        <v>5225001398</v>
      </c>
      <c r="C174" s="121" t="s">
        <v>1200</v>
      </c>
      <c r="D174" s="121" t="s">
        <v>1200</v>
      </c>
      <c r="E174" s="127">
        <v>27139</v>
      </c>
      <c r="F174" s="117">
        <f t="shared" ca="1" si="18"/>
        <v>44.893150684931506</v>
      </c>
      <c r="G174" s="121" t="s">
        <v>650</v>
      </c>
      <c r="H174" s="121" t="s">
        <v>287</v>
      </c>
      <c r="I174" s="121" t="s">
        <v>287</v>
      </c>
      <c r="J174" s="121" t="s">
        <v>1201</v>
      </c>
      <c r="K174" s="121" t="s">
        <v>598</v>
      </c>
      <c r="L174" s="121" t="s">
        <v>328</v>
      </c>
      <c r="M174" s="121" t="s">
        <v>383</v>
      </c>
      <c r="N174" s="121" t="s">
        <v>680</v>
      </c>
      <c r="O174" s="121" t="s">
        <v>8283</v>
      </c>
      <c r="P174" s="127">
        <v>40102</v>
      </c>
      <c r="Q174" s="127">
        <v>46583</v>
      </c>
      <c r="R174" s="114">
        <f t="shared" ca="1" si="19"/>
        <v>3058</v>
      </c>
      <c r="S174" s="118">
        <f t="shared" ca="1" si="20"/>
        <v>100</v>
      </c>
      <c r="T174" s="114">
        <f t="shared" ca="1" si="21"/>
        <v>8</v>
      </c>
      <c r="U174" s="119" t="str">
        <f t="shared" ca="1" si="22"/>
        <v>8年4个月18天</v>
      </c>
      <c r="V174" s="120" t="s">
        <v>2881</v>
      </c>
      <c r="W174" s="116">
        <f t="shared" ca="1" si="23"/>
        <v>43525</v>
      </c>
      <c r="X174" s="114">
        <f t="shared" ca="1" si="24"/>
        <v>2772</v>
      </c>
      <c r="Y174" s="120">
        <f t="shared" ca="1" si="25"/>
        <v>91</v>
      </c>
      <c r="Z174" s="121">
        <f t="shared" ca="1" si="26"/>
        <v>7</v>
      </c>
      <c r="AA174" s="121" t="s">
        <v>8658</v>
      </c>
      <c r="AB174" s="121"/>
      <c r="AC174" s="127">
        <v>40753</v>
      </c>
      <c r="AD174" s="121" t="s">
        <v>598</v>
      </c>
      <c r="AE174" s="127">
        <v>40753</v>
      </c>
      <c r="AF174" s="121" t="s">
        <v>8286</v>
      </c>
      <c r="AG174" s="121">
        <v>2</v>
      </c>
      <c r="AH174" s="121">
        <v>0</v>
      </c>
      <c r="AI174" s="121" t="s">
        <v>1203</v>
      </c>
      <c r="AJ174" s="121" t="s">
        <v>425</v>
      </c>
      <c r="AK174" s="121"/>
      <c r="AL174" s="121"/>
      <c r="AM174" s="126" t="s">
        <v>1202</v>
      </c>
      <c r="AN174" s="121" t="s">
        <v>454</v>
      </c>
      <c r="AO174" s="121" t="s">
        <v>393</v>
      </c>
      <c r="AP174" s="121">
        <v>12</v>
      </c>
      <c r="AQ174" s="121">
        <v>0</v>
      </c>
      <c r="AR174" s="121" t="s">
        <v>8659</v>
      </c>
      <c r="AS174" s="128">
        <v>43109</v>
      </c>
      <c r="AT174" s="121">
        <v>1</v>
      </c>
    </row>
    <row r="175" spans="1:46" ht="30" customHeight="1" x14ac:dyDescent="0.15">
      <c r="A175" s="121">
        <v>173</v>
      </c>
      <c r="B175" s="126">
        <v>5225001399</v>
      </c>
      <c r="C175" s="121" t="s">
        <v>1204</v>
      </c>
      <c r="D175" s="121" t="s">
        <v>1204</v>
      </c>
      <c r="E175" s="127">
        <v>29852</v>
      </c>
      <c r="F175" s="117">
        <f t="shared" ca="1" si="18"/>
        <v>37.460273972602742</v>
      </c>
      <c r="G175" s="121" t="s">
        <v>510</v>
      </c>
      <c r="H175" s="121" t="s">
        <v>287</v>
      </c>
      <c r="I175" s="121" t="s">
        <v>287</v>
      </c>
      <c r="J175" s="121" t="s">
        <v>1205</v>
      </c>
      <c r="K175" s="121" t="s">
        <v>553</v>
      </c>
      <c r="L175" s="121" t="s">
        <v>328</v>
      </c>
      <c r="M175" s="121" t="s">
        <v>59</v>
      </c>
      <c r="N175" s="121" t="s">
        <v>290</v>
      </c>
      <c r="O175" s="121" t="s">
        <v>293</v>
      </c>
      <c r="P175" s="127">
        <v>42459</v>
      </c>
      <c r="Q175" s="127">
        <v>49428</v>
      </c>
      <c r="R175" s="114">
        <f t="shared" ca="1" si="19"/>
        <v>5903</v>
      </c>
      <c r="S175" s="118">
        <f t="shared" ca="1" si="20"/>
        <v>193</v>
      </c>
      <c r="T175" s="114">
        <f t="shared" ca="1" si="21"/>
        <v>16</v>
      </c>
      <c r="U175" s="119" t="str">
        <f t="shared" ca="1" si="22"/>
        <v>16年2个月3天</v>
      </c>
      <c r="V175" s="120" t="s">
        <v>8660</v>
      </c>
      <c r="W175" s="116">
        <f t="shared" ca="1" si="23"/>
        <v>43525</v>
      </c>
      <c r="X175" s="114">
        <f t="shared" ca="1" si="24"/>
        <v>2773</v>
      </c>
      <c r="Y175" s="120">
        <f t="shared" ca="1" si="25"/>
        <v>91</v>
      </c>
      <c r="Z175" s="121">
        <f t="shared" ca="1" si="26"/>
        <v>7</v>
      </c>
      <c r="AA175" s="121" t="s">
        <v>8577</v>
      </c>
      <c r="AB175" s="121"/>
      <c r="AC175" s="127">
        <v>40752</v>
      </c>
      <c r="AD175" s="121" t="s">
        <v>553</v>
      </c>
      <c r="AE175" s="127">
        <v>40752</v>
      </c>
      <c r="AF175" s="121" t="s">
        <v>8286</v>
      </c>
      <c r="AG175" s="121">
        <v>2</v>
      </c>
      <c r="AH175" s="121">
        <v>0</v>
      </c>
      <c r="AI175" s="121" t="s">
        <v>1207</v>
      </c>
      <c r="AJ175" s="121" t="s">
        <v>460</v>
      </c>
      <c r="AK175" s="121" t="s">
        <v>409</v>
      </c>
      <c r="AL175" s="121"/>
      <c r="AM175" s="126" t="s">
        <v>1206</v>
      </c>
      <c r="AN175" s="121"/>
      <c r="AO175" s="121"/>
      <c r="AP175" s="121">
        <v>0</v>
      </c>
      <c r="AQ175" s="121">
        <v>0</v>
      </c>
      <c r="AR175" s="121" t="s">
        <v>8659</v>
      </c>
      <c r="AS175" s="121">
        <v>9</v>
      </c>
      <c r="AT175" s="121">
        <v>2</v>
      </c>
    </row>
    <row r="176" spans="1:46" ht="30" customHeight="1" x14ac:dyDescent="0.15">
      <c r="A176" s="121">
        <v>174</v>
      </c>
      <c r="B176" s="126">
        <v>5225001400</v>
      </c>
      <c r="C176" s="121" t="s">
        <v>1208</v>
      </c>
      <c r="D176" s="121" t="s">
        <v>1208</v>
      </c>
      <c r="E176" s="127">
        <v>25245</v>
      </c>
      <c r="F176" s="117">
        <f t="shared" ca="1" si="18"/>
        <v>50.082191780821915</v>
      </c>
      <c r="G176" s="121" t="s">
        <v>650</v>
      </c>
      <c r="H176" s="121" t="s">
        <v>287</v>
      </c>
      <c r="I176" s="121" t="s">
        <v>287</v>
      </c>
      <c r="J176" s="121" t="s">
        <v>1209</v>
      </c>
      <c r="K176" s="121" t="s">
        <v>598</v>
      </c>
      <c r="L176" s="121" t="s">
        <v>328</v>
      </c>
      <c r="M176" s="121" t="s">
        <v>59</v>
      </c>
      <c r="N176" s="121" t="s">
        <v>1210</v>
      </c>
      <c r="O176" s="121" t="s">
        <v>8283</v>
      </c>
      <c r="P176" s="127">
        <v>40102</v>
      </c>
      <c r="Q176" s="127">
        <v>46706</v>
      </c>
      <c r="R176" s="114">
        <f t="shared" ca="1" si="19"/>
        <v>3181</v>
      </c>
      <c r="S176" s="118">
        <f t="shared" ca="1" si="20"/>
        <v>104</v>
      </c>
      <c r="T176" s="114">
        <f t="shared" ca="1" si="21"/>
        <v>8</v>
      </c>
      <c r="U176" s="119" t="str">
        <f t="shared" ca="1" si="22"/>
        <v>8年8个月21天</v>
      </c>
      <c r="V176" s="120" t="s">
        <v>8661</v>
      </c>
      <c r="W176" s="116">
        <f t="shared" ca="1" si="23"/>
        <v>43525</v>
      </c>
      <c r="X176" s="114">
        <f t="shared" ca="1" si="24"/>
        <v>2772</v>
      </c>
      <c r="Y176" s="120">
        <f t="shared" ca="1" si="25"/>
        <v>91</v>
      </c>
      <c r="Z176" s="121">
        <f t="shared" ca="1" si="26"/>
        <v>7</v>
      </c>
      <c r="AA176" s="121" t="s">
        <v>8658</v>
      </c>
      <c r="AB176" s="121"/>
      <c r="AC176" s="127">
        <v>40753</v>
      </c>
      <c r="AD176" s="121" t="s">
        <v>598</v>
      </c>
      <c r="AE176" s="127">
        <v>40753</v>
      </c>
      <c r="AF176" s="121" t="s">
        <v>8286</v>
      </c>
      <c r="AG176" s="121">
        <v>2</v>
      </c>
      <c r="AH176" s="121">
        <v>0</v>
      </c>
      <c r="AI176" s="121" t="s">
        <v>1213</v>
      </c>
      <c r="AJ176" s="121" t="s">
        <v>1178</v>
      </c>
      <c r="AK176" s="121"/>
      <c r="AL176" s="121"/>
      <c r="AM176" s="126" t="s">
        <v>1212</v>
      </c>
      <c r="AN176" s="121"/>
      <c r="AO176" s="121"/>
      <c r="AP176" s="121">
        <v>0</v>
      </c>
      <c r="AQ176" s="121">
        <v>0</v>
      </c>
      <c r="AR176" s="121" t="s">
        <v>470</v>
      </c>
      <c r="AS176" s="121">
        <v>1</v>
      </c>
      <c r="AT176" s="121" t="s">
        <v>8435</v>
      </c>
    </row>
    <row r="177" spans="1:46" ht="30" customHeight="1" x14ac:dyDescent="0.15">
      <c r="A177" s="121">
        <v>175</v>
      </c>
      <c r="B177" s="126">
        <v>5225001403</v>
      </c>
      <c r="C177" s="121" t="s">
        <v>1214</v>
      </c>
      <c r="D177" s="121" t="s">
        <v>1214</v>
      </c>
      <c r="E177" s="127">
        <v>29178</v>
      </c>
      <c r="F177" s="117">
        <f t="shared" ca="1" si="18"/>
        <v>39.30684931506849</v>
      </c>
      <c r="G177" s="121" t="s">
        <v>325</v>
      </c>
      <c r="H177" s="121" t="s">
        <v>287</v>
      </c>
      <c r="I177" s="121" t="s">
        <v>287</v>
      </c>
      <c r="J177" s="121" t="s">
        <v>1215</v>
      </c>
      <c r="K177" s="121" t="s">
        <v>8011</v>
      </c>
      <c r="L177" s="121" t="s">
        <v>328</v>
      </c>
      <c r="M177" s="121" t="s">
        <v>59</v>
      </c>
      <c r="N177" s="121" t="s">
        <v>290</v>
      </c>
      <c r="O177" s="121" t="s">
        <v>293</v>
      </c>
      <c r="P177" s="127">
        <v>42297</v>
      </c>
      <c r="Q177" s="127">
        <v>48657</v>
      </c>
      <c r="R177" s="114">
        <f t="shared" ca="1" si="19"/>
        <v>5132</v>
      </c>
      <c r="S177" s="118">
        <f t="shared" ca="1" si="20"/>
        <v>168</v>
      </c>
      <c r="T177" s="114">
        <f t="shared" ca="1" si="21"/>
        <v>14</v>
      </c>
      <c r="U177" s="119" t="str">
        <f t="shared" ca="1" si="22"/>
        <v>14年0个月22天</v>
      </c>
      <c r="V177" s="120" t="s">
        <v>8662</v>
      </c>
      <c r="W177" s="116">
        <f t="shared" ca="1" si="23"/>
        <v>43525</v>
      </c>
      <c r="X177" s="114">
        <f t="shared" ca="1" si="24"/>
        <v>2872</v>
      </c>
      <c r="Y177" s="120">
        <f t="shared" ca="1" si="25"/>
        <v>94</v>
      </c>
      <c r="Z177" s="121">
        <f t="shared" ca="1" si="26"/>
        <v>7</v>
      </c>
      <c r="AA177" s="121" t="s">
        <v>8590</v>
      </c>
      <c r="AB177" s="121"/>
      <c r="AC177" s="127">
        <v>40653</v>
      </c>
      <c r="AD177" s="121" t="s">
        <v>582</v>
      </c>
      <c r="AE177" s="127">
        <v>40653</v>
      </c>
      <c r="AF177" s="121" t="s">
        <v>8286</v>
      </c>
      <c r="AG177" s="121">
        <v>3</v>
      </c>
      <c r="AH177" s="121">
        <v>0</v>
      </c>
      <c r="AI177" s="121" t="s">
        <v>1217</v>
      </c>
      <c r="AJ177" s="121" t="s">
        <v>888</v>
      </c>
      <c r="AK177" s="121" t="s">
        <v>409</v>
      </c>
      <c r="AL177" s="121"/>
      <c r="AM177" s="126" t="s">
        <v>1216</v>
      </c>
      <c r="AN177" s="121"/>
      <c r="AO177" s="121"/>
      <c r="AP177" s="121">
        <v>0</v>
      </c>
      <c r="AQ177" s="121">
        <v>0</v>
      </c>
      <c r="AR177" s="121" t="s">
        <v>693</v>
      </c>
      <c r="AS177" s="121">
        <v>2</v>
      </c>
      <c r="AT177" s="121" t="s">
        <v>8480</v>
      </c>
    </row>
    <row r="178" spans="1:46" ht="30" customHeight="1" x14ac:dyDescent="0.15">
      <c r="A178" s="121">
        <v>176</v>
      </c>
      <c r="B178" s="126">
        <v>5225001404</v>
      </c>
      <c r="C178" s="121" t="s">
        <v>1218</v>
      </c>
      <c r="D178" s="121" t="s">
        <v>1218</v>
      </c>
      <c r="E178" s="127">
        <v>28106</v>
      </c>
      <c r="F178" s="117">
        <f t="shared" ca="1" si="18"/>
        <v>42.243835616438353</v>
      </c>
      <c r="G178" s="121" t="s">
        <v>325</v>
      </c>
      <c r="H178" s="121" t="s">
        <v>634</v>
      </c>
      <c r="I178" s="121" t="s">
        <v>634</v>
      </c>
      <c r="J178" s="121" t="s">
        <v>8663</v>
      </c>
      <c r="K178" s="121" t="s">
        <v>8546</v>
      </c>
      <c r="L178" s="121" t="s">
        <v>328</v>
      </c>
      <c r="M178" s="121" t="s">
        <v>383</v>
      </c>
      <c r="N178" s="121" t="s">
        <v>298</v>
      </c>
      <c r="O178" s="121" t="s">
        <v>299</v>
      </c>
      <c r="P178" s="127">
        <v>41600</v>
      </c>
      <c r="Q178" s="127">
        <v>47869</v>
      </c>
      <c r="R178" s="114">
        <f t="shared" ca="1" si="19"/>
        <v>4344</v>
      </c>
      <c r="S178" s="118">
        <f t="shared" ca="1" si="20"/>
        <v>142</v>
      </c>
      <c r="T178" s="114">
        <f t="shared" ca="1" si="21"/>
        <v>11</v>
      </c>
      <c r="U178" s="119" t="str">
        <f t="shared" ca="1" si="22"/>
        <v>11年10个月29天</v>
      </c>
      <c r="V178" s="120" t="s">
        <v>8465</v>
      </c>
      <c r="W178" s="116">
        <f t="shared" ca="1" si="23"/>
        <v>43525</v>
      </c>
      <c r="X178" s="114">
        <f t="shared" ca="1" si="24"/>
        <v>2776</v>
      </c>
      <c r="Y178" s="120">
        <f t="shared" ca="1" si="25"/>
        <v>91</v>
      </c>
      <c r="Z178" s="121">
        <f t="shared" ca="1" si="26"/>
        <v>7</v>
      </c>
      <c r="AA178" s="121" t="s">
        <v>8331</v>
      </c>
      <c r="AB178" s="121"/>
      <c r="AC178" s="127">
        <v>40749</v>
      </c>
      <c r="AD178" s="121" t="s">
        <v>489</v>
      </c>
      <c r="AE178" s="127">
        <v>40749</v>
      </c>
      <c r="AF178" s="121" t="s">
        <v>8286</v>
      </c>
      <c r="AG178" s="121">
        <v>3</v>
      </c>
      <c r="AH178" s="121">
        <v>0</v>
      </c>
      <c r="AI178" s="121" t="s">
        <v>1220</v>
      </c>
      <c r="AJ178" s="121" t="s">
        <v>501</v>
      </c>
      <c r="AK178" s="121" t="s">
        <v>334</v>
      </c>
      <c r="AL178" s="121" t="s">
        <v>363</v>
      </c>
      <c r="AM178" s="126" t="s">
        <v>1219</v>
      </c>
      <c r="AN178" s="121" t="s">
        <v>411</v>
      </c>
      <c r="AO178" s="121"/>
      <c r="AP178" s="121">
        <v>0</v>
      </c>
      <c r="AQ178" s="121">
        <v>1</v>
      </c>
      <c r="AR178" s="121" t="s">
        <v>8664</v>
      </c>
      <c r="AS178" s="121">
        <v>302</v>
      </c>
      <c r="AT178" s="121">
        <v>6</v>
      </c>
    </row>
    <row r="179" spans="1:46" ht="30" customHeight="1" x14ac:dyDescent="0.15">
      <c r="A179" s="121">
        <v>177</v>
      </c>
      <c r="B179" s="126">
        <v>5225001405</v>
      </c>
      <c r="C179" s="121" t="s">
        <v>1221</v>
      </c>
      <c r="D179" s="121" t="s">
        <v>1221</v>
      </c>
      <c r="E179" s="127">
        <v>29254</v>
      </c>
      <c r="F179" s="117">
        <f t="shared" ca="1" si="18"/>
        <v>39.098630136986301</v>
      </c>
      <c r="G179" s="121" t="s">
        <v>325</v>
      </c>
      <c r="H179" s="121" t="s">
        <v>297</v>
      </c>
      <c r="I179" s="121" t="s">
        <v>297</v>
      </c>
      <c r="J179" s="121" t="s">
        <v>1222</v>
      </c>
      <c r="K179" s="121" t="s">
        <v>8053</v>
      </c>
      <c r="L179" s="121" t="s">
        <v>328</v>
      </c>
      <c r="M179" s="121" t="s">
        <v>59</v>
      </c>
      <c r="N179" s="121" t="s">
        <v>1223</v>
      </c>
      <c r="O179" s="121" t="s">
        <v>8283</v>
      </c>
      <c r="P179" s="127">
        <v>39868</v>
      </c>
      <c r="Q179" s="127">
        <v>46076</v>
      </c>
      <c r="R179" s="114">
        <f t="shared" ca="1" si="19"/>
        <v>2551</v>
      </c>
      <c r="S179" s="118">
        <f t="shared" ca="1" si="20"/>
        <v>83</v>
      </c>
      <c r="T179" s="114">
        <f t="shared" ca="1" si="21"/>
        <v>6</v>
      </c>
      <c r="U179" s="119" t="str">
        <f t="shared" ca="1" si="22"/>
        <v>6年12个月1天</v>
      </c>
      <c r="V179" s="120" t="s">
        <v>8665</v>
      </c>
      <c r="W179" s="116">
        <f t="shared" ca="1" si="23"/>
        <v>43525</v>
      </c>
      <c r="X179" s="114">
        <f t="shared" ca="1" si="24"/>
        <v>2781</v>
      </c>
      <c r="Y179" s="120">
        <f t="shared" ca="1" si="25"/>
        <v>91</v>
      </c>
      <c r="Z179" s="121">
        <f t="shared" ca="1" si="26"/>
        <v>7</v>
      </c>
      <c r="AA179" s="121" t="s">
        <v>8666</v>
      </c>
      <c r="AB179" s="121"/>
      <c r="AC179" s="127">
        <v>40744</v>
      </c>
      <c r="AD179" s="121" t="s">
        <v>771</v>
      </c>
      <c r="AE179" s="127">
        <v>40744</v>
      </c>
      <c r="AF179" s="121" t="s">
        <v>8286</v>
      </c>
      <c r="AG179" s="121">
        <v>3</v>
      </c>
      <c r="AH179" s="121">
        <v>0</v>
      </c>
      <c r="AI179" s="121" t="s">
        <v>1225</v>
      </c>
      <c r="AJ179" s="121" t="s">
        <v>8379</v>
      </c>
      <c r="AK179" s="121"/>
      <c r="AL179" s="121"/>
      <c r="AM179" s="126" t="s">
        <v>1224</v>
      </c>
      <c r="AN179" s="121" t="s">
        <v>411</v>
      </c>
      <c r="AO179" s="121"/>
      <c r="AP179" s="121">
        <v>0</v>
      </c>
      <c r="AQ179" s="121">
        <v>0</v>
      </c>
      <c r="AR179" s="121" t="s">
        <v>8387</v>
      </c>
      <c r="AS179" s="121">
        <v>9</v>
      </c>
      <c r="AT179" s="121">
        <v>14</v>
      </c>
    </row>
    <row r="180" spans="1:46" ht="30" customHeight="1" x14ac:dyDescent="0.15">
      <c r="A180" s="121">
        <v>178</v>
      </c>
      <c r="B180" s="126">
        <v>5225001406</v>
      </c>
      <c r="C180" s="121" t="s">
        <v>1226</v>
      </c>
      <c r="D180" s="121" t="s">
        <v>1226</v>
      </c>
      <c r="E180" s="127">
        <v>28710</v>
      </c>
      <c r="F180" s="117">
        <f t="shared" ca="1" si="18"/>
        <v>40.589041095890408</v>
      </c>
      <c r="G180" s="121" t="s">
        <v>325</v>
      </c>
      <c r="H180" s="121" t="s">
        <v>327</v>
      </c>
      <c r="I180" s="121" t="s">
        <v>327</v>
      </c>
      <c r="J180" s="121" t="s">
        <v>1227</v>
      </c>
      <c r="K180" s="121" t="s">
        <v>811</v>
      </c>
      <c r="L180" s="121" t="s">
        <v>328</v>
      </c>
      <c r="M180" s="121" t="s">
        <v>367</v>
      </c>
      <c r="N180" s="121" t="s">
        <v>290</v>
      </c>
      <c r="O180" s="121" t="s">
        <v>293</v>
      </c>
      <c r="P180" s="127">
        <v>42262</v>
      </c>
      <c r="Q180" s="127">
        <v>49231</v>
      </c>
      <c r="R180" s="114">
        <f t="shared" ca="1" si="19"/>
        <v>5706</v>
      </c>
      <c r="S180" s="118">
        <f t="shared" ca="1" si="20"/>
        <v>187</v>
      </c>
      <c r="T180" s="114">
        <f t="shared" ca="1" si="21"/>
        <v>15</v>
      </c>
      <c r="U180" s="119" t="str">
        <f t="shared" ca="1" si="22"/>
        <v>15年7个月21天</v>
      </c>
      <c r="V180" s="120" t="s">
        <v>8667</v>
      </c>
      <c r="W180" s="116">
        <f t="shared" ca="1" si="23"/>
        <v>43525</v>
      </c>
      <c r="X180" s="114">
        <f t="shared" ca="1" si="24"/>
        <v>2870</v>
      </c>
      <c r="Y180" s="120">
        <f t="shared" ca="1" si="25"/>
        <v>94</v>
      </c>
      <c r="Z180" s="121">
        <f t="shared" ca="1" si="26"/>
        <v>7</v>
      </c>
      <c r="AA180" s="121" t="s">
        <v>8668</v>
      </c>
      <c r="AB180" s="121"/>
      <c r="AC180" s="127">
        <v>40655</v>
      </c>
      <c r="AD180" s="121" t="s">
        <v>811</v>
      </c>
      <c r="AE180" s="127">
        <v>40655</v>
      </c>
      <c r="AF180" s="121" t="s">
        <v>8286</v>
      </c>
      <c r="AG180" s="121">
        <v>3</v>
      </c>
      <c r="AH180" s="121">
        <v>0</v>
      </c>
      <c r="AI180" s="121" t="s">
        <v>8669</v>
      </c>
      <c r="AJ180" s="121" t="s">
        <v>724</v>
      </c>
      <c r="AK180" s="121" t="s">
        <v>409</v>
      </c>
      <c r="AL180" s="121"/>
      <c r="AM180" s="126" t="s">
        <v>1228</v>
      </c>
      <c r="AN180" s="121"/>
      <c r="AO180" s="121"/>
      <c r="AP180" s="121">
        <v>0</v>
      </c>
      <c r="AQ180" s="121">
        <v>0</v>
      </c>
      <c r="AR180" s="121" t="s">
        <v>8351</v>
      </c>
      <c r="AS180" s="127">
        <v>37993</v>
      </c>
      <c r="AT180" s="121">
        <v>12</v>
      </c>
    </row>
    <row r="181" spans="1:46" ht="30" customHeight="1" x14ac:dyDescent="0.15">
      <c r="A181" s="121">
        <v>179</v>
      </c>
      <c r="B181" s="126">
        <v>5225001409</v>
      </c>
      <c r="C181" s="121" t="s">
        <v>1229</v>
      </c>
      <c r="D181" s="121" t="s">
        <v>1229</v>
      </c>
      <c r="E181" s="127">
        <v>31031</v>
      </c>
      <c r="F181" s="117">
        <f t="shared" ca="1" si="18"/>
        <v>34.230136986301368</v>
      </c>
      <c r="G181" s="121" t="s">
        <v>325</v>
      </c>
      <c r="H181" s="121" t="s">
        <v>287</v>
      </c>
      <c r="I181" s="121" t="s">
        <v>287</v>
      </c>
      <c r="J181" s="121" t="s">
        <v>1230</v>
      </c>
      <c r="K181" s="121" t="s">
        <v>811</v>
      </c>
      <c r="L181" s="121" t="s">
        <v>328</v>
      </c>
      <c r="M181" s="121" t="s">
        <v>59</v>
      </c>
      <c r="N181" s="121" t="s">
        <v>41</v>
      </c>
      <c r="O181" s="121" t="s">
        <v>299</v>
      </c>
      <c r="P181" s="127">
        <v>41600</v>
      </c>
      <c r="Q181" s="127">
        <v>47838</v>
      </c>
      <c r="R181" s="114">
        <f t="shared" ca="1" si="19"/>
        <v>4313</v>
      </c>
      <c r="S181" s="118">
        <f t="shared" ca="1" si="20"/>
        <v>141</v>
      </c>
      <c r="T181" s="114">
        <f t="shared" ca="1" si="21"/>
        <v>11</v>
      </c>
      <c r="U181" s="119" t="str">
        <f t="shared" ca="1" si="22"/>
        <v>11年9个月28天</v>
      </c>
      <c r="V181" s="120" t="s">
        <v>7120</v>
      </c>
      <c r="W181" s="116">
        <f t="shared" ca="1" si="23"/>
        <v>43525</v>
      </c>
      <c r="X181" s="114">
        <f t="shared" ca="1" si="24"/>
        <v>2781</v>
      </c>
      <c r="Y181" s="120">
        <f t="shared" ca="1" si="25"/>
        <v>91</v>
      </c>
      <c r="Z181" s="121">
        <f t="shared" ca="1" si="26"/>
        <v>7</v>
      </c>
      <c r="AA181" s="121" t="s">
        <v>8292</v>
      </c>
      <c r="AB181" s="121"/>
      <c r="AC181" s="127">
        <v>40744</v>
      </c>
      <c r="AD181" s="121" t="s">
        <v>811</v>
      </c>
      <c r="AE181" s="127">
        <v>40744</v>
      </c>
      <c r="AF181" s="121" t="s">
        <v>8286</v>
      </c>
      <c r="AG181" s="121">
        <v>3</v>
      </c>
      <c r="AH181" s="121">
        <v>0</v>
      </c>
      <c r="AI181" s="121" t="s">
        <v>1232</v>
      </c>
      <c r="AJ181" s="121" t="s">
        <v>501</v>
      </c>
      <c r="AK181" s="121" t="s">
        <v>334</v>
      </c>
      <c r="AL181" s="121"/>
      <c r="AM181" s="126" t="s">
        <v>1231</v>
      </c>
      <c r="AN181" s="121"/>
      <c r="AO181" s="121"/>
      <c r="AP181" s="121">
        <v>0</v>
      </c>
      <c r="AQ181" s="121">
        <v>0</v>
      </c>
      <c r="AR181" s="121" t="s">
        <v>8373</v>
      </c>
      <c r="AS181" s="121">
        <v>10</v>
      </c>
      <c r="AT181" s="121" t="s">
        <v>8388</v>
      </c>
    </row>
    <row r="182" spans="1:46" ht="30" customHeight="1" x14ac:dyDescent="0.15">
      <c r="A182" s="121">
        <v>180</v>
      </c>
      <c r="B182" s="126">
        <v>5225001411</v>
      </c>
      <c r="C182" s="121" t="s">
        <v>1233</v>
      </c>
      <c r="D182" s="121" t="s">
        <v>1233</v>
      </c>
      <c r="E182" s="127">
        <v>25562</v>
      </c>
      <c r="F182" s="117">
        <f t="shared" ca="1" si="18"/>
        <v>49.213698630136989</v>
      </c>
      <c r="G182" s="121" t="s">
        <v>325</v>
      </c>
      <c r="H182" s="121" t="s">
        <v>297</v>
      </c>
      <c r="I182" s="121" t="s">
        <v>297</v>
      </c>
      <c r="J182" s="121" t="s">
        <v>1234</v>
      </c>
      <c r="K182" s="121" t="s">
        <v>701</v>
      </c>
      <c r="L182" s="121" t="s">
        <v>357</v>
      </c>
      <c r="M182" s="121" t="s">
        <v>348</v>
      </c>
      <c r="N182" s="121" t="s">
        <v>298</v>
      </c>
      <c r="O182" s="121" t="s">
        <v>293</v>
      </c>
      <c r="P182" s="127">
        <v>42459</v>
      </c>
      <c r="Q182" s="127">
        <v>49063</v>
      </c>
      <c r="R182" s="114">
        <f t="shared" ca="1" si="19"/>
        <v>5538</v>
      </c>
      <c r="S182" s="118">
        <f t="shared" ca="1" si="20"/>
        <v>181</v>
      </c>
      <c r="T182" s="114">
        <f t="shared" ca="1" si="21"/>
        <v>15</v>
      </c>
      <c r="U182" s="119" t="str">
        <f t="shared" ca="1" si="22"/>
        <v>15年2个月3天</v>
      </c>
      <c r="V182" s="120" t="s">
        <v>2135</v>
      </c>
      <c r="W182" s="116">
        <f t="shared" ca="1" si="23"/>
        <v>43525</v>
      </c>
      <c r="X182" s="114">
        <f t="shared" ca="1" si="24"/>
        <v>2779</v>
      </c>
      <c r="Y182" s="120">
        <f t="shared" ca="1" si="25"/>
        <v>91</v>
      </c>
      <c r="Z182" s="121">
        <f t="shared" ca="1" si="26"/>
        <v>7</v>
      </c>
      <c r="AA182" s="121" t="s">
        <v>8670</v>
      </c>
      <c r="AB182" s="121"/>
      <c r="AC182" s="127">
        <v>40746</v>
      </c>
      <c r="AD182" s="121" t="s">
        <v>701</v>
      </c>
      <c r="AE182" s="127">
        <v>40746</v>
      </c>
      <c r="AF182" s="121" t="s">
        <v>8286</v>
      </c>
      <c r="AG182" s="121">
        <v>2</v>
      </c>
      <c r="AH182" s="121">
        <v>0</v>
      </c>
      <c r="AI182" s="121" t="s">
        <v>1236</v>
      </c>
      <c r="AJ182" s="121" t="s">
        <v>876</v>
      </c>
      <c r="AK182" s="121" t="s">
        <v>409</v>
      </c>
      <c r="AL182" s="121" t="s">
        <v>363</v>
      </c>
      <c r="AM182" s="126" t="s">
        <v>1235</v>
      </c>
      <c r="AN182" s="121" t="s">
        <v>411</v>
      </c>
      <c r="AO182" s="121"/>
      <c r="AP182" s="121">
        <v>0</v>
      </c>
      <c r="AQ182" s="121">
        <v>2</v>
      </c>
      <c r="AR182" s="121" t="s">
        <v>8351</v>
      </c>
      <c r="AS182" s="121"/>
      <c r="AT182" s="121"/>
    </row>
    <row r="183" spans="1:46" ht="30" customHeight="1" x14ac:dyDescent="0.15">
      <c r="A183" s="121">
        <v>181</v>
      </c>
      <c r="B183" s="126">
        <v>5225001415</v>
      </c>
      <c r="C183" s="121" t="s">
        <v>1237</v>
      </c>
      <c r="D183" s="121" t="s">
        <v>1237</v>
      </c>
      <c r="E183" s="127">
        <v>32795</v>
      </c>
      <c r="F183" s="117">
        <f t="shared" ca="1" si="18"/>
        <v>29.397260273972602</v>
      </c>
      <c r="G183" s="121" t="s">
        <v>325</v>
      </c>
      <c r="H183" s="121" t="s">
        <v>287</v>
      </c>
      <c r="I183" s="121" t="s">
        <v>287</v>
      </c>
      <c r="J183" s="121" t="s">
        <v>1238</v>
      </c>
      <c r="K183" s="121" t="s">
        <v>8016</v>
      </c>
      <c r="L183" s="121" t="s">
        <v>357</v>
      </c>
      <c r="M183" s="121" t="s">
        <v>367</v>
      </c>
      <c r="N183" s="121" t="s">
        <v>570</v>
      </c>
      <c r="O183" s="121" t="s">
        <v>299</v>
      </c>
      <c r="P183" s="127">
        <v>41539</v>
      </c>
      <c r="Q183" s="127">
        <v>47869</v>
      </c>
      <c r="R183" s="114">
        <f t="shared" ca="1" si="19"/>
        <v>4344</v>
      </c>
      <c r="S183" s="118">
        <f t="shared" ca="1" si="20"/>
        <v>142</v>
      </c>
      <c r="T183" s="114">
        <f t="shared" ca="1" si="21"/>
        <v>11</v>
      </c>
      <c r="U183" s="119" t="str">
        <f t="shared" ca="1" si="22"/>
        <v>11年10个月29天</v>
      </c>
      <c r="V183" s="120" t="s">
        <v>8465</v>
      </c>
      <c r="W183" s="116">
        <f t="shared" ca="1" si="23"/>
        <v>43525</v>
      </c>
      <c r="X183" s="114">
        <f t="shared" ca="1" si="24"/>
        <v>2835</v>
      </c>
      <c r="Y183" s="120">
        <f t="shared" ca="1" si="25"/>
        <v>93</v>
      </c>
      <c r="Z183" s="121">
        <f t="shared" ca="1" si="26"/>
        <v>7</v>
      </c>
      <c r="AA183" s="121" t="s">
        <v>8671</v>
      </c>
      <c r="AB183" s="121"/>
      <c r="AC183" s="127">
        <v>40690</v>
      </c>
      <c r="AD183" s="121" t="s">
        <v>489</v>
      </c>
      <c r="AE183" s="127">
        <v>40690</v>
      </c>
      <c r="AF183" s="121" t="s">
        <v>8286</v>
      </c>
      <c r="AG183" s="121">
        <v>3</v>
      </c>
      <c r="AH183" s="121">
        <v>0</v>
      </c>
      <c r="AI183" s="121" t="s">
        <v>8672</v>
      </c>
      <c r="AJ183" s="121" t="s">
        <v>501</v>
      </c>
      <c r="AK183" s="121" t="s">
        <v>334</v>
      </c>
      <c r="AL183" s="121" t="s">
        <v>363</v>
      </c>
      <c r="AM183" s="126" t="s">
        <v>1239</v>
      </c>
      <c r="AN183" s="121"/>
      <c r="AO183" s="121"/>
      <c r="AP183" s="121">
        <v>0</v>
      </c>
      <c r="AQ183" s="121">
        <v>1</v>
      </c>
      <c r="AR183" s="121" t="s">
        <v>8351</v>
      </c>
      <c r="AS183" s="127">
        <v>37991</v>
      </c>
      <c r="AT183" s="121">
        <v>14</v>
      </c>
    </row>
    <row r="184" spans="1:46" ht="30" customHeight="1" x14ac:dyDescent="0.15">
      <c r="A184" s="121">
        <v>182</v>
      </c>
      <c r="B184" s="126">
        <v>5225001417</v>
      </c>
      <c r="C184" s="121" t="s">
        <v>1240</v>
      </c>
      <c r="D184" s="121" t="s">
        <v>1240</v>
      </c>
      <c r="E184" s="127">
        <v>32523</v>
      </c>
      <c r="F184" s="117">
        <f t="shared" ca="1" si="18"/>
        <v>30.142465753424659</v>
      </c>
      <c r="G184" s="121" t="s">
        <v>510</v>
      </c>
      <c r="H184" s="121" t="s">
        <v>287</v>
      </c>
      <c r="I184" s="121" t="s">
        <v>287</v>
      </c>
      <c r="J184" s="121" t="s">
        <v>1241</v>
      </c>
      <c r="K184" s="121" t="s">
        <v>598</v>
      </c>
      <c r="L184" s="121" t="s">
        <v>328</v>
      </c>
      <c r="M184" s="121" t="s">
        <v>383</v>
      </c>
      <c r="N184" s="121" t="s">
        <v>570</v>
      </c>
      <c r="O184" s="121" t="s">
        <v>299</v>
      </c>
      <c r="P184" s="127">
        <v>41600</v>
      </c>
      <c r="Q184" s="127">
        <v>47989</v>
      </c>
      <c r="R184" s="114">
        <f t="shared" ca="1" si="19"/>
        <v>4464</v>
      </c>
      <c r="S184" s="118">
        <f t="shared" ca="1" si="20"/>
        <v>146</v>
      </c>
      <c r="T184" s="114">
        <f t="shared" ca="1" si="21"/>
        <v>12</v>
      </c>
      <c r="U184" s="119" t="str">
        <f t="shared" ca="1" si="22"/>
        <v>12年2个月24天</v>
      </c>
      <c r="V184" s="120" t="s">
        <v>8673</v>
      </c>
      <c r="W184" s="116">
        <f t="shared" ca="1" si="23"/>
        <v>43525</v>
      </c>
      <c r="X184" s="114">
        <f t="shared" ca="1" si="24"/>
        <v>2835</v>
      </c>
      <c r="Y184" s="120">
        <f t="shared" ca="1" si="25"/>
        <v>93</v>
      </c>
      <c r="Z184" s="121">
        <f t="shared" ca="1" si="26"/>
        <v>7</v>
      </c>
      <c r="AA184" s="121" t="s">
        <v>3479</v>
      </c>
      <c r="AB184" s="121"/>
      <c r="AC184" s="127">
        <v>40690</v>
      </c>
      <c r="AD184" s="121" t="s">
        <v>598</v>
      </c>
      <c r="AE184" s="127">
        <v>40690</v>
      </c>
      <c r="AF184" s="121" t="s">
        <v>8286</v>
      </c>
      <c r="AG184" s="121">
        <v>3</v>
      </c>
      <c r="AH184" s="121">
        <v>0</v>
      </c>
      <c r="AI184" s="121" t="s">
        <v>1243</v>
      </c>
      <c r="AJ184" s="121" t="s">
        <v>652</v>
      </c>
      <c r="AK184" s="121" t="s">
        <v>334</v>
      </c>
      <c r="AL184" s="121"/>
      <c r="AM184" s="126" t="s">
        <v>1242</v>
      </c>
      <c r="AN184" s="121"/>
      <c r="AO184" s="121"/>
      <c r="AP184" s="121">
        <v>0</v>
      </c>
      <c r="AQ184" s="121">
        <v>0</v>
      </c>
      <c r="AR184" s="121" t="s">
        <v>8373</v>
      </c>
      <c r="AS184" s="128">
        <v>43136</v>
      </c>
      <c r="AT184" s="121">
        <v>8</v>
      </c>
    </row>
    <row r="185" spans="1:46" ht="30" customHeight="1" x14ac:dyDescent="0.15">
      <c r="A185" s="121">
        <v>183</v>
      </c>
      <c r="B185" s="126">
        <v>5225001419</v>
      </c>
      <c r="C185" s="121" t="s">
        <v>1244</v>
      </c>
      <c r="D185" s="121" t="s">
        <v>1244</v>
      </c>
      <c r="E185" s="127">
        <v>28023</v>
      </c>
      <c r="F185" s="117">
        <f t="shared" ca="1" si="18"/>
        <v>42.471232876712328</v>
      </c>
      <c r="G185" s="121" t="s">
        <v>325</v>
      </c>
      <c r="H185" s="121" t="s">
        <v>297</v>
      </c>
      <c r="I185" s="121" t="s">
        <v>297</v>
      </c>
      <c r="J185" s="121" t="s">
        <v>1245</v>
      </c>
      <c r="K185" s="121" t="s">
        <v>8023</v>
      </c>
      <c r="L185" s="121" t="s">
        <v>328</v>
      </c>
      <c r="M185" s="121" t="s">
        <v>367</v>
      </c>
      <c r="N185" s="121" t="s">
        <v>458</v>
      </c>
      <c r="O185" s="121" t="s">
        <v>8283</v>
      </c>
      <c r="P185" s="127">
        <v>40438</v>
      </c>
      <c r="Q185" s="127">
        <v>46523</v>
      </c>
      <c r="R185" s="114">
        <f t="shared" ca="1" si="19"/>
        <v>2998</v>
      </c>
      <c r="S185" s="118">
        <f t="shared" ca="1" si="20"/>
        <v>98</v>
      </c>
      <c r="T185" s="114">
        <f t="shared" ca="1" si="21"/>
        <v>8</v>
      </c>
      <c r="U185" s="119" t="str">
        <f t="shared" ca="1" si="22"/>
        <v>8年2个月18天</v>
      </c>
      <c r="V185" s="120" t="s">
        <v>8674</v>
      </c>
      <c r="W185" s="116">
        <f t="shared" ca="1" si="23"/>
        <v>43525</v>
      </c>
      <c r="X185" s="114">
        <f t="shared" ca="1" si="24"/>
        <v>2864</v>
      </c>
      <c r="Y185" s="120">
        <f t="shared" ca="1" si="25"/>
        <v>94</v>
      </c>
      <c r="Z185" s="121">
        <f t="shared" ca="1" si="26"/>
        <v>7</v>
      </c>
      <c r="AA185" s="121" t="s">
        <v>7908</v>
      </c>
      <c r="AB185" s="121"/>
      <c r="AC185" s="127">
        <v>40661</v>
      </c>
      <c r="AD185" s="121" t="s">
        <v>489</v>
      </c>
      <c r="AE185" s="127">
        <v>40661</v>
      </c>
      <c r="AF185" s="121" t="s">
        <v>8286</v>
      </c>
      <c r="AG185" s="121">
        <v>3</v>
      </c>
      <c r="AH185" s="121">
        <v>0</v>
      </c>
      <c r="AI185" s="121" t="s">
        <v>8675</v>
      </c>
      <c r="AJ185" s="121" t="s">
        <v>913</v>
      </c>
      <c r="AK185" s="121"/>
      <c r="AL185" s="121"/>
      <c r="AM185" s="126" t="s">
        <v>1247</v>
      </c>
      <c r="AN185" s="121"/>
      <c r="AO185" s="121"/>
      <c r="AP185" s="121">
        <v>0</v>
      </c>
      <c r="AQ185" s="121">
        <v>1</v>
      </c>
      <c r="AR185" s="121" t="s">
        <v>8351</v>
      </c>
      <c r="AS185" s="127">
        <v>37988</v>
      </c>
      <c r="AT185" s="121">
        <v>8</v>
      </c>
    </row>
    <row r="186" spans="1:46" ht="30" customHeight="1" x14ac:dyDescent="0.15">
      <c r="A186" s="121">
        <v>184</v>
      </c>
      <c r="B186" s="126">
        <v>5225001420</v>
      </c>
      <c r="C186" s="121" t="s">
        <v>1248</v>
      </c>
      <c r="D186" s="121" t="s">
        <v>1248</v>
      </c>
      <c r="E186" s="127">
        <v>32960</v>
      </c>
      <c r="F186" s="117">
        <f t="shared" ca="1" si="18"/>
        <v>28.945205479452056</v>
      </c>
      <c r="G186" s="121" t="s">
        <v>650</v>
      </c>
      <c r="H186" s="121" t="s">
        <v>297</v>
      </c>
      <c r="I186" s="121" t="s">
        <v>297</v>
      </c>
      <c r="J186" s="121" t="s">
        <v>1249</v>
      </c>
      <c r="K186" s="121" t="s">
        <v>811</v>
      </c>
      <c r="L186" s="121" t="s">
        <v>357</v>
      </c>
      <c r="M186" s="121" t="s">
        <v>383</v>
      </c>
      <c r="N186" s="121" t="s">
        <v>570</v>
      </c>
      <c r="O186" s="121" t="s">
        <v>299</v>
      </c>
      <c r="P186" s="127">
        <v>41600</v>
      </c>
      <c r="Q186" s="127">
        <v>47869</v>
      </c>
      <c r="R186" s="114">
        <f t="shared" ca="1" si="19"/>
        <v>4344</v>
      </c>
      <c r="S186" s="118">
        <f t="shared" ca="1" si="20"/>
        <v>142</v>
      </c>
      <c r="T186" s="114">
        <f t="shared" ca="1" si="21"/>
        <v>11</v>
      </c>
      <c r="U186" s="119" t="str">
        <f t="shared" ca="1" si="22"/>
        <v>11年10个月29天</v>
      </c>
      <c r="V186" s="120" t="s">
        <v>8465</v>
      </c>
      <c r="W186" s="116">
        <f t="shared" ca="1" si="23"/>
        <v>43525</v>
      </c>
      <c r="X186" s="114">
        <f t="shared" ca="1" si="24"/>
        <v>2835</v>
      </c>
      <c r="Y186" s="120">
        <f t="shared" ca="1" si="25"/>
        <v>93</v>
      </c>
      <c r="Z186" s="121">
        <f t="shared" ca="1" si="26"/>
        <v>7</v>
      </c>
      <c r="AA186" s="121" t="s">
        <v>8671</v>
      </c>
      <c r="AB186" s="121"/>
      <c r="AC186" s="127">
        <v>40690</v>
      </c>
      <c r="AD186" s="121" t="s">
        <v>598</v>
      </c>
      <c r="AE186" s="127">
        <v>40690</v>
      </c>
      <c r="AF186" s="121" t="s">
        <v>8286</v>
      </c>
      <c r="AG186" s="121">
        <v>3</v>
      </c>
      <c r="AH186" s="121">
        <v>0</v>
      </c>
      <c r="AI186" s="121" t="s">
        <v>8672</v>
      </c>
      <c r="AJ186" s="121" t="s">
        <v>501</v>
      </c>
      <c r="AK186" s="121" t="s">
        <v>334</v>
      </c>
      <c r="AL186" s="121" t="s">
        <v>363</v>
      </c>
      <c r="AM186" s="126" t="s">
        <v>1250</v>
      </c>
      <c r="AN186" s="121"/>
      <c r="AO186" s="121"/>
      <c r="AP186" s="121">
        <v>0</v>
      </c>
      <c r="AQ186" s="121">
        <v>1</v>
      </c>
      <c r="AR186" s="121" t="s">
        <v>8373</v>
      </c>
      <c r="AS186" s="121">
        <v>304</v>
      </c>
      <c r="AT186" s="121">
        <v>7</v>
      </c>
    </row>
    <row r="187" spans="1:46" ht="30" customHeight="1" x14ac:dyDescent="0.15">
      <c r="A187" s="121">
        <v>185</v>
      </c>
      <c r="B187" s="126">
        <v>5225001423</v>
      </c>
      <c r="C187" s="121" t="s">
        <v>1251</v>
      </c>
      <c r="D187" s="121" t="s">
        <v>1251</v>
      </c>
      <c r="E187" s="127">
        <v>27652</v>
      </c>
      <c r="F187" s="117">
        <f t="shared" ca="1" si="18"/>
        <v>43.487671232876714</v>
      </c>
      <c r="G187" s="121" t="s">
        <v>325</v>
      </c>
      <c r="H187" s="121" t="s">
        <v>634</v>
      </c>
      <c r="I187" s="121" t="s">
        <v>634</v>
      </c>
      <c r="J187" s="121" t="s">
        <v>1252</v>
      </c>
      <c r="K187" s="121" t="s">
        <v>8054</v>
      </c>
      <c r="L187" s="121" t="s">
        <v>357</v>
      </c>
      <c r="M187" s="121" t="s">
        <v>326</v>
      </c>
      <c r="N187" s="121" t="s">
        <v>604</v>
      </c>
      <c r="O187" s="121" t="s">
        <v>299</v>
      </c>
      <c r="P187" s="127">
        <v>41620</v>
      </c>
      <c r="Q187" s="127">
        <v>48741</v>
      </c>
      <c r="R187" s="114">
        <f t="shared" ca="1" si="19"/>
        <v>5216</v>
      </c>
      <c r="S187" s="118">
        <f t="shared" ca="1" si="20"/>
        <v>171</v>
      </c>
      <c r="T187" s="114">
        <f t="shared" ca="1" si="21"/>
        <v>14</v>
      </c>
      <c r="U187" s="119" t="str">
        <f t="shared" ca="1" si="22"/>
        <v>14年3个月16天</v>
      </c>
      <c r="V187" s="120" t="s">
        <v>8676</v>
      </c>
      <c r="W187" s="116">
        <f t="shared" ca="1" si="23"/>
        <v>43525</v>
      </c>
      <c r="X187" s="114">
        <f t="shared" ca="1" si="24"/>
        <v>2864</v>
      </c>
      <c r="Y187" s="120">
        <f t="shared" ca="1" si="25"/>
        <v>94</v>
      </c>
      <c r="Z187" s="121">
        <f t="shared" ca="1" si="26"/>
        <v>7</v>
      </c>
      <c r="AA187" s="121" t="s">
        <v>8677</v>
      </c>
      <c r="AB187" s="121"/>
      <c r="AC187" s="127">
        <v>40661</v>
      </c>
      <c r="AD187" s="121" t="s">
        <v>489</v>
      </c>
      <c r="AE187" s="127">
        <v>40661</v>
      </c>
      <c r="AF187" s="121" t="s">
        <v>8286</v>
      </c>
      <c r="AG187" s="121">
        <v>2</v>
      </c>
      <c r="AH187" s="121">
        <v>0</v>
      </c>
      <c r="AI187" s="121" t="s">
        <v>1255</v>
      </c>
      <c r="AJ187" s="121" t="s">
        <v>1520</v>
      </c>
      <c r="AK187" s="121" t="s">
        <v>334</v>
      </c>
      <c r="AL187" s="121"/>
      <c r="AM187" s="126" t="s">
        <v>1254</v>
      </c>
      <c r="AN187" s="121"/>
      <c r="AO187" s="121"/>
      <c r="AP187" s="121">
        <v>0</v>
      </c>
      <c r="AQ187" s="121">
        <v>1</v>
      </c>
      <c r="AR187" s="121" t="s">
        <v>8678</v>
      </c>
      <c r="AS187" s="121"/>
      <c r="AT187" s="121"/>
    </row>
    <row r="188" spans="1:46" ht="30" customHeight="1" x14ac:dyDescent="0.15">
      <c r="A188" s="121">
        <v>186</v>
      </c>
      <c r="B188" s="126">
        <v>5225001425</v>
      </c>
      <c r="C188" s="121" t="s">
        <v>1256</v>
      </c>
      <c r="D188" s="121" t="s">
        <v>1256</v>
      </c>
      <c r="E188" s="127">
        <v>27248</v>
      </c>
      <c r="F188" s="117">
        <f t="shared" ca="1" si="18"/>
        <v>44.594520547945208</v>
      </c>
      <c r="G188" s="121" t="s">
        <v>325</v>
      </c>
      <c r="H188" s="121" t="s">
        <v>287</v>
      </c>
      <c r="I188" s="121" t="s">
        <v>287</v>
      </c>
      <c r="J188" s="121" t="s">
        <v>1257</v>
      </c>
      <c r="K188" s="121" t="s">
        <v>494</v>
      </c>
      <c r="L188" s="121" t="s">
        <v>328</v>
      </c>
      <c r="M188" s="121" t="s">
        <v>367</v>
      </c>
      <c r="N188" s="121" t="s">
        <v>1258</v>
      </c>
      <c r="O188" s="121" t="s">
        <v>299</v>
      </c>
      <c r="P188" s="127">
        <v>41539</v>
      </c>
      <c r="Q188" s="127">
        <v>47869</v>
      </c>
      <c r="R188" s="114">
        <f t="shared" ca="1" si="19"/>
        <v>4344</v>
      </c>
      <c r="S188" s="118">
        <f t="shared" ca="1" si="20"/>
        <v>142</v>
      </c>
      <c r="T188" s="114">
        <f t="shared" ca="1" si="21"/>
        <v>11</v>
      </c>
      <c r="U188" s="119" t="str">
        <f t="shared" ca="1" si="22"/>
        <v>11年10个月29天</v>
      </c>
      <c r="V188" s="120" t="s">
        <v>8465</v>
      </c>
      <c r="W188" s="116">
        <f t="shared" ca="1" si="23"/>
        <v>43525</v>
      </c>
      <c r="X188" s="114">
        <f t="shared" ca="1" si="24"/>
        <v>2863</v>
      </c>
      <c r="Y188" s="120">
        <f t="shared" ca="1" si="25"/>
        <v>94</v>
      </c>
      <c r="Z188" s="121">
        <f t="shared" ca="1" si="26"/>
        <v>7</v>
      </c>
      <c r="AA188" s="121" t="s">
        <v>8679</v>
      </c>
      <c r="AB188" s="121"/>
      <c r="AC188" s="127">
        <v>40662</v>
      </c>
      <c r="AD188" s="121" t="s">
        <v>494</v>
      </c>
      <c r="AE188" s="127">
        <v>40662</v>
      </c>
      <c r="AF188" s="121" t="s">
        <v>8286</v>
      </c>
      <c r="AG188" s="121">
        <v>3</v>
      </c>
      <c r="AH188" s="121">
        <v>0</v>
      </c>
      <c r="AI188" s="121" t="s">
        <v>1260</v>
      </c>
      <c r="AJ188" s="121" t="s">
        <v>501</v>
      </c>
      <c r="AK188" s="121" t="s">
        <v>334</v>
      </c>
      <c r="AL188" s="121"/>
      <c r="AM188" s="126" t="s">
        <v>1259</v>
      </c>
      <c r="AN188" s="121"/>
      <c r="AO188" s="121"/>
      <c r="AP188" s="121">
        <v>0</v>
      </c>
      <c r="AQ188" s="121">
        <v>0</v>
      </c>
      <c r="AR188" s="121" t="s">
        <v>8351</v>
      </c>
      <c r="AS188" s="127">
        <v>37993</v>
      </c>
      <c r="AT188" s="121">
        <v>11</v>
      </c>
    </row>
    <row r="189" spans="1:46" ht="30" customHeight="1" x14ac:dyDescent="0.15">
      <c r="A189" s="121">
        <v>187</v>
      </c>
      <c r="B189" s="126">
        <v>5225001435</v>
      </c>
      <c r="C189" s="121" t="s">
        <v>1261</v>
      </c>
      <c r="D189" s="121" t="s">
        <v>1261</v>
      </c>
      <c r="E189" s="127">
        <v>27744</v>
      </c>
      <c r="F189" s="117">
        <f t="shared" ca="1" si="18"/>
        <v>43.235616438356168</v>
      </c>
      <c r="G189" s="121" t="s">
        <v>325</v>
      </c>
      <c r="H189" s="121" t="s">
        <v>287</v>
      </c>
      <c r="I189" s="121" t="s">
        <v>287</v>
      </c>
      <c r="J189" s="121" t="s">
        <v>1262</v>
      </c>
      <c r="K189" s="121" t="s">
        <v>8055</v>
      </c>
      <c r="L189" s="121" t="s">
        <v>357</v>
      </c>
      <c r="M189" s="121" t="s">
        <v>338</v>
      </c>
      <c r="N189" s="121" t="s">
        <v>298</v>
      </c>
      <c r="O189" s="121" t="s">
        <v>299</v>
      </c>
      <c r="P189" s="121"/>
      <c r="Q189" s="121"/>
      <c r="R189" s="114" t="e">
        <f t="shared" ca="1" si="19"/>
        <v>#NUM!</v>
      </c>
      <c r="S189" s="118" t="e">
        <f t="shared" ca="1" si="20"/>
        <v>#NUM!</v>
      </c>
      <c r="T189" s="114" t="e">
        <f t="shared" ca="1" si="21"/>
        <v>#NUM!</v>
      </c>
      <c r="U189" s="119" t="e">
        <f t="shared" ca="1" si="22"/>
        <v>#NUM!</v>
      </c>
      <c r="V189" s="120" t="s">
        <v>299</v>
      </c>
      <c r="W189" s="116">
        <f t="shared" ca="1" si="23"/>
        <v>43525</v>
      </c>
      <c r="X189" s="114">
        <f t="shared" ca="1" si="24"/>
        <v>1268</v>
      </c>
      <c r="Y189" s="120">
        <f t="shared" ca="1" si="25"/>
        <v>41</v>
      </c>
      <c r="Z189" s="121">
        <f t="shared" ca="1" si="26"/>
        <v>3</v>
      </c>
      <c r="AA189" s="121" t="s">
        <v>8680</v>
      </c>
      <c r="AB189" s="121"/>
      <c r="AC189" s="127">
        <v>42257</v>
      </c>
      <c r="AD189" s="121" t="s">
        <v>582</v>
      </c>
      <c r="AE189" s="127">
        <v>42257</v>
      </c>
      <c r="AF189" s="121" t="s">
        <v>8286</v>
      </c>
      <c r="AG189" s="121">
        <v>0</v>
      </c>
      <c r="AH189" s="121">
        <v>0</v>
      </c>
      <c r="AI189" s="121" t="s">
        <v>5248</v>
      </c>
      <c r="AJ189" s="121"/>
      <c r="AK189" s="121" t="s">
        <v>334</v>
      </c>
      <c r="AL189" s="121"/>
      <c r="AM189" s="126" t="s">
        <v>1263</v>
      </c>
      <c r="AN189" s="121" t="s">
        <v>411</v>
      </c>
      <c r="AO189" s="121" t="s">
        <v>393</v>
      </c>
      <c r="AP189" s="121">
        <v>21</v>
      </c>
      <c r="AQ189" s="121">
        <v>0</v>
      </c>
      <c r="AR189" s="121"/>
      <c r="AS189" s="121"/>
      <c r="AT189" s="121"/>
    </row>
    <row r="190" spans="1:46" ht="30" customHeight="1" x14ac:dyDescent="0.15">
      <c r="A190" s="121">
        <v>188</v>
      </c>
      <c r="B190" s="126">
        <v>5225001437</v>
      </c>
      <c r="C190" s="121" t="s">
        <v>1264</v>
      </c>
      <c r="D190" s="121" t="s">
        <v>1264</v>
      </c>
      <c r="E190" s="127">
        <v>26652</v>
      </c>
      <c r="F190" s="117">
        <f t="shared" ca="1" si="18"/>
        <v>46.227397260273975</v>
      </c>
      <c r="G190" s="121" t="s">
        <v>325</v>
      </c>
      <c r="H190" s="121" t="s">
        <v>287</v>
      </c>
      <c r="I190" s="121" t="s">
        <v>287</v>
      </c>
      <c r="J190" s="121" t="s">
        <v>1266</v>
      </c>
      <c r="K190" s="121" t="s">
        <v>8004</v>
      </c>
      <c r="L190" s="121" t="s">
        <v>1265</v>
      </c>
      <c r="M190" s="121" t="s">
        <v>326</v>
      </c>
      <c r="N190" s="121" t="s">
        <v>546</v>
      </c>
      <c r="O190" s="121" t="s">
        <v>8468</v>
      </c>
      <c r="P190" s="127">
        <v>40312</v>
      </c>
      <c r="Q190" s="127">
        <v>43782</v>
      </c>
      <c r="R190" s="114">
        <f t="shared" ca="1" si="19"/>
        <v>257</v>
      </c>
      <c r="S190" s="118">
        <f t="shared" ca="1" si="20"/>
        <v>8</v>
      </c>
      <c r="T190" s="114">
        <f t="shared" ca="1" si="21"/>
        <v>0</v>
      </c>
      <c r="U190" s="119" t="str">
        <f t="shared" ca="1" si="22"/>
        <v>0年8个月17天</v>
      </c>
      <c r="V190" s="120" t="s">
        <v>8681</v>
      </c>
      <c r="W190" s="116">
        <f t="shared" ca="1" si="23"/>
        <v>43525</v>
      </c>
      <c r="X190" s="114">
        <f t="shared" ca="1" si="24"/>
        <v>2804</v>
      </c>
      <c r="Y190" s="120">
        <f t="shared" ca="1" si="25"/>
        <v>92</v>
      </c>
      <c r="Z190" s="121">
        <f t="shared" ca="1" si="26"/>
        <v>7</v>
      </c>
      <c r="AA190" s="121" t="s">
        <v>8682</v>
      </c>
      <c r="AB190" s="121"/>
      <c r="AC190" s="127">
        <v>40721</v>
      </c>
      <c r="AD190" s="121" t="s">
        <v>520</v>
      </c>
      <c r="AE190" s="127">
        <v>40721</v>
      </c>
      <c r="AF190" s="121" t="s">
        <v>8282</v>
      </c>
      <c r="AG190" s="121">
        <v>1</v>
      </c>
      <c r="AH190" s="121">
        <v>0</v>
      </c>
      <c r="AI190" s="121" t="s">
        <v>1269</v>
      </c>
      <c r="AJ190" s="121" t="s">
        <v>795</v>
      </c>
      <c r="AK190" s="121"/>
      <c r="AL190" s="121"/>
      <c r="AM190" s="126" t="s">
        <v>1268</v>
      </c>
      <c r="AN190" s="121"/>
      <c r="AO190" s="121"/>
      <c r="AP190" s="121">
        <v>0</v>
      </c>
      <c r="AQ190" s="121">
        <v>0</v>
      </c>
      <c r="AR190" s="121"/>
      <c r="AS190" s="121"/>
      <c r="AT190" s="121"/>
    </row>
    <row r="191" spans="1:46" ht="30" customHeight="1" x14ac:dyDescent="0.15">
      <c r="A191" s="121">
        <v>189</v>
      </c>
      <c r="B191" s="126">
        <v>5225001438</v>
      </c>
      <c r="C191" s="121" t="s">
        <v>1270</v>
      </c>
      <c r="D191" s="121" t="s">
        <v>1270</v>
      </c>
      <c r="E191" s="127">
        <v>32067</v>
      </c>
      <c r="F191" s="117">
        <f t="shared" ca="1" si="18"/>
        <v>31.391780821917809</v>
      </c>
      <c r="G191" s="121" t="s">
        <v>510</v>
      </c>
      <c r="H191" s="121" t="s">
        <v>287</v>
      </c>
      <c r="I191" s="121" t="s">
        <v>287</v>
      </c>
      <c r="J191" s="121" t="s">
        <v>1271</v>
      </c>
      <c r="K191" s="121" t="s">
        <v>8036</v>
      </c>
      <c r="L191" s="121" t="s">
        <v>328</v>
      </c>
      <c r="M191" s="121" t="s">
        <v>326</v>
      </c>
      <c r="N191" s="121" t="s">
        <v>680</v>
      </c>
      <c r="O191" s="121" t="s">
        <v>8294</v>
      </c>
      <c r="P191" s="127">
        <v>40208</v>
      </c>
      <c r="Q191" s="127">
        <v>45228</v>
      </c>
      <c r="R191" s="114">
        <f t="shared" ca="1" si="19"/>
        <v>1703</v>
      </c>
      <c r="S191" s="118">
        <f t="shared" ca="1" si="20"/>
        <v>55</v>
      </c>
      <c r="T191" s="114">
        <f t="shared" ca="1" si="21"/>
        <v>4</v>
      </c>
      <c r="U191" s="119" t="str">
        <f t="shared" ca="1" si="22"/>
        <v>4年8个月3天</v>
      </c>
      <c r="V191" s="120" t="s">
        <v>1465</v>
      </c>
      <c r="W191" s="116">
        <f t="shared" ca="1" si="23"/>
        <v>43525</v>
      </c>
      <c r="X191" s="114">
        <f t="shared" ca="1" si="24"/>
        <v>2957</v>
      </c>
      <c r="Y191" s="120">
        <f t="shared" ca="1" si="25"/>
        <v>97</v>
      </c>
      <c r="Z191" s="121">
        <f t="shared" ca="1" si="26"/>
        <v>8</v>
      </c>
      <c r="AA191" s="121" t="s">
        <v>1790</v>
      </c>
      <c r="AB191" s="121"/>
      <c r="AC191" s="127">
        <v>40590</v>
      </c>
      <c r="AD191" s="121" t="s">
        <v>520</v>
      </c>
      <c r="AE191" s="127">
        <v>40568</v>
      </c>
      <c r="AF191" s="121" t="s">
        <v>8286</v>
      </c>
      <c r="AG191" s="121">
        <v>2</v>
      </c>
      <c r="AH191" s="121">
        <v>0</v>
      </c>
      <c r="AI191" s="121" t="s">
        <v>8683</v>
      </c>
      <c r="AJ191" s="121" t="s">
        <v>425</v>
      </c>
      <c r="AK191" s="121"/>
      <c r="AL191" s="121"/>
      <c r="AM191" s="126" t="s">
        <v>1272</v>
      </c>
      <c r="AN191" s="121"/>
      <c r="AO191" s="121"/>
      <c r="AP191" s="121">
        <v>0</v>
      </c>
      <c r="AQ191" s="121">
        <v>0</v>
      </c>
      <c r="AR191" s="121" t="s">
        <v>8312</v>
      </c>
      <c r="AS191" s="121"/>
      <c r="AT191" s="121"/>
    </row>
    <row r="192" spans="1:46" ht="30" customHeight="1" x14ac:dyDescent="0.15">
      <c r="A192" s="121">
        <v>190</v>
      </c>
      <c r="B192" s="126">
        <v>5225001439</v>
      </c>
      <c r="C192" s="121" t="s">
        <v>1273</v>
      </c>
      <c r="D192" s="121" t="s">
        <v>1273</v>
      </c>
      <c r="E192" s="127">
        <v>23697</v>
      </c>
      <c r="F192" s="117">
        <f t="shared" ca="1" si="18"/>
        <v>54.323287671232876</v>
      </c>
      <c r="G192" s="121" t="s">
        <v>650</v>
      </c>
      <c r="H192" s="121" t="s">
        <v>287</v>
      </c>
      <c r="I192" s="121" t="s">
        <v>287</v>
      </c>
      <c r="J192" s="121" t="s">
        <v>1274</v>
      </c>
      <c r="K192" s="121" t="s">
        <v>598</v>
      </c>
      <c r="L192" s="121" t="s">
        <v>328</v>
      </c>
      <c r="M192" s="121" t="s">
        <v>59</v>
      </c>
      <c r="N192" s="121" t="s">
        <v>546</v>
      </c>
      <c r="O192" s="121" t="s">
        <v>8363</v>
      </c>
      <c r="P192" s="127">
        <v>40440</v>
      </c>
      <c r="Q192" s="127">
        <v>44000</v>
      </c>
      <c r="R192" s="114">
        <f t="shared" ca="1" si="19"/>
        <v>475</v>
      </c>
      <c r="S192" s="118">
        <f t="shared" ca="1" si="20"/>
        <v>15</v>
      </c>
      <c r="T192" s="114">
        <f t="shared" ca="1" si="21"/>
        <v>1</v>
      </c>
      <c r="U192" s="119" t="str">
        <f t="shared" ca="1" si="22"/>
        <v>1年3个月20天</v>
      </c>
      <c r="V192" s="120" t="s">
        <v>1321</v>
      </c>
      <c r="W192" s="116">
        <f t="shared" ca="1" si="23"/>
        <v>43525</v>
      </c>
      <c r="X192" s="114">
        <f t="shared" ca="1" si="24"/>
        <v>2809</v>
      </c>
      <c r="Y192" s="120">
        <f t="shared" ca="1" si="25"/>
        <v>92</v>
      </c>
      <c r="Z192" s="121">
        <f t="shared" ca="1" si="26"/>
        <v>7</v>
      </c>
      <c r="AA192" s="121" t="s">
        <v>8684</v>
      </c>
      <c r="AB192" s="121"/>
      <c r="AC192" s="127">
        <v>40738</v>
      </c>
      <c r="AD192" s="121" t="s">
        <v>520</v>
      </c>
      <c r="AE192" s="127">
        <v>40716</v>
      </c>
      <c r="AF192" s="121" t="s">
        <v>8286</v>
      </c>
      <c r="AG192" s="121">
        <v>2</v>
      </c>
      <c r="AH192" s="121">
        <v>0</v>
      </c>
      <c r="AI192" s="121" t="s">
        <v>1277</v>
      </c>
      <c r="AJ192" s="121" t="s">
        <v>425</v>
      </c>
      <c r="AK192" s="121"/>
      <c r="AL192" s="121"/>
      <c r="AM192" s="126" t="s">
        <v>1276</v>
      </c>
      <c r="AN192" s="121"/>
      <c r="AO192" s="121"/>
      <c r="AP192" s="121">
        <v>0</v>
      </c>
      <c r="AQ192" s="121">
        <v>1</v>
      </c>
      <c r="AR192" s="121" t="s">
        <v>1599</v>
      </c>
      <c r="AS192" s="121">
        <v>8</v>
      </c>
      <c r="AT192" s="121">
        <v>3</v>
      </c>
    </row>
    <row r="193" spans="1:46" ht="30" customHeight="1" x14ac:dyDescent="0.15">
      <c r="A193" s="121">
        <v>191</v>
      </c>
      <c r="B193" s="126">
        <v>5225001442</v>
      </c>
      <c r="C193" s="121" t="s">
        <v>1278</v>
      </c>
      <c r="D193" s="121" t="s">
        <v>1278</v>
      </c>
      <c r="E193" s="127">
        <v>26624</v>
      </c>
      <c r="F193" s="117">
        <f t="shared" ca="1" si="18"/>
        <v>46.304109589041097</v>
      </c>
      <c r="G193" s="121" t="s">
        <v>704</v>
      </c>
      <c r="H193" s="121" t="s">
        <v>297</v>
      </c>
      <c r="I193" s="121" t="s">
        <v>297</v>
      </c>
      <c r="J193" s="121" t="s">
        <v>1279</v>
      </c>
      <c r="K193" s="121" t="s">
        <v>494</v>
      </c>
      <c r="L193" s="121" t="s">
        <v>328</v>
      </c>
      <c r="M193" s="121" t="s">
        <v>383</v>
      </c>
      <c r="N193" s="121" t="s">
        <v>41</v>
      </c>
      <c r="O193" s="121" t="s">
        <v>299</v>
      </c>
      <c r="P193" s="127">
        <v>41600</v>
      </c>
      <c r="Q193" s="127">
        <v>47838</v>
      </c>
      <c r="R193" s="114">
        <f t="shared" ca="1" si="19"/>
        <v>4313</v>
      </c>
      <c r="S193" s="118">
        <f t="shared" ca="1" si="20"/>
        <v>141</v>
      </c>
      <c r="T193" s="114">
        <f t="shared" ca="1" si="21"/>
        <v>11</v>
      </c>
      <c r="U193" s="119" t="str">
        <f t="shared" ca="1" si="22"/>
        <v>11年9个月28天</v>
      </c>
      <c r="V193" s="120" t="s">
        <v>7120</v>
      </c>
      <c r="W193" s="116">
        <f t="shared" ca="1" si="23"/>
        <v>43525</v>
      </c>
      <c r="X193" s="114">
        <f t="shared" ca="1" si="24"/>
        <v>3020</v>
      </c>
      <c r="Y193" s="120">
        <f t="shared" ca="1" si="25"/>
        <v>99</v>
      </c>
      <c r="Z193" s="121">
        <f t="shared" ca="1" si="26"/>
        <v>8</v>
      </c>
      <c r="AA193" s="121" t="s">
        <v>2583</v>
      </c>
      <c r="AB193" s="121"/>
      <c r="AC193" s="127">
        <v>40505</v>
      </c>
      <c r="AD193" s="121" t="s">
        <v>494</v>
      </c>
      <c r="AE193" s="127">
        <v>40505</v>
      </c>
      <c r="AF193" s="121" t="s">
        <v>8286</v>
      </c>
      <c r="AG193" s="121">
        <v>3</v>
      </c>
      <c r="AH193" s="121">
        <v>0</v>
      </c>
      <c r="AI193" s="121" t="s">
        <v>1281</v>
      </c>
      <c r="AJ193" s="121" t="s">
        <v>501</v>
      </c>
      <c r="AK193" s="121" t="s">
        <v>334</v>
      </c>
      <c r="AL193" s="121"/>
      <c r="AM193" s="126" t="s">
        <v>1280</v>
      </c>
      <c r="AN193" s="121"/>
      <c r="AO193" s="121"/>
      <c r="AP193" s="121">
        <v>0</v>
      </c>
      <c r="AQ193" s="121">
        <v>0</v>
      </c>
      <c r="AR193" s="121" t="s">
        <v>8594</v>
      </c>
      <c r="AS193" s="121">
        <v>303</v>
      </c>
      <c r="AT193" s="121">
        <v>2</v>
      </c>
    </row>
    <row r="194" spans="1:46" ht="30" customHeight="1" x14ac:dyDescent="0.15">
      <c r="A194" s="121">
        <v>192</v>
      </c>
      <c r="B194" s="126">
        <v>5225001443</v>
      </c>
      <c r="C194" s="121" t="s">
        <v>1282</v>
      </c>
      <c r="D194" s="121" t="s">
        <v>1282</v>
      </c>
      <c r="E194" s="127">
        <v>32036</v>
      </c>
      <c r="F194" s="117">
        <f t="shared" ca="1" si="18"/>
        <v>31.476712328767125</v>
      </c>
      <c r="G194" s="121" t="s">
        <v>325</v>
      </c>
      <c r="H194" s="121" t="s">
        <v>297</v>
      </c>
      <c r="I194" s="121" t="s">
        <v>297</v>
      </c>
      <c r="J194" s="121" t="s">
        <v>1283</v>
      </c>
      <c r="K194" s="121" t="s">
        <v>8025</v>
      </c>
      <c r="L194" s="121" t="s">
        <v>328</v>
      </c>
      <c r="M194" s="121" t="s">
        <v>367</v>
      </c>
      <c r="N194" s="121" t="s">
        <v>680</v>
      </c>
      <c r="O194" s="121" t="s">
        <v>8462</v>
      </c>
      <c r="P194" s="127">
        <v>40350</v>
      </c>
      <c r="Q194" s="127">
        <v>44428</v>
      </c>
      <c r="R194" s="114">
        <f t="shared" ca="1" si="19"/>
        <v>903</v>
      </c>
      <c r="S194" s="118">
        <f t="shared" ca="1" si="20"/>
        <v>29</v>
      </c>
      <c r="T194" s="114">
        <f t="shared" ca="1" si="21"/>
        <v>2</v>
      </c>
      <c r="U194" s="119" t="str">
        <f t="shared" ca="1" si="22"/>
        <v>2年5个月23天</v>
      </c>
      <c r="V194" s="120" t="s">
        <v>8307</v>
      </c>
      <c r="W194" s="116">
        <f t="shared" ca="1" si="23"/>
        <v>43525</v>
      </c>
      <c r="X194" s="114">
        <f t="shared" ca="1" si="24"/>
        <v>2807</v>
      </c>
      <c r="Y194" s="120">
        <f t="shared" ca="1" si="25"/>
        <v>92</v>
      </c>
      <c r="Z194" s="121">
        <f t="shared" ca="1" si="26"/>
        <v>7</v>
      </c>
      <c r="AA194" s="121" t="s">
        <v>8685</v>
      </c>
      <c r="AB194" s="121"/>
      <c r="AC194" s="127">
        <v>40738</v>
      </c>
      <c r="AD194" s="121" t="s">
        <v>520</v>
      </c>
      <c r="AE194" s="127">
        <v>40718</v>
      </c>
      <c r="AF194" s="121" t="s">
        <v>8286</v>
      </c>
      <c r="AG194" s="121">
        <v>3</v>
      </c>
      <c r="AH194" s="121">
        <v>0</v>
      </c>
      <c r="AI194" s="121" t="s">
        <v>1285</v>
      </c>
      <c r="AJ194" s="121" t="s">
        <v>557</v>
      </c>
      <c r="AK194" s="121"/>
      <c r="AL194" s="121"/>
      <c r="AM194" s="126" t="s">
        <v>1284</v>
      </c>
      <c r="AN194" s="121"/>
      <c r="AO194" s="121"/>
      <c r="AP194" s="121">
        <v>0</v>
      </c>
      <c r="AQ194" s="121">
        <v>0</v>
      </c>
      <c r="AR194" s="121" t="s">
        <v>8312</v>
      </c>
      <c r="AS194" s="121">
        <v>5</v>
      </c>
      <c r="AT194" s="121">
        <v>69</v>
      </c>
    </row>
    <row r="195" spans="1:46" ht="30" customHeight="1" x14ac:dyDescent="0.15">
      <c r="A195" s="121">
        <v>193</v>
      </c>
      <c r="B195" s="126">
        <v>5225001444</v>
      </c>
      <c r="C195" s="121" t="s">
        <v>1286</v>
      </c>
      <c r="D195" s="121" t="s">
        <v>1286</v>
      </c>
      <c r="E195" s="127">
        <v>24003</v>
      </c>
      <c r="F195" s="117">
        <f t="shared" ref="F195:F258" ca="1" si="27">(TODAY()-E195)/365</f>
        <v>53.484931506849314</v>
      </c>
      <c r="G195" s="121" t="s">
        <v>325</v>
      </c>
      <c r="H195" s="121" t="s">
        <v>287</v>
      </c>
      <c r="I195" s="121" t="s">
        <v>287</v>
      </c>
      <c r="J195" s="121" t="s">
        <v>1287</v>
      </c>
      <c r="K195" s="121" t="s">
        <v>811</v>
      </c>
      <c r="L195" s="121" t="s">
        <v>328</v>
      </c>
      <c r="M195" s="121" t="s">
        <v>59</v>
      </c>
      <c r="N195" s="121" t="s">
        <v>290</v>
      </c>
      <c r="O195" s="121" t="s">
        <v>293</v>
      </c>
      <c r="P195" s="127">
        <v>42297</v>
      </c>
      <c r="Q195" s="127">
        <v>49083</v>
      </c>
      <c r="R195" s="114">
        <f t="shared" ca="1" si="19"/>
        <v>5558</v>
      </c>
      <c r="S195" s="118">
        <f t="shared" ca="1" si="20"/>
        <v>182</v>
      </c>
      <c r="T195" s="114">
        <f t="shared" ca="1" si="21"/>
        <v>15</v>
      </c>
      <c r="U195" s="119" t="str">
        <f t="shared" ca="1" si="22"/>
        <v>15年2个月23天</v>
      </c>
      <c r="V195" s="120" t="s">
        <v>8686</v>
      </c>
      <c r="W195" s="116">
        <f t="shared" ca="1" si="23"/>
        <v>43525</v>
      </c>
      <c r="X195" s="114">
        <f t="shared" ca="1" si="24"/>
        <v>2808</v>
      </c>
      <c r="Y195" s="120">
        <f t="shared" ca="1" si="25"/>
        <v>92</v>
      </c>
      <c r="Z195" s="121">
        <f t="shared" ca="1" si="26"/>
        <v>7</v>
      </c>
      <c r="AA195" s="121" t="s">
        <v>8687</v>
      </c>
      <c r="AB195" s="121"/>
      <c r="AC195" s="127">
        <v>40717</v>
      </c>
      <c r="AD195" s="121" t="s">
        <v>811</v>
      </c>
      <c r="AE195" s="127">
        <v>40717</v>
      </c>
      <c r="AF195" s="121" t="s">
        <v>8286</v>
      </c>
      <c r="AG195" s="121">
        <v>3</v>
      </c>
      <c r="AH195" s="121">
        <v>0</v>
      </c>
      <c r="AI195" s="121" t="s">
        <v>8688</v>
      </c>
      <c r="AJ195" s="121" t="s">
        <v>724</v>
      </c>
      <c r="AK195" s="121" t="s">
        <v>409</v>
      </c>
      <c r="AL195" s="121"/>
      <c r="AM195" s="126" t="s">
        <v>1288</v>
      </c>
      <c r="AN195" s="121"/>
      <c r="AO195" s="121"/>
      <c r="AP195" s="121">
        <v>0</v>
      </c>
      <c r="AQ195" s="121">
        <v>0</v>
      </c>
      <c r="AR195" s="121" t="s">
        <v>1334</v>
      </c>
      <c r="AS195" s="121">
        <v>9</v>
      </c>
      <c r="AT195" s="121">
        <v>126</v>
      </c>
    </row>
    <row r="196" spans="1:46" ht="30" customHeight="1" x14ac:dyDescent="0.15">
      <c r="A196" s="121">
        <v>194</v>
      </c>
      <c r="B196" s="126">
        <v>5225001447</v>
      </c>
      <c r="C196" s="121" t="s">
        <v>1289</v>
      </c>
      <c r="D196" s="121" t="s">
        <v>1289</v>
      </c>
      <c r="E196" s="127">
        <v>23924</v>
      </c>
      <c r="F196" s="117">
        <f t="shared" ca="1" si="27"/>
        <v>53.701369863013696</v>
      </c>
      <c r="G196" s="121" t="s">
        <v>325</v>
      </c>
      <c r="H196" s="121" t="s">
        <v>297</v>
      </c>
      <c r="I196" s="121" t="s">
        <v>297</v>
      </c>
      <c r="J196" s="121" t="s">
        <v>1290</v>
      </c>
      <c r="K196" s="121" t="s">
        <v>771</v>
      </c>
      <c r="L196" s="121" t="s">
        <v>328</v>
      </c>
      <c r="M196" s="121" t="s">
        <v>59</v>
      </c>
      <c r="N196" s="121" t="s">
        <v>290</v>
      </c>
      <c r="O196" s="121" t="s">
        <v>293</v>
      </c>
      <c r="P196" s="127">
        <v>42935</v>
      </c>
      <c r="Q196" s="127">
        <v>52065</v>
      </c>
      <c r="R196" s="114">
        <f t="shared" ref="R196:R259" ca="1" si="28">DATEDIF(W196,Q196,"D")</f>
        <v>8540</v>
      </c>
      <c r="S196" s="118">
        <f t="shared" ref="S196:S259" ca="1" si="29">DATEDIF(W196,Q196,"m")</f>
        <v>280</v>
      </c>
      <c r="T196" s="114">
        <f t="shared" ref="T196:T259" ca="1" si="30">DATEDIF(W196,Q196,"y")</f>
        <v>23</v>
      </c>
      <c r="U196" s="119" t="str">
        <f t="shared" ref="U196:U259" ca="1" si="31">ROUNDDOWN(R196/365,0)&amp;"年"&amp;ROUNDDOWN(MOD(R196,365)/30,0)&amp;"个月"&amp;MOD(MOD(R196,365),30)&amp;"天"</f>
        <v>23年4个月25天</v>
      </c>
      <c r="V196" s="120" t="s">
        <v>8614</v>
      </c>
      <c r="W196" s="116">
        <f t="shared" ref="W196:W259" ca="1" si="32">TODAY()</f>
        <v>43525</v>
      </c>
      <c r="X196" s="114">
        <f t="shared" ref="X196:X259" ca="1" si="33">DATEDIF(AE196,W196,"D")</f>
        <v>2807</v>
      </c>
      <c r="Y196" s="120">
        <f t="shared" ref="Y196:Y259" ca="1" si="34">DATEDIF(AE196,W196,"m")</f>
        <v>92</v>
      </c>
      <c r="Z196" s="121">
        <f t="shared" ref="Z196:Z259" ca="1" si="35">DATEDIF(AE196,W196,"Y")</f>
        <v>7</v>
      </c>
      <c r="AA196" s="121" t="s">
        <v>5017</v>
      </c>
      <c r="AB196" s="121"/>
      <c r="AC196" s="127">
        <v>40718</v>
      </c>
      <c r="AD196" s="121" t="s">
        <v>771</v>
      </c>
      <c r="AE196" s="127">
        <v>40718</v>
      </c>
      <c r="AF196" s="121" t="s">
        <v>8286</v>
      </c>
      <c r="AG196" s="121">
        <v>2</v>
      </c>
      <c r="AH196" s="121">
        <v>0</v>
      </c>
      <c r="AI196" s="121" t="s">
        <v>1292</v>
      </c>
      <c r="AJ196" s="121" t="s">
        <v>702</v>
      </c>
      <c r="AK196" s="121" t="s">
        <v>409</v>
      </c>
      <c r="AL196" s="121"/>
      <c r="AM196" s="126" t="s">
        <v>1291</v>
      </c>
      <c r="AN196" s="121"/>
      <c r="AO196" s="121"/>
      <c r="AP196" s="121">
        <v>0</v>
      </c>
      <c r="AQ196" s="121">
        <v>0</v>
      </c>
      <c r="AR196" s="121" t="s">
        <v>1334</v>
      </c>
      <c r="AS196" s="121">
        <v>4</v>
      </c>
      <c r="AT196" s="121" t="s">
        <v>8444</v>
      </c>
    </row>
    <row r="197" spans="1:46" ht="30" customHeight="1" x14ac:dyDescent="0.15">
      <c r="A197" s="121">
        <v>195</v>
      </c>
      <c r="B197" s="126">
        <v>5225001448</v>
      </c>
      <c r="C197" s="121" t="s">
        <v>1293</v>
      </c>
      <c r="D197" s="121" t="s">
        <v>1293</v>
      </c>
      <c r="E197" s="127">
        <v>27137</v>
      </c>
      <c r="F197" s="117">
        <f t="shared" ca="1" si="27"/>
        <v>44.898630136986299</v>
      </c>
      <c r="G197" s="121" t="s">
        <v>650</v>
      </c>
      <c r="H197" s="121" t="s">
        <v>287</v>
      </c>
      <c r="I197" s="121" t="s">
        <v>287</v>
      </c>
      <c r="J197" s="121" t="s">
        <v>1294</v>
      </c>
      <c r="K197" s="121" t="s">
        <v>598</v>
      </c>
      <c r="L197" s="121" t="s">
        <v>328</v>
      </c>
      <c r="M197" s="121" t="s">
        <v>383</v>
      </c>
      <c r="N197" s="121" t="s">
        <v>41</v>
      </c>
      <c r="O197" s="121" t="s">
        <v>299</v>
      </c>
      <c r="P197" s="127">
        <v>41600</v>
      </c>
      <c r="Q197" s="127">
        <v>48416</v>
      </c>
      <c r="R197" s="114">
        <f t="shared" ca="1" si="28"/>
        <v>4891</v>
      </c>
      <c r="S197" s="118">
        <f t="shared" ca="1" si="29"/>
        <v>160</v>
      </c>
      <c r="T197" s="114">
        <f t="shared" ca="1" si="30"/>
        <v>13</v>
      </c>
      <c r="U197" s="119" t="str">
        <f t="shared" ca="1" si="31"/>
        <v>13年4个月26天</v>
      </c>
      <c r="V197" s="120" t="s">
        <v>8689</v>
      </c>
      <c r="W197" s="116">
        <f t="shared" ca="1" si="32"/>
        <v>43525</v>
      </c>
      <c r="X197" s="114">
        <f t="shared" ca="1" si="33"/>
        <v>2803</v>
      </c>
      <c r="Y197" s="120">
        <f t="shared" ca="1" si="34"/>
        <v>92</v>
      </c>
      <c r="Z197" s="121">
        <f t="shared" ca="1" si="35"/>
        <v>7</v>
      </c>
      <c r="AA197" s="121" t="s">
        <v>1503</v>
      </c>
      <c r="AB197" s="121"/>
      <c r="AC197" s="127">
        <v>40722</v>
      </c>
      <c r="AD197" s="121" t="s">
        <v>598</v>
      </c>
      <c r="AE197" s="127">
        <v>40722</v>
      </c>
      <c r="AF197" s="121" t="s">
        <v>8286</v>
      </c>
      <c r="AG197" s="121">
        <v>3</v>
      </c>
      <c r="AH197" s="121">
        <v>0</v>
      </c>
      <c r="AI197" s="121" t="s">
        <v>8690</v>
      </c>
      <c r="AJ197" s="121" t="s">
        <v>599</v>
      </c>
      <c r="AK197" s="121" t="s">
        <v>334</v>
      </c>
      <c r="AL197" s="121"/>
      <c r="AM197" s="126" t="s">
        <v>1295</v>
      </c>
      <c r="AN197" s="121"/>
      <c r="AO197" s="121"/>
      <c r="AP197" s="121">
        <v>0</v>
      </c>
      <c r="AQ197" s="121">
        <v>0</v>
      </c>
      <c r="AR197" s="121" t="s">
        <v>8664</v>
      </c>
      <c r="AS197" s="121">
        <v>301</v>
      </c>
      <c r="AT197" s="121">
        <v>12</v>
      </c>
    </row>
    <row r="198" spans="1:46" ht="30" customHeight="1" x14ac:dyDescent="0.15">
      <c r="A198" s="121">
        <v>196</v>
      </c>
      <c r="B198" s="126">
        <v>5225001450</v>
      </c>
      <c r="C198" s="121" t="s">
        <v>1296</v>
      </c>
      <c r="D198" s="121" t="s">
        <v>1296</v>
      </c>
      <c r="E198" s="127">
        <v>29729</v>
      </c>
      <c r="F198" s="117">
        <f t="shared" ca="1" si="27"/>
        <v>37.797260273972604</v>
      </c>
      <c r="G198" s="121" t="s">
        <v>325</v>
      </c>
      <c r="H198" s="121" t="s">
        <v>287</v>
      </c>
      <c r="I198" s="121" t="s">
        <v>287</v>
      </c>
      <c r="J198" s="121" t="s">
        <v>1297</v>
      </c>
      <c r="K198" s="121" t="s">
        <v>598</v>
      </c>
      <c r="L198" s="121" t="s">
        <v>328</v>
      </c>
      <c r="M198" s="121" t="s">
        <v>326</v>
      </c>
      <c r="N198" s="121" t="s">
        <v>570</v>
      </c>
      <c r="O198" s="121" t="s">
        <v>299</v>
      </c>
      <c r="P198" s="127">
        <v>41600</v>
      </c>
      <c r="Q198" s="127">
        <v>47869</v>
      </c>
      <c r="R198" s="114">
        <f t="shared" ca="1" si="28"/>
        <v>4344</v>
      </c>
      <c r="S198" s="118">
        <f t="shared" ca="1" si="29"/>
        <v>142</v>
      </c>
      <c r="T198" s="114">
        <f t="shared" ca="1" si="30"/>
        <v>11</v>
      </c>
      <c r="U198" s="119" t="str">
        <f t="shared" ca="1" si="31"/>
        <v>11年10个月29天</v>
      </c>
      <c r="V198" s="120" t="s">
        <v>8465</v>
      </c>
      <c r="W198" s="116">
        <f t="shared" ca="1" si="32"/>
        <v>43525</v>
      </c>
      <c r="X198" s="114">
        <f t="shared" ca="1" si="33"/>
        <v>2803</v>
      </c>
      <c r="Y198" s="120">
        <f t="shared" ca="1" si="34"/>
        <v>92</v>
      </c>
      <c r="Z198" s="121">
        <f t="shared" ca="1" si="35"/>
        <v>7</v>
      </c>
      <c r="AA198" s="121" t="s">
        <v>8691</v>
      </c>
      <c r="AB198" s="121"/>
      <c r="AC198" s="127">
        <v>40722</v>
      </c>
      <c r="AD198" s="121" t="s">
        <v>598</v>
      </c>
      <c r="AE198" s="127">
        <v>40722</v>
      </c>
      <c r="AF198" s="121" t="s">
        <v>8286</v>
      </c>
      <c r="AG198" s="121">
        <v>3</v>
      </c>
      <c r="AH198" s="121">
        <v>0</v>
      </c>
      <c r="AI198" s="121" t="s">
        <v>8692</v>
      </c>
      <c r="AJ198" s="121" t="s">
        <v>501</v>
      </c>
      <c r="AK198" s="121" t="s">
        <v>334</v>
      </c>
      <c r="AL198" s="121"/>
      <c r="AM198" s="126" t="s">
        <v>1298</v>
      </c>
      <c r="AN198" s="121"/>
      <c r="AO198" s="121"/>
      <c r="AP198" s="121">
        <v>0</v>
      </c>
      <c r="AQ198" s="121">
        <v>0</v>
      </c>
      <c r="AR198" s="121"/>
      <c r="AS198" s="121" t="s">
        <v>8693</v>
      </c>
      <c r="AT198" s="121">
        <v>2</v>
      </c>
    </row>
    <row r="199" spans="1:46" ht="30" customHeight="1" x14ac:dyDescent="0.15">
      <c r="A199" s="121">
        <v>197</v>
      </c>
      <c r="B199" s="126">
        <v>5225001451</v>
      </c>
      <c r="C199" s="121" t="s">
        <v>1299</v>
      </c>
      <c r="D199" s="121" t="s">
        <v>1299</v>
      </c>
      <c r="E199" s="127">
        <v>31889</v>
      </c>
      <c r="F199" s="117">
        <f t="shared" ca="1" si="27"/>
        <v>31.87945205479452</v>
      </c>
      <c r="G199" s="121" t="s">
        <v>325</v>
      </c>
      <c r="H199" s="121" t="s">
        <v>287</v>
      </c>
      <c r="I199" s="121" t="s">
        <v>287</v>
      </c>
      <c r="J199" s="121" t="s">
        <v>1300</v>
      </c>
      <c r="K199" s="121" t="s">
        <v>598</v>
      </c>
      <c r="L199" s="121" t="s">
        <v>328</v>
      </c>
      <c r="M199" s="121" t="s">
        <v>383</v>
      </c>
      <c r="N199" s="121" t="s">
        <v>865</v>
      </c>
      <c r="O199" s="121" t="s">
        <v>299</v>
      </c>
      <c r="P199" s="127">
        <v>42627</v>
      </c>
      <c r="Q199" s="127">
        <v>49595</v>
      </c>
      <c r="R199" s="114">
        <f t="shared" ca="1" si="28"/>
        <v>6070</v>
      </c>
      <c r="S199" s="118">
        <f t="shared" ca="1" si="29"/>
        <v>199</v>
      </c>
      <c r="T199" s="114">
        <f t="shared" ca="1" si="30"/>
        <v>16</v>
      </c>
      <c r="U199" s="119" t="str">
        <f t="shared" ca="1" si="31"/>
        <v>16年7个月20天</v>
      </c>
      <c r="V199" s="120" t="s">
        <v>8694</v>
      </c>
      <c r="W199" s="116">
        <f t="shared" ca="1" si="32"/>
        <v>43525</v>
      </c>
      <c r="X199" s="114">
        <f t="shared" ca="1" si="33"/>
        <v>2811</v>
      </c>
      <c r="Y199" s="120">
        <f t="shared" ca="1" si="34"/>
        <v>92</v>
      </c>
      <c r="Z199" s="121">
        <f t="shared" ca="1" si="35"/>
        <v>7</v>
      </c>
      <c r="AA199" s="121" t="s">
        <v>8695</v>
      </c>
      <c r="AB199" s="121"/>
      <c r="AC199" s="127">
        <v>41579</v>
      </c>
      <c r="AD199" s="121"/>
      <c r="AE199" s="127">
        <v>40714</v>
      </c>
      <c r="AF199" s="121" t="s">
        <v>8286</v>
      </c>
      <c r="AG199" s="121">
        <v>1</v>
      </c>
      <c r="AH199" s="121">
        <v>0</v>
      </c>
      <c r="AI199" s="121" t="s">
        <v>1302</v>
      </c>
      <c r="AJ199" s="121" t="s">
        <v>460</v>
      </c>
      <c r="AK199" s="121" t="s">
        <v>334</v>
      </c>
      <c r="AL199" s="121" t="s">
        <v>363</v>
      </c>
      <c r="AM199" s="126" t="s">
        <v>1301</v>
      </c>
      <c r="AN199" s="121"/>
      <c r="AO199" s="121"/>
      <c r="AP199" s="121">
        <v>0</v>
      </c>
      <c r="AQ199" s="121">
        <v>1</v>
      </c>
      <c r="AR199" s="121" t="s">
        <v>8487</v>
      </c>
      <c r="AS199" s="128">
        <v>43109</v>
      </c>
      <c r="AT199" s="121">
        <v>10</v>
      </c>
    </row>
    <row r="200" spans="1:46" ht="30" customHeight="1" x14ac:dyDescent="0.15">
      <c r="A200" s="121">
        <v>198</v>
      </c>
      <c r="B200" s="126">
        <v>5225001453</v>
      </c>
      <c r="C200" s="121" t="s">
        <v>1303</v>
      </c>
      <c r="D200" s="121" t="s">
        <v>1303</v>
      </c>
      <c r="E200" s="127">
        <v>27051</v>
      </c>
      <c r="F200" s="117">
        <f t="shared" ca="1" si="27"/>
        <v>45.134246575342466</v>
      </c>
      <c r="G200" s="121" t="s">
        <v>325</v>
      </c>
      <c r="H200" s="121" t="s">
        <v>287</v>
      </c>
      <c r="I200" s="121" t="s">
        <v>287</v>
      </c>
      <c r="J200" s="121" t="s">
        <v>1304</v>
      </c>
      <c r="K200" s="121" t="s">
        <v>8025</v>
      </c>
      <c r="L200" s="121" t="s">
        <v>328</v>
      </c>
      <c r="M200" s="121" t="s">
        <v>59</v>
      </c>
      <c r="N200" s="121" t="s">
        <v>298</v>
      </c>
      <c r="O200" s="121" t="s">
        <v>8462</v>
      </c>
      <c r="P200" s="127">
        <v>40285</v>
      </c>
      <c r="Q200" s="127">
        <v>44302</v>
      </c>
      <c r="R200" s="114">
        <f t="shared" ca="1" si="28"/>
        <v>777</v>
      </c>
      <c r="S200" s="118">
        <f t="shared" ca="1" si="29"/>
        <v>25</v>
      </c>
      <c r="T200" s="114">
        <f t="shared" ca="1" si="30"/>
        <v>2</v>
      </c>
      <c r="U200" s="119" t="str">
        <f t="shared" ca="1" si="31"/>
        <v>2年1个月17天</v>
      </c>
      <c r="V200" s="120" t="s">
        <v>8696</v>
      </c>
      <c r="W200" s="116">
        <f t="shared" ca="1" si="32"/>
        <v>43525</v>
      </c>
      <c r="X200" s="114">
        <f t="shared" ca="1" si="33"/>
        <v>2958</v>
      </c>
      <c r="Y200" s="120">
        <f t="shared" ca="1" si="34"/>
        <v>97</v>
      </c>
      <c r="Z200" s="121">
        <f t="shared" ca="1" si="35"/>
        <v>8</v>
      </c>
      <c r="AA200" s="121" t="s">
        <v>8697</v>
      </c>
      <c r="AB200" s="121"/>
      <c r="AC200" s="127">
        <v>40590</v>
      </c>
      <c r="AD200" s="121" t="s">
        <v>520</v>
      </c>
      <c r="AE200" s="127">
        <v>40567</v>
      </c>
      <c r="AF200" s="121" t="s">
        <v>8286</v>
      </c>
      <c r="AG200" s="121">
        <v>3</v>
      </c>
      <c r="AH200" s="121">
        <v>0</v>
      </c>
      <c r="AI200" s="121" t="s">
        <v>8698</v>
      </c>
      <c r="AJ200" s="121" t="s">
        <v>8379</v>
      </c>
      <c r="AK200" s="121"/>
      <c r="AL200" s="121"/>
      <c r="AM200" s="126" t="s">
        <v>1306</v>
      </c>
      <c r="AN200" s="121" t="s">
        <v>411</v>
      </c>
      <c r="AO200" s="121"/>
      <c r="AP200" s="121">
        <v>0</v>
      </c>
      <c r="AQ200" s="121">
        <v>0</v>
      </c>
      <c r="AR200" s="121" t="s">
        <v>8387</v>
      </c>
      <c r="AS200" s="121"/>
      <c r="AT200" s="121"/>
    </row>
    <row r="201" spans="1:46" ht="30" customHeight="1" x14ac:dyDescent="0.15">
      <c r="A201" s="121">
        <v>199</v>
      </c>
      <c r="B201" s="126">
        <v>5225001454</v>
      </c>
      <c r="C201" s="121" t="s">
        <v>1307</v>
      </c>
      <c r="D201" s="121" t="s">
        <v>1307</v>
      </c>
      <c r="E201" s="127">
        <v>30406</v>
      </c>
      <c r="F201" s="117">
        <f t="shared" ca="1" si="27"/>
        <v>35.942465753424656</v>
      </c>
      <c r="G201" s="121" t="s">
        <v>325</v>
      </c>
      <c r="H201" s="121" t="s">
        <v>297</v>
      </c>
      <c r="I201" s="121" t="s">
        <v>297</v>
      </c>
      <c r="J201" s="121" t="s">
        <v>1308</v>
      </c>
      <c r="K201" s="121" t="s">
        <v>8004</v>
      </c>
      <c r="L201" s="121" t="s">
        <v>357</v>
      </c>
      <c r="M201" s="121" t="s">
        <v>338</v>
      </c>
      <c r="N201" s="121" t="s">
        <v>546</v>
      </c>
      <c r="O201" s="121" t="s">
        <v>8699</v>
      </c>
      <c r="P201" s="127">
        <v>40597</v>
      </c>
      <c r="Q201" s="127">
        <v>43973</v>
      </c>
      <c r="R201" s="114">
        <f t="shared" ca="1" si="28"/>
        <v>448</v>
      </c>
      <c r="S201" s="118">
        <f t="shared" ca="1" si="29"/>
        <v>14</v>
      </c>
      <c r="T201" s="114">
        <f t="shared" ca="1" si="30"/>
        <v>1</v>
      </c>
      <c r="U201" s="119" t="str">
        <f t="shared" ca="1" si="31"/>
        <v>1年2个月23天</v>
      </c>
      <c r="V201" s="120" t="s">
        <v>8700</v>
      </c>
      <c r="W201" s="116">
        <f t="shared" ca="1" si="32"/>
        <v>43525</v>
      </c>
      <c r="X201" s="114">
        <f t="shared" ca="1" si="33"/>
        <v>2804</v>
      </c>
      <c r="Y201" s="120">
        <f t="shared" ca="1" si="34"/>
        <v>92</v>
      </c>
      <c r="Z201" s="121">
        <f t="shared" ca="1" si="35"/>
        <v>7</v>
      </c>
      <c r="AA201" s="121" t="s">
        <v>4894</v>
      </c>
      <c r="AB201" s="121"/>
      <c r="AC201" s="127">
        <v>40738</v>
      </c>
      <c r="AD201" s="121" t="s">
        <v>520</v>
      </c>
      <c r="AE201" s="127">
        <v>40721</v>
      </c>
      <c r="AF201" s="121" t="s">
        <v>8286</v>
      </c>
      <c r="AG201" s="121">
        <v>2</v>
      </c>
      <c r="AH201" s="121">
        <v>0</v>
      </c>
      <c r="AI201" s="121" t="s">
        <v>1310</v>
      </c>
      <c r="AJ201" s="121" t="s">
        <v>425</v>
      </c>
      <c r="AK201" s="121"/>
      <c r="AL201" s="121"/>
      <c r="AM201" s="126" t="s">
        <v>1309</v>
      </c>
      <c r="AN201" s="121"/>
      <c r="AO201" s="121"/>
      <c r="AP201" s="121">
        <v>0</v>
      </c>
      <c r="AQ201" s="121">
        <v>0</v>
      </c>
      <c r="AR201" s="121" t="s">
        <v>8581</v>
      </c>
      <c r="AS201" s="121" t="s">
        <v>8701</v>
      </c>
      <c r="AT201" s="121">
        <v>11</v>
      </c>
    </row>
    <row r="202" spans="1:46" ht="30" customHeight="1" x14ac:dyDescent="0.15">
      <c r="A202" s="121">
        <v>200</v>
      </c>
      <c r="B202" s="126">
        <v>5225001455</v>
      </c>
      <c r="C202" s="121" t="s">
        <v>1311</v>
      </c>
      <c r="D202" s="121" t="s">
        <v>1311</v>
      </c>
      <c r="E202" s="127">
        <v>24115</v>
      </c>
      <c r="F202" s="117">
        <f t="shared" ca="1" si="27"/>
        <v>53.178082191780824</v>
      </c>
      <c r="G202" s="121" t="s">
        <v>325</v>
      </c>
      <c r="H202" s="121" t="s">
        <v>327</v>
      </c>
      <c r="I202" s="121" t="s">
        <v>327</v>
      </c>
      <c r="J202" s="121" t="s">
        <v>8702</v>
      </c>
      <c r="K202" s="121" t="s">
        <v>8546</v>
      </c>
      <c r="L202" s="121" t="s">
        <v>328</v>
      </c>
      <c r="M202" s="121" t="s">
        <v>59</v>
      </c>
      <c r="N202" s="121" t="s">
        <v>298</v>
      </c>
      <c r="O202" s="121" t="s">
        <v>8468</v>
      </c>
      <c r="P202" s="127">
        <v>40528</v>
      </c>
      <c r="Q202" s="127">
        <v>43692</v>
      </c>
      <c r="R202" s="114">
        <f t="shared" ca="1" si="28"/>
        <v>167</v>
      </c>
      <c r="S202" s="118">
        <f t="shared" ca="1" si="29"/>
        <v>5</v>
      </c>
      <c r="T202" s="114">
        <f t="shared" ca="1" si="30"/>
        <v>0</v>
      </c>
      <c r="U202" s="119" t="str">
        <f t="shared" ca="1" si="31"/>
        <v>0年5个月17天</v>
      </c>
      <c r="V202" s="120" t="s">
        <v>8703</v>
      </c>
      <c r="W202" s="116">
        <f t="shared" ca="1" si="32"/>
        <v>43525</v>
      </c>
      <c r="X202" s="114">
        <f t="shared" ca="1" si="33"/>
        <v>2811</v>
      </c>
      <c r="Y202" s="120">
        <f t="shared" ca="1" si="34"/>
        <v>92</v>
      </c>
      <c r="Z202" s="121">
        <f t="shared" ca="1" si="35"/>
        <v>7</v>
      </c>
      <c r="AA202" s="121" t="s">
        <v>8704</v>
      </c>
      <c r="AB202" s="121"/>
      <c r="AC202" s="127">
        <v>40738</v>
      </c>
      <c r="AD202" s="121" t="s">
        <v>520</v>
      </c>
      <c r="AE202" s="127">
        <v>40714</v>
      </c>
      <c r="AF202" s="121" t="s">
        <v>8286</v>
      </c>
      <c r="AG202" s="121">
        <v>3</v>
      </c>
      <c r="AH202" s="121">
        <v>0</v>
      </c>
      <c r="AI202" s="121" t="s">
        <v>1314</v>
      </c>
      <c r="AJ202" s="121" t="s">
        <v>635</v>
      </c>
      <c r="AK202" s="121"/>
      <c r="AL202" s="121"/>
      <c r="AM202" s="126" t="s">
        <v>1313</v>
      </c>
      <c r="AN202" s="121" t="s">
        <v>411</v>
      </c>
      <c r="AO202" s="121"/>
      <c r="AP202" s="121">
        <v>0</v>
      </c>
      <c r="AQ202" s="121">
        <v>0</v>
      </c>
      <c r="AR202" s="121" t="s">
        <v>1599</v>
      </c>
      <c r="AS202" s="121">
        <v>6</v>
      </c>
      <c r="AT202" s="121">
        <v>6</v>
      </c>
    </row>
    <row r="203" spans="1:46" ht="30" customHeight="1" x14ac:dyDescent="0.15">
      <c r="A203" s="121">
        <v>201</v>
      </c>
      <c r="B203" s="126">
        <v>5225001456</v>
      </c>
      <c r="C203" s="121" t="s">
        <v>1315</v>
      </c>
      <c r="D203" s="121" t="s">
        <v>1315</v>
      </c>
      <c r="E203" s="127">
        <v>31659</v>
      </c>
      <c r="F203" s="117">
        <f t="shared" ca="1" si="27"/>
        <v>32.509589041095893</v>
      </c>
      <c r="G203" s="121" t="s">
        <v>510</v>
      </c>
      <c r="H203" s="121" t="s">
        <v>287</v>
      </c>
      <c r="I203" s="121" t="s">
        <v>287</v>
      </c>
      <c r="J203" s="121" t="s">
        <v>1316</v>
      </c>
      <c r="K203" s="121" t="s">
        <v>553</v>
      </c>
      <c r="L203" s="121" t="s">
        <v>357</v>
      </c>
      <c r="M203" s="121" t="s">
        <v>326</v>
      </c>
      <c r="N203" s="121" t="s">
        <v>330</v>
      </c>
      <c r="O203" s="121" t="s">
        <v>8389</v>
      </c>
      <c r="P203" s="127">
        <v>40385</v>
      </c>
      <c r="Q203" s="127">
        <v>44165</v>
      </c>
      <c r="R203" s="114">
        <f t="shared" ca="1" si="28"/>
        <v>640</v>
      </c>
      <c r="S203" s="118">
        <f t="shared" ca="1" si="29"/>
        <v>20</v>
      </c>
      <c r="T203" s="114">
        <f t="shared" ca="1" si="30"/>
        <v>1</v>
      </c>
      <c r="U203" s="119" t="str">
        <f t="shared" ca="1" si="31"/>
        <v>1年9个月5天</v>
      </c>
      <c r="V203" s="120" t="s">
        <v>8705</v>
      </c>
      <c r="W203" s="116">
        <f t="shared" ca="1" si="32"/>
        <v>43525</v>
      </c>
      <c r="X203" s="114">
        <f t="shared" ca="1" si="33"/>
        <v>2958</v>
      </c>
      <c r="Y203" s="120">
        <f t="shared" ca="1" si="34"/>
        <v>97</v>
      </c>
      <c r="Z203" s="121">
        <f t="shared" ca="1" si="35"/>
        <v>8</v>
      </c>
      <c r="AA203" s="121" t="s">
        <v>8706</v>
      </c>
      <c r="AB203" s="121"/>
      <c r="AC203" s="127">
        <v>40590</v>
      </c>
      <c r="AD203" s="121" t="s">
        <v>520</v>
      </c>
      <c r="AE203" s="127">
        <v>40567</v>
      </c>
      <c r="AF203" s="121" t="s">
        <v>8282</v>
      </c>
      <c r="AG203" s="121">
        <v>2</v>
      </c>
      <c r="AH203" s="121">
        <v>0</v>
      </c>
      <c r="AI203" s="121" t="s">
        <v>8707</v>
      </c>
      <c r="AJ203" s="121" t="s">
        <v>386</v>
      </c>
      <c r="AK203" s="121"/>
      <c r="AL203" s="121"/>
      <c r="AM203" s="126" t="s">
        <v>1318</v>
      </c>
      <c r="AN203" s="121"/>
      <c r="AO203" s="121"/>
      <c r="AP203" s="121">
        <v>0</v>
      </c>
      <c r="AQ203" s="121">
        <v>0</v>
      </c>
      <c r="AR203" s="121"/>
      <c r="AS203" s="121"/>
      <c r="AT203" s="121"/>
    </row>
    <row r="204" spans="1:46" ht="30" customHeight="1" x14ac:dyDescent="0.15">
      <c r="A204" s="121">
        <v>202</v>
      </c>
      <c r="B204" s="126">
        <v>5225001459</v>
      </c>
      <c r="C204" s="121" t="s">
        <v>1322</v>
      </c>
      <c r="D204" s="121" t="s">
        <v>1322</v>
      </c>
      <c r="E204" s="127">
        <v>23941</v>
      </c>
      <c r="F204" s="117">
        <f t="shared" ca="1" si="27"/>
        <v>53.654794520547945</v>
      </c>
      <c r="G204" s="121" t="s">
        <v>325</v>
      </c>
      <c r="H204" s="121" t="s">
        <v>287</v>
      </c>
      <c r="I204" s="121" t="s">
        <v>287</v>
      </c>
      <c r="J204" s="121" t="s">
        <v>1323</v>
      </c>
      <c r="K204" s="121" t="s">
        <v>8020</v>
      </c>
      <c r="L204" s="121" t="s">
        <v>328</v>
      </c>
      <c r="M204" s="121" t="s">
        <v>383</v>
      </c>
      <c r="N204" s="121" t="s">
        <v>298</v>
      </c>
      <c r="O204" s="121" t="s">
        <v>8462</v>
      </c>
      <c r="P204" s="127">
        <v>40261</v>
      </c>
      <c r="Q204" s="127">
        <v>44674</v>
      </c>
      <c r="R204" s="114">
        <f t="shared" ca="1" si="28"/>
        <v>1149</v>
      </c>
      <c r="S204" s="118">
        <f t="shared" ca="1" si="29"/>
        <v>37</v>
      </c>
      <c r="T204" s="114">
        <f t="shared" ca="1" si="30"/>
        <v>3</v>
      </c>
      <c r="U204" s="119" t="str">
        <f t="shared" ca="1" si="31"/>
        <v>3年1个月24天</v>
      </c>
      <c r="V204" s="120" t="s">
        <v>331</v>
      </c>
      <c r="W204" s="116">
        <f t="shared" ca="1" si="32"/>
        <v>43525</v>
      </c>
      <c r="X204" s="114">
        <f t="shared" ca="1" si="33"/>
        <v>2958</v>
      </c>
      <c r="Y204" s="120">
        <f t="shared" ca="1" si="34"/>
        <v>97</v>
      </c>
      <c r="Z204" s="121">
        <f t="shared" ca="1" si="35"/>
        <v>8</v>
      </c>
      <c r="AA204" s="121" t="s">
        <v>8708</v>
      </c>
      <c r="AB204" s="121"/>
      <c r="AC204" s="127">
        <v>40590</v>
      </c>
      <c r="AD204" s="121" t="s">
        <v>520</v>
      </c>
      <c r="AE204" s="127">
        <v>40567</v>
      </c>
      <c r="AF204" s="121" t="s">
        <v>8286</v>
      </c>
      <c r="AG204" s="121">
        <v>2</v>
      </c>
      <c r="AH204" s="121">
        <v>0</v>
      </c>
      <c r="AI204" s="121" t="s">
        <v>8709</v>
      </c>
      <c r="AJ204" s="121" t="s">
        <v>1178</v>
      </c>
      <c r="AK204" s="121"/>
      <c r="AL204" s="121"/>
      <c r="AM204" s="126" t="s">
        <v>1325</v>
      </c>
      <c r="AN204" s="121" t="s">
        <v>411</v>
      </c>
      <c r="AO204" s="121"/>
      <c r="AP204" s="121">
        <v>0</v>
      </c>
      <c r="AQ204" s="121">
        <v>0</v>
      </c>
      <c r="AR204" s="121" t="s">
        <v>8400</v>
      </c>
      <c r="AS204" s="121">
        <v>404</v>
      </c>
      <c r="AT204" s="121">
        <v>13</v>
      </c>
    </row>
    <row r="205" spans="1:46" ht="30" customHeight="1" x14ac:dyDescent="0.15">
      <c r="A205" s="121">
        <v>203</v>
      </c>
      <c r="B205" s="126">
        <v>5225001462</v>
      </c>
      <c r="C205" s="121" t="s">
        <v>1327</v>
      </c>
      <c r="D205" s="121" t="s">
        <v>1327</v>
      </c>
      <c r="E205" s="127">
        <v>32885</v>
      </c>
      <c r="F205" s="117">
        <f t="shared" ca="1" si="27"/>
        <v>29.150684931506849</v>
      </c>
      <c r="G205" s="121" t="s">
        <v>325</v>
      </c>
      <c r="H205" s="121" t="s">
        <v>297</v>
      </c>
      <c r="I205" s="121" t="s">
        <v>297</v>
      </c>
      <c r="J205" s="121" t="s">
        <v>1328</v>
      </c>
      <c r="K205" s="121" t="s">
        <v>8023</v>
      </c>
      <c r="L205" s="121" t="s">
        <v>328</v>
      </c>
      <c r="M205" s="121" t="s">
        <v>338</v>
      </c>
      <c r="N205" s="121" t="s">
        <v>546</v>
      </c>
      <c r="O205" s="121" t="s">
        <v>8363</v>
      </c>
      <c r="P205" s="127">
        <v>40488</v>
      </c>
      <c r="Q205" s="127">
        <v>43743</v>
      </c>
      <c r="R205" s="114">
        <f t="shared" ca="1" si="28"/>
        <v>218</v>
      </c>
      <c r="S205" s="118">
        <f t="shared" ca="1" si="29"/>
        <v>7</v>
      </c>
      <c r="T205" s="114">
        <f t="shared" ca="1" si="30"/>
        <v>0</v>
      </c>
      <c r="U205" s="119" t="str">
        <f t="shared" ca="1" si="31"/>
        <v>0年7个月8天</v>
      </c>
      <c r="V205" s="120" t="s">
        <v>8710</v>
      </c>
      <c r="W205" s="116">
        <f t="shared" ca="1" si="32"/>
        <v>43525</v>
      </c>
      <c r="X205" s="114">
        <f t="shared" ca="1" si="33"/>
        <v>2804</v>
      </c>
      <c r="Y205" s="120">
        <f t="shared" ca="1" si="34"/>
        <v>92</v>
      </c>
      <c r="Z205" s="121">
        <f t="shared" ca="1" si="35"/>
        <v>7</v>
      </c>
      <c r="AA205" s="121" t="s">
        <v>8711</v>
      </c>
      <c r="AB205" s="121"/>
      <c r="AC205" s="127">
        <v>40738</v>
      </c>
      <c r="AD205" s="121" t="s">
        <v>520</v>
      </c>
      <c r="AE205" s="127">
        <v>40721</v>
      </c>
      <c r="AF205" s="121" t="s">
        <v>8286</v>
      </c>
      <c r="AG205" s="121">
        <v>3</v>
      </c>
      <c r="AH205" s="121">
        <v>0</v>
      </c>
      <c r="AI205" s="121" t="s">
        <v>1331</v>
      </c>
      <c r="AJ205" s="121" t="s">
        <v>547</v>
      </c>
      <c r="AK205" s="121"/>
      <c r="AL205" s="121"/>
      <c r="AM205" s="126" t="s">
        <v>1330</v>
      </c>
      <c r="AN205" s="121"/>
      <c r="AO205" s="121"/>
      <c r="AP205" s="121">
        <v>0</v>
      </c>
      <c r="AQ205" s="121">
        <v>0</v>
      </c>
      <c r="AR205" s="121" t="s">
        <v>8581</v>
      </c>
      <c r="AS205" s="121">
        <v>10</v>
      </c>
      <c r="AT205" s="121">
        <v>7</v>
      </c>
    </row>
    <row r="206" spans="1:46" ht="30" customHeight="1" x14ac:dyDescent="0.15">
      <c r="A206" s="121">
        <v>204</v>
      </c>
      <c r="B206" s="126">
        <v>5225001463</v>
      </c>
      <c r="C206" s="121" t="s">
        <v>1332</v>
      </c>
      <c r="D206" s="121" t="s">
        <v>1332</v>
      </c>
      <c r="E206" s="127">
        <v>26544</v>
      </c>
      <c r="F206" s="117">
        <f t="shared" ca="1" si="27"/>
        <v>46.523287671232879</v>
      </c>
      <c r="G206" s="121" t="s">
        <v>325</v>
      </c>
      <c r="H206" s="121" t="s">
        <v>297</v>
      </c>
      <c r="I206" s="121" t="s">
        <v>297</v>
      </c>
      <c r="J206" s="121" t="s">
        <v>1333</v>
      </c>
      <c r="K206" s="121" t="s">
        <v>8023</v>
      </c>
      <c r="L206" s="121" t="s">
        <v>328</v>
      </c>
      <c r="M206" s="121" t="s">
        <v>59</v>
      </c>
      <c r="N206" s="121" t="s">
        <v>290</v>
      </c>
      <c r="O206" s="121" t="s">
        <v>299</v>
      </c>
      <c r="P206" s="127">
        <v>41539</v>
      </c>
      <c r="Q206" s="127">
        <v>47869</v>
      </c>
      <c r="R206" s="114">
        <f t="shared" ca="1" si="28"/>
        <v>4344</v>
      </c>
      <c r="S206" s="118">
        <f t="shared" ca="1" si="29"/>
        <v>142</v>
      </c>
      <c r="T206" s="114">
        <f t="shared" ca="1" si="30"/>
        <v>11</v>
      </c>
      <c r="U206" s="119" t="str">
        <f t="shared" ca="1" si="31"/>
        <v>11年10个月29天</v>
      </c>
      <c r="V206" s="120" t="s">
        <v>8465</v>
      </c>
      <c r="W206" s="116">
        <f t="shared" ca="1" si="32"/>
        <v>43525</v>
      </c>
      <c r="X206" s="114">
        <f t="shared" ca="1" si="33"/>
        <v>2899</v>
      </c>
      <c r="Y206" s="120">
        <f t="shared" ca="1" si="34"/>
        <v>95</v>
      </c>
      <c r="Z206" s="121">
        <f t="shared" ca="1" si="35"/>
        <v>7</v>
      </c>
      <c r="AA206" s="121" t="s">
        <v>8391</v>
      </c>
      <c r="AB206" s="121"/>
      <c r="AC206" s="127">
        <v>40626</v>
      </c>
      <c r="AD206" s="121" t="s">
        <v>598</v>
      </c>
      <c r="AE206" s="127">
        <v>40626</v>
      </c>
      <c r="AF206" s="121" t="s">
        <v>8286</v>
      </c>
      <c r="AG206" s="121">
        <v>3</v>
      </c>
      <c r="AH206" s="121">
        <v>0</v>
      </c>
      <c r="AI206" s="121" t="s">
        <v>8712</v>
      </c>
      <c r="AJ206" s="121" t="s">
        <v>501</v>
      </c>
      <c r="AK206" s="121" t="s">
        <v>334</v>
      </c>
      <c r="AL206" s="121"/>
      <c r="AM206" s="126" t="s">
        <v>1335</v>
      </c>
      <c r="AN206" s="121"/>
      <c r="AO206" s="121"/>
      <c r="AP206" s="121">
        <v>0</v>
      </c>
      <c r="AQ206" s="121">
        <v>0</v>
      </c>
      <c r="AR206" s="121" t="s">
        <v>693</v>
      </c>
      <c r="AS206" s="121">
        <v>5</v>
      </c>
      <c r="AT206" s="121">
        <v>13</v>
      </c>
    </row>
    <row r="207" spans="1:46" ht="30" customHeight="1" x14ac:dyDescent="0.15">
      <c r="A207" s="121">
        <v>205</v>
      </c>
      <c r="B207" s="126">
        <v>5225001464</v>
      </c>
      <c r="C207" s="121" t="s">
        <v>1336</v>
      </c>
      <c r="D207" s="121" t="s">
        <v>1336</v>
      </c>
      <c r="E207" s="127">
        <v>25721</v>
      </c>
      <c r="F207" s="117">
        <f t="shared" ca="1" si="27"/>
        <v>48.778082191780825</v>
      </c>
      <c r="G207" s="121" t="s">
        <v>325</v>
      </c>
      <c r="H207" s="121" t="s">
        <v>287</v>
      </c>
      <c r="I207" s="121" t="s">
        <v>287</v>
      </c>
      <c r="J207" s="121" t="s">
        <v>1337</v>
      </c>
      <c r="K207" s="121" t="s">
        <v>8056</v>
      </c>
      <c r="L207" s="121" t="s">
        <v>357</v>
      </c>
      <c r="M207" s="121" t="s">
        <v>326</v>
      </c>
      <c r="N207" s="121" t="s">
        <v>298</v>
      </c>
      <c r="O207" s="121" t="s">
        <v>8363</v>
      </c>
      <c r="P207" s="127">
        <v>40533</v>
      </c>
      <c r="Q207" s="127">
        <v>44216</v>
      </c>
      <c r="R207" s="114">
        <f t="shared" ca="1" si="28"/>
        <v>691</v>
      </c>
      <c r="S207" s="118">
        <f t="shared" ca="1" si="29"/>
        <v>22</v>
      </c>
      <c r="T207" s="114">
        <f t="shared" ca="1" si="30"/>
        <v>1</v>
      </c>
      <c r="U207" s="119" t="str">
        <f t="shared" ca="1" si="31"/>
        <v>1年10个月26天</v>
      </c>
      <c r="V207" s="120" t="s">
        <v>8713</v>
      </c>
      <c r="W207" s="116">
        <f t="shared" ca="1" si="32"/>
        <v>43525</v>
      </c>
      <c r="X207" s="114">
        <f t="shared" ca="1" si="33"/>
        <v>2807</v>
      </c>
      <c r="Y207" s="120">
        <f t="shared" ca="1" si="34"/>
        <v>92</v>
      </c>
      <c r="Z207" s="121">
        <f t="shared" ca="1" si="35"/>
        <v>7</v>
      </c>
      <c r="AA207" s="121" t="s">
        <v>8714</v>
      </c>
      <c r="AB207" s="121"/>
      <c r="AC207" s="127">
        <v>40738</v>
      </c>
      <c r="AD207" s="121" t="s">
        <v>520</v>
      </c>
      <c r="AE207" s="127">
        <v>40718</v>
      </c>
      <c r="AF207" s="121" t="s">
        <v>8286</v>
      </c>
      <c r="AG207" s="121">
        <v>2</v>
      </c>
      <c r="AH207" s="121">
        <v>0</v>
      </c>
      <c r="AI207" s="121" t="s">
        <v>1340</v>
      </c>
      <c r="AJ207" s="121" t="s">
        <v>1178</v>
      </c>
      <c r="AK207" s="121"/>
      <c r="AL207" s="121"/>
      <c r="AM207" s="126" t="s">
        <v>1339</v>
      </c>
      <c r="AN207" s="121" t="s">
        <v>411</v>
      </c>
      <c r="AO207" s="121"/>
      <c r="AP207" s="121">
        <v>0</v>
      </c>
      <c r="AQ207" s="121">
        <v>0</v>
      </c>
      <c r="AR207" s="121" t="s">
        <v>8715</v>
      </c>
      <c r="AS207" s="121" t="s">
        <v>8716</v>
      </c>
      <c r="AT207" s="121">
        <v>7</v>
      </c>
    </row>
    <row r="208" spans="1:46" ht="30" customHeight="1" x14ac:dyDescent="0.15">
      <c r="A208" s="121">
        <v>206</v>
      </c>
      <c r="B208" s="126">
        <v>5225001465</v>
      </c>
      <c r="C208" s="121" t="s">
        <v>1341</v>
      </c>
      <c r="D208" s="121" t="s">
        <v>1341</v>
      </c>
      <c r="E208" s="127">
        <v>20438</v>
      </c>
      <c r="F208" s="117">
        <f t="shared" ca="1" si="27"/>
        <v>63.252054794520546</v>
      </c>
      <c r="G208" s="121" t="s">
        <v>325</v>
      </c>
      <c r="H208" s="121" t="s">
        <v>297</v>
      </c>
      <c r="I208" s="121" t="s">
        <v>297</v>
      </c>
      <c r="J208" s="121" t="s">
        <v>1342</v>
      </c>
      <c r="K208" s="121" t="s">
        <v>701</v>
      </c>
      <c r="L208" s="121" t="s">
        <v>328</v>
      </c>
      <c r="M208" s="121" t="s">
        <v>326</v>
      </c>
      <c r="N208" s="121" t="s">
        <v>298</v>
      </c>
      <c r="O208" s="121" t="s">
        <v>299</v>
      </c>
      <c r="P208" s="127">
        <v>41539</v>
      </c>
      <c r="Q208" s="127">
        <v>47869</v>
      </c>
      <c r="R208" s="114">
        <f t="shared" ca="1" si="28"/>
        <v>4344</v>
      </c>
      <c r="S208" s="118">
        <f t="shared" ca="1" si="29"/>
        <v>142</v>
      </c>
      <c r="T208" s="114">
        <f t="shared" ca="1" si="30"/>
        <v>11</v>
      </c>
      <c r="U208" s="119" t="str">
        <f t="shared" ca="1" si="31"/>
        <v>11年10个月29天</v>
      </c>
      <c r="V208" s="120" t="s">
        <v>8465</v>
      </c>
      <c r="W208" s="116">
        <f t="shared" ca="1" si="32"/>
        <v>43525</v>
      </c>
      <c r="X208" s="114">
        <f t="shared" ca="1" si="33"/>
        <v>2893</v>
      </c>
      <c r="Y208" s="120">
        <f t="shared" ca="1" si="34"/>
        <v>95</v>
      </c>
      <c r="Z208" s="121">
        <f t="shared" ca="1" si="35"/>
        <v>7</v>
      </c>
      <c r="AA208" s="121" t="s">
        <v>8391</v>
      </c>
      <c r="AB208" s="121"/>
      <c r="AC208" s="127">
        <v>40632</v>
      </c>
      <c r="AD208" s="121" t="s">
        <v>582</v>
      </c>
      <c r="AE208" s="127">
        <v>40632</v>
      </c>
      <c r="AF208" s="121" t="s">
        <v>8286</v>
      </c>
      <c r="AG208" s="121">
        <v>3</v>
      </c>
      <c r="AH208" s="121">
        <v>0</v>
      </c>
      <c r="AI208" s="121" t="s">
        <v>8717</v>
      </c>
      <c r="AJ208" s="121" t="s">
        <v>501</v>
      </c>
      <c r="AK208" s="121" t="s">
        <v>334</v>
      </c>
      <c r="AL208" s="121" t="s">
        <v>363</v>
      </c>
      <c r="AM208" s="126" t="s">
        <v>1343</v>
      </c>
      <c r="AN208" s="121" t="s">
        <v>411</v>
      </c>
      <c r="AO208" s="121"/>
      <c r="AP208" s="121">
        <v>0</v>
      </c>
      <c r="AQ208" s="121">
        <v>1</v>
      </c>
      <c r="AR208" s="121"/>
      <c r="AS208" s="121"/>
      <c r="AT208" s="121"/>
    </row>
    <row r="209" spans="1:46" ht="30" customHeight="1" x14ac:dyDescent="0.15">
      <c r="A209" s="121">
        <v>207</v>
      </c>
      <c r="B209" s="126">
        <v>5225001467</v>
      </c>
      <c r="C209" s="121" t="s">
        <v>1344</v>
      </c>
      <c r="D209" s="121" t="s">
        <v>1344</v>
      </c>
      <c r="E209" s="127">
        <v>26312</v>
      </c>
      <c r="F209" s="117">
        <f t="shared" ca="1" si="27"/>
        <v>47.158904109589038</v>
      </c>
      <c r="G209" s="121" t="s">
        <v>510</v>
      </c>
      <c r="H209" s="121" t="s">
        <v>297</v>
      </c>
      <c r="I209" s="121" t="s">
        <v>297</v>
      </c>
      <c r="J209" s="121" t="s">
        <v>1345</v>
      </c>
      <c r="K209" s="121" t="s">
        <v>8004</v>
      </c>
      <c r="L209" s="121" t="s">
        <v>857</v>
      </c>
      <c r="M209" s="121" t="s">
        <v>338</v>
      </c>
      <c r="N209" s="121" t="s">
        <v>546</v>
      </c>
      <c r="O209" s="121" t="s">
        <v>8365</v>
      </c>
      <c r="P209" s="127">
        <v>40513</v>
      </c>
      <c r="Q209" s="127">
        <v>44316</v>
      </c>
      <c r="R209" s="114">
        <f t="shared" ca="1" si="28"/>
        <v>791</v>
      </c>
      <c r="S209" s="118">
        <f t="shared" ca="1" si="29"/>
        <v>25</v>
      </c>
      <c r="T209" s="114">
        <f t="shared" ca="1" si="30"/>
        <v>2</v>
      </c>
      <c r="U209" s="119" t="str">
        <f t="shared" ca="1" si="31"/>
        <v>2年2个月1天</v>
      </c>
      <c r="V209" s="120" t="s">
        <v>8430</v>
      </c>
      <c r="W209" s="116">
        <f t="shared" ca="1" si="32"/>
        <v>43525</v>
      </c>
      <c r="X209" s="114">
        <f t="shared" ca="1" si="33"/>
        <v>2809</v>
      </c>
      <c r="Y209" s="120">
        <f t="shared" ca="1" si="34"/>
        <v>92</v>
      </c>
      <c r="Z209" s="121">
        <f t="shared" ca="1" si="35"/>
        <v>7</v>
      </c>
      <c r="AA209" s="121" t="s">
        <v>8718</v>
      </c>
      <c r="AB209" s="121"/>
      <c r="AC209" s="127">
        <v>40738</v>
      </c>
      <c r="AD209" s="121" t="s">
        <v>520</v>
      </c>
      <c r="AE209" s="127">
        <v>40716</v>
      </c>
      <c r="AF209" s="121" t="s">
        <v>8286</v>
      </c>
      <c r="AG209" s="121">
        <v>2</v>
      </c>
      <c r="AH209" s="121">
        <v>0</v>
      </c>
      <c r="AI209" s="121" t="s">
        <v>1348</v>
      </c>
      <c r="AJ209" s="121" t="s">
        <v>1346</v>
      </c>
      <c r="AK209" s="121"/>
      <c r="AL209" s="121"/>
      <c r="AM209" s="126" t="s">
        <v>1347</v>
      </c>
      <c r="AN209" s="121"/>
      <c r="AO209" s="121"/>
      <c r="AP209" s="121">
        <v>0</v>
      </c>
      <c r="AQ209" s="121">
        <v>0</v>
      </c>
      <c r="AR209" s="121" t="s">
        <v>1334</v>
      </c>
      <c r="AS209" s="121">
        <v>2</v>
      </c>
      <c r="AT209" s="121">
        <v>15</v>
      </c>
    </row>
    <row r="210" spans="1:46" ht="30" customHeight="1" x14ac:dyDescent="0.15">
      <c r="A210" s="121">
        <v>208</v>
      </c>
      <c r="B210" s="126">
        <v>5225001468</v>
      </c>
      <c r="C210" s="121" t="s">
        <v>1349</v>
      </c>
      <c r="D210" s="121" t="s">
        <v>1349</v>
      </c>
      <c r="E210" s="127">
        <v>18031</v>
      </c>
      <c r="F210" s="117">
        <f t="shared" ca="1" si="27"/>
        <v>69.846575342465755</v>
      </c>
      <c r="G210" s="121" t="s">
        <v>325</v>
      </c>
      <c r="H210" s="121" t="s">
        <v>327</v>
      </c>
      <c r="I210" s="121" t="s">
        <v>327</v>
      </c>
      <c r="J210" s="121" t="s">
        <v>1350</v>
      </c>
      <c r="K210" s="121" t="s">
        <v>2567</v>
      </c>
      <c r="L210" s="121" t="s">
        <v>328</v>
      </c>
      <c r="M210" s="121" t="s">
        <v>348</v>
      </c>
      <c r="N210" s="121" t="s">
        <v>41</v>
      </c>
      <c r="O210" s="121" t="s">
        <v>8462</v>
      </c>
      <c r="P210" s="127">
        <v>40033</v>
      </c>
      <c r="Q210" s="127">
        <v>44415</v>
      </c>
      <c r="R210" s="114">
        <f t="shared" ca="1" si="28"/>
        <v>890</v>
      </c>
      <c r="S210" s="118">
        <f t="shared" ca="1" si="29"/>
        <v>29</v>
      </c>
      <c r="T210" s="114">
        <f t="shared" ca="1" si="30"/>
        <v>2</v>
      </c>
      <c r="U210" s="119" t="str">
        <f t="shared" ca="1" si="31"/>
        <v>2年5个月10天</v>
      </c>
      <c r="V210" s="120" t="s">
        <v>1063</v>
      </c>
      <c r="W210" s="116">
        <f t="shared" ca="1" si="32"/>
        <v>43525</v>
      </c>
      <c r="X210" s="114">
        <f t="shared" ca="1" si="33"/>
        <v>3327</v>
      </c>
      <c r="Y210" s="120">
        <f t="shared" ca="1" si="34"/>
        <v>109</v>
      </c>
      <c r="Z210" s="121">
        <f t="shared" ca="1" si="35"/>
        <v>9</v>
      </c>
      <c r="AA210" s="121" t="s">
        <v>8719</v>
      </c>
      <c r="AB210" s="121"/>
      <c r="AC210" s="127">
        <v>40233</v>
      </c>
      <c r="AD210" s="121" t="s">
        <v>520</v>
      </c>
      <c r="AE210" s="127">
        <v>40198</v>
      </c>
      <c r="AF210" s="121" t="s">
        <v>8286</v>
      </c>
      <c r="AG210" s="121">
        <v>2</v>
      </c>
      <c r="AH210" s="121">
        <v>0</v>
      </c>
      <c r="AI210" s="121" t="s">
        <v>1352</v>
      </c>
      <c r="AJ210" s="121" t="s">
        <v>8336</v>
      </c>
      <c r="AK210" s="121"/>
      <c r="AL210" s="121"/>
      <c r="AM210" s="126" t="s">
        <v>1351</v>
      </c>
      <c r="AN210" s="121"/>
      <c r="AO210" s="121"/>
      <c r="AP210" s="121">
        <v>0</v>
      </c>
      <c r="AQ210" s="121">
        <v>0</v>
      </c>
      <c r="AR210" s="121" t="s">
        <v>8720</v>
      </c>
      <c r="AS210" s="121"/>
      <c r="AT210" s="121"/>
    </row>
    <row r="211" spans="1:46" ht="30" customHeight="1" x14ac:dyDescent="0.15">
      <c r="A211" s="121">
        <v>209</v>
      </c>
      <c r="B211" s="126">
        <v>5225001470</v>
      </c>
      <c r="C211" s="121" t="s">
        <v>1353</v>
      </c>
      <c r="D211" s="121" t="s">
        <v>1353</v>
      </c>
      <c r="E211" s="127">
        <v>18170</v>
      </c>
      <c r="F211" s="117">
        <f t="shared" ca="1" si="27"/>
        <v>69.465753424657535</v>
      </c>
      <c r="G211" s="121" t="s">
        <v>325</v>
      </c>
      <c r="H211" s="121" t="s">
        <v>287</v>
      </c>
      <c r="I211" s="121" t="s">
        <v>287</v>
      </c>
      <c r="J211" s="121" t="s">
        <v>1354</v>
      </c>
      <c r="K211" s="121" t="s">
        <v>8025</v>
      </c>
      <c r="L211" s="121" t="s">
        <v>328</v>
      </c>
      <c r="M211" s="121" t="s">
        <v>348</v>
      </c>
      <c r="N211" s="121" t="s">
        <v>41</v>
      </c>
      <c r="O211" s="121" t="s">
        <v>8363</v>
      </c>
      <c r="P211" s="127">
        <v>40412</v>
      </c>
      <c r="Q211" s="127">
        <v>44794</v>
      </c>
      <c r="R211" s="114">
        <f t="shared" ca="1" si="28"/>
        <v>1269</v>
      </c>
      <c r="S211" s="118">
        <f t="shared" ca="1" si="29"/>
        <v>41</v>
      </c>
      <c r="T211" s="114">
        <f t="shared" ca="1" si="30"/>
        <v>3</v>
      </c>
      <c r="U211" s="119" t="str">
        <f t="shared" ca="1" si="31"/>
        <v>3年5个月24天</v>
      </c>
      <c r="V211" s="120" t="s">
        <v>7513</v>
      </c>
      <c r="W211" s="116">
        <f t="shared" ca="1" si="32"/>
        <v>43525</v>
      </c>
      <c r="X211" s="114">
        <f t="shared" ca="1" si="33"/>
        <v>2807</v>
      </c>
      <c r="Y211" s="120">
        <f t="shared" ca="1" si="34"/>
        <v>92</v>
      </c>
      <c r="Z211" s="121">
        <f t="shared" ca="1" si="35"/>
        <v>7</v>
      </c>
      <c r="AA211" s="121" t="s">
        <v>8721</v>
      </c>
      <c r="AB211" s="121"/>
      <c r="AC211" s="127">
        <v>40738</v>
      </c>
      <c r="AD211" s="121" t="s">
        <v>520</v>
      </c>
      <c r="AE211" s="127">
        <v>40718</v>
      </c>
      <c r="AF211" s="121" t="s">
        <v>8286</v>
      </c>
      <c r="AG211" s="121">
        <v>0</v>
      </c>
      <c r="AH211" s="121">
        <v>0</v>
      </c>
      <c r="AI211" s="121" t="s">
        <v>8722</v>
      </c>
      <c r="AJ211" s="121"/>
      <c r="AK211" s="121"/>
      <c r="AL211" s="121" t="s">
        <v>363</v>
      </c>
      <c r="AM211" s="126" t="s">
        <v>1356</v>
      </c>
      <c r="AN211" s="121"/>
      <c r="AO211" s="121"/>
      <c r="AP211" s="121">
        <v>0</v>
      </c>
      <c r="AQ211" s="121">
        <v>1</v>
      </c>
      <c r="AR211" s="121"/>
      <c r="AS211" s="128">
        <v>43163</v>
      </c>
      <c r="AT211" s="121" t="s">
        <v>8388</v>
      </c>
    </row>
    <row r="212" spans="1:46" ht="30" customHeight="1" x14ac:dyDescent="0.15">
      <c r="A212" s="121">
        <v>210</v>
      </c>
      <c r="B212" s="126">
        <v>5225001471</v>
      </c>
      <c r="C212" s="121" t="s">
        <v>1357</v>
      </c>
      <c r="D212" s="121" t="s">
        <v>1357</v>
      </c>
      <c r="E212" s="127">
        <v>26390</v>
      </c>
      <c r="F212" s="117">
        <f t="shared" ca="1" si="27"/>
        <v>46.945205479452056</v>
      </c>
      <c r="G212" s="121" t="s">
        <v>325</v>
      </c>
      <c r="H212" s="121" t="s">
        <v>287</v>
      </c>
      <c r="I212" s="121" t="s">
        <v>287</v>
      </c>
      <c r="J212" s="121" t="s">
        <v>1358</v>
      </c>
      <c r="K212" s="121" t="s">
        <v>8014</v>
      </c>
      <c r="L212" s="121" t="s">
        <v>328</v>
      </c>
      <c r="M212" s="121" t="s">
        <v>338</v>
      </c>
      <c r="N212" s="121" t="s">
        <v>298</v>
      </c>
      <c r="O212" s="121" t="s">
        <v>8363</v>
      </c>
      <c r="P212" s="127">
        <v>40458</v>
      </c>
      <c r="Q212" s="127">
        <v>43867</v>
      </c>
      <c r="R212" s="114">
        <f t="shared" ca="1" si="28"/>
        <v>342</v>
      </c>
      <c r="S212" s="118">
        <f t="shared" ca="1" si="29"/>
        <v>11</v>
      </c>
      <c r="T212" s="114">
        <f t="shared" ca="1" si="30"/>
        <v>0</v>
      </c>
      <c r="U212" s="119" t="str">
        <f t="shared" ca="1" si="31"/>
        <v>0年11个月12天</v>
      </c>
      <c r="V212" s="120" t="s">
        <v>8723</v>
      </c>
      <c r="W212" s="116">
        <f t="shared" ca="1" si="32"/>
        <v>43525</v>
      </c>
      <c r="X212" s="114">
        <f t="shared" ca="1" si="33"/>
        <v>2804</v>
      </c>
      <c r="Y212" s="120">
        <f t="shared" ca="1" si="34"/>
        <v>92</v>
      </c>
      <c r="Z212" s="121">
        <f t="shared" ca="1" si="35"/>
        <v>7</v>
      </c>
      <c r="AA212" s="121" t="s">
        <v>8724</v>
      </c>
      <c r="AB212" s="121"/>
      <c r="AC212" s="127">
        <v>40738</v>
      </c>
      <c r="AD212" s="121" t="s">
        <v>520</v>
      </c>
      <c r="AE212" s="127">
        <v>40721</v>
      </c>
      <c r="AF212" s="121" t="s">
        <v>8286</v>
      </c>
      <c r="AG212" s="121">
        <v>3</v>
      </c>
      <c r="AH212" s="121">
        <v>0</v>
      </c>
      <c r="AI212" s="121" t="s">
        <v>1360</v>
      </c>
      <c r="AJ212" s="121" t="s">
        <v>643</v>
      </c>
      <c r="AK212" s="121"/>
      <c r="AL212" s="121"/>
      <c r="AM212" s="126" t="s">
        <v>1359</v>
      </c>
      <c r="AN212" s="121" t="s">
        <v>411</v>
      </c>
      <c r="AO212" s="121"/>
      <c r="AP212" s="121">
        <v>0</v>
      </c>
      <c r="AQ212" s="121">
        <v>1</v>
      </c>
      <c r="AR212" s="121" t="s">
        <v>693</v>
      </c>
      <c r="AS212" s="121">
        <v>3</v>
      </c>
      <c r="AT212" s="121">
        <v>15</v>
      </c>
    </row>
    <row r="213" spans="1:46" ht="30" customHeight="1" x14ac:dyDescent="0.15">
      <c r="A213" s="121">
        <v>211</v>
      </c>
      <c r="B213" s="126">
        <v>5225001473</v>
      </c>
      <c r="C213" s="121" t="s">
        <v>1361</v>
      </c>
      <c r="D213" s="121" t="s">
        <v>1361</v>
      </c>
      <c r="E213" s="127">
        <v>30651</v>
      </c>
      <c r="F213" s="117">
        <f t="shared" ca="1" si="27"/>
        <v>35.271232876712325</v>
      </c>
      <c r="G213" s="121" t="s">
        <v>325</v>
      </c>
      <c r="H213" s="121" t="s">
        <v>297</v>
      </c>
      <c r="I213" s="121" t="s">
        <v>297</v>
      </c>
      <c r="J213" s="121" t="s">
        <v>1363</v>
      </c>
      <c r="K213" s="121" t="s">
        <v>8004</v>
      </c>
      <c r="L213" s="121" t="s">
        <v>1362</v>
      </c>
      <c r="M213" s="121" t="s">
        <v>383</v>
      </c>
      <c r="N213" s="121" t="s">
        <v>546</v>
      </c>
      <c r="O213" s="121" t="s">
        <v>8699</v>
      </c>
      <c r="P213" s="127">
        <v>40530</v>
      </c>
      <c r="Q213" s="127">
        <v>43602</v>
      </c>
      <c r="R213" s="114">
        <f t="shared" ca="1" si="28"/>
        <v>77</v>
      </c>
      <c r="S213" s="118">
        <f t="shared" ca="1" si="29"/>
        <v>2</v>
      </c>
      <c r="T213" s="114">
        <f t="shared" ca="1" si="30"/>
        <v>0</v>
      </c>
      <c r="U213" s="119" t="str">
        <f t="shared" ca="1" si="31"/>
        <v>0年2个月17天</v>
      </c>
      <c r="V213" s="120" t="s">
        <v>840</v>
      </c>
      <c r="W213" s="116">
        <f t="shared" ca="1" si="32"/>
        <v>43525</v>
      </c>
      <c r="X213" s="114">
        <f t="shared" ca="1" si="33"/>
        <v>2804</v>
      </c>
      <c r="Y213" s="120">
        <f t="shared" ca="1" si="34"/>
        <v>92</v>
      </c>
      <c r="Z213" s="121">
        <f t="shared" ca="1" si="35"/>
        <v>7</v>
      </c>
      <c r="AA213" s="121" t="s">
        <v>8725</v>
      </c>
      <c r="AB213" s="121"/>
      <c r="AC213" s="127">
        <v>40738</v>
      </c>
      <c r="AD213" s="121" t="s">
        <v>520</v>
      </c>
      <c r="AE213" s="127">
        <v>40721</v>
      </c>
      <c r="AF213" s="121" t="s">
        <v>8286</v>
      </c>
      <c r="AG213" s="121">
        <v>3</v>
      </c>
      <c r="AH213" s="121">
        <v>0</v>
      </c>
      <c r="AI213" s="121" t="s">
        <v>1365</v>
      </c>
      <c r="AJ213" s="121" t="s">
        <v>547</v>
      </c>
      <c r="AK213" s="121"/>
      <c r="AL213" s="121"/>
      <c r="AM213" s="126" t="s">
        <v>1364</v>
      </c>
      <c r="AN213" s="121"/>
      <c r="AO213" s="121"/>
      <c r="AP213" s="121">
        <v>0</v>
      </c>
      <c r="AQ213" s="121">
        <v>0</v>
      </c>
      <c r="AR213" s="121" t="s">
        <v>8419</v>
      </c>
      <c r="AS213" s="121">
        <v>405</v>
      </c>
      <c r="AT213" s="121">
        <v>6</v>
      </c>
    </row>
    <row r="214" spans="1:46" ht="30" customHeight="1" x14ac:dyDescent="0.15">
      <c r="A214" s="121">
        <v>212</v>
      </c>
      <c r="B214" s="126">
        <v>5225001476</v>
      </c>
      <c r="C214" s="121" t="s">
        <v>1366</v>
      </c>
      <c r="D214" s="121" t="s">
        <v>1366</v>
      </c>
      <c r="E214" s="127">
        <v>32069</v>
      </c>
      <c r="F214" s="117">
        <f t="shared" ca="1" si="27"/>
        <v>31.386301369863013</v>
      </c>
      <c r="G214" s="121" t="s">
        <v>650</v>
      </c>
      <c r="H214" s="121" t="s">
        <v>297</v>
      </c>
      <c r="I214" s="121" t="s">
        <v>297</v>
      </c>
      <c r="J214" s="121" t="s">
        <v>1367</v>
      </c>
      <c r="K214" s="121" t="s">
        <v>598</v>
      </c>
      <c r="L214" s="121" t="s">
        <v>328</v>
      </c>
      <c r="M214" s="121" t="s">
        <v>383</v>
      </c>
      <c r="N214" s="121" t="s">
        <v>41</v>
      </c>
      <c r="O214" s="121" t="s">
        <v>299</v>
      </c>
      <c r="P214" s="127">
        <v>41477</v>
      </c>
      <c r="Q214" s="127">
        <v>47685</v>
      </c>
      <c r="R214" s="114">
        <f t="shared" ca="1" si="28"/>
        <v>4160</v>
      </c>
      <c r="S214" s="118">
        <f t="shared" ca="1" si="29"/>
        <v>136</v>
      </c>
      <c r="T214" s="114">
        <f t="shared" ca="1" si="30"/>
        <v>11</v>
      </c>
      <c r="U214" s="119" t="str">
        <f t="shared" ca="1" si="31"/>
        <v>11年4个月25天</v>
      </c>
      <c r="V214" s="120" t="s">
        <v>8375</v>
      </c>
      <c r="W214" s="116">
        <f t="shared" ca="1" si="32"/>
        <v>43525</v>
      </c>
      <c r="X214" s="114">
        <f t="shared" ca="1" si="33"/>
        <v>3019</v>
      </c>
      <c r="Y214" s="120">
        <f t="shared" ca="1" si="34"/>
        <v>99</v>
      </c>
      <c r="Z214" s="121">
        <f t="shared" ca="1" si="35"/>
        <v>8</v>
      </c>
      <c r="AA214" s="121" t="s">
        <v>8726</v>
      </c>
      <c r="AB214" s="121"/>
      <c r="AC214" s="127">
        <v>40506</v>
      </c>
      <c r="AD214" s="121" t="s">
        <v>598</v>
      </c>
      <c r="AE214" s="127">
        <v>40506</v>
      </c>
      <c r="AF214" s="121" t="s">
        <v>8286</v>
      </c>
      <c r="AG214" s="121">
        <v>3</v>
      </c>
      <c r="AH214" s="121">
        <v>0</v>
      </c>
      <c r="AI214" s="121" t="s">
        <v>1369</v>
      </c>
      <c r="AJ214" s="121" t="s">
        <v>561</v>
      </c>
      <c r="AK214" s="121" t="s">
        <v>334</v>
      </c>
      <c r="AL214" s="121"/>
      <c r="AM214" s="126" t="s">
        <v>1368</v>
      </c>
      <c r="AN214" s="121"/>
      <c r="AO214" s="121"/>
      <c r="AP214" s="121">
        <v>0</v>
      </c>
      <c r="AQ214" s="121">
        <v>0</v>
      </c>
      <c r="AR214" s="121" t="s">
        <v>8387</v>
      </c>
      <c r="AS214" s="121">
        <v>407</v>
      </c>
      <c r="AT214" s="121">
        <v>8</v>
      </c>
    </row>
    <row r="215" spans="1:46" ht="30" customHeight="1" x14ac:dyDescent="0.15">
      <c r="A215" s="121">
        <v>213</v>
      </c>
      <c r="B215" s="126">
        <v>5225001477</v>
      </c>
      <c r="C215" s="121" t="s">
        <v>1370</v>
      </c>
      <c r="D215" s="121" t="s">
        <v>1370</v>
      </c>
      <c r="E215" s="127">
        <v>22871</v>
      </c>
      <c r="F215" s="117">
        <f t="shared" ca="1" si="27"/>
        <v>56.586301369863016</v>
      </c>
      <c r="G215" s="121" t="s">
        <v>650</v>
      </c>
      <c r="H215" s="121" t="s">
        <v>779</v>
      </c>
      <c r="I215" s="121" t="s">
        <v>779</v>
      </c>
      <c r="J215" s="121" t="s">
        <v>1371</v>
      </c>
      <c r="K215" s="121" t="s">
        <v>8016</v>
      </c>
      <c r="L215" s="121" t="s">
        <v>759</v>
      </c>
      <c r="M215" s="121" t="s">
        <v>348</v>
      </c>
      <c r="N215" s="121" t="s">
        <v>761</v>
      </c>
      <c r="O215" s="121" t="s">
        <v>8319</v>
      </c>
      <c r="P215" s="127">
        <v>40205</v>
      </c>
      <c r="Q215" s="127">
        <v>45742</v>
      </c>
      <c r="R215" s="114">
        <f t="shared" ca="1" si="28"/>
        <v>2217</v>
      </c>
      <c r="S215" s="118">
        <f t="shared" ca="1" si="29"/>
        <v>72</v>
      </c>
      <c r="T215" s="114">
        <f t="shared" ca="1" si="30"/>
        <v>6</v>
      </c>
      <c r="U215" s="119" t="str">
        <f t="shared" ca="1" si="31"/>
        <v>6年0个月27天</v>
      </c>
      <c r="V215" s="120" t="s">
        <v>6448</v>
      </c>
      <c r="W215" s="116">
        <f t="shared" ca="1" si="32"/>
        <v>43525</v>
      </c>
      <c r="X215" s="114">
        <f t="shared" ca="1" si="33"/>
        <v>2809</v>
      </c>
      <c r="Y215" s="120">
        <f t="shared" ca="1" si="34"/>
        <v>92</v>
      </c>
      <c r="Z215" s="121">
        <f t="shared" ca="1" si="35"/>
        <v>7</v>
      </c>
      <c r="AA215" s="121" t="s">
        <v>8727</v>
      </c>
      <c r="AB215" s="121" t="s">
        <v>8356</v>
      </c>
      <c r="AC215" s="127">
        <v>40738</v>
      </c>
      <c r="AD215" s="121" t="s">
        <v>520</v>
      </c>
      <c r="AE215" s="127">
        <v>40716</v>
      </c>
      <c r="AF215" s="121" t="s">
        <v>8286</v>
      </c>
      <c r="AG215" s="121">
        <v>2</v>
      </c>
      <c r="AH215" s="121">
        <v>0</v>
      </c>
      <c r="AI215" s="121" t="s">
        <v>1374</v>
      </c>
      <c r="AJ215" s="121" t="s">
        <v>1312</v>
      </c>
      <c r="AK215" s="121"/>
      <c r="AL215" s="121"/>
      <c r="AM215" s="126" t="s">
        <v>1373</v>
      </c>
      <c r="AN215" s="121"/>
      <c r="AO215" s="121"/>
      <c r="AP215" s="121">
        <v>0</v>
      </c>
      <c r="AQ215" s="121">
        <v>0</v>
      </c>
      <c r="AR215" s="121"/>
      <c r="AS215" s="128">
        <v>43160</v>
      </c>
      <c r="AT215" s="121">
        <v>5</v>
      </c>
    </row>
    <row r="216" spans="1:46" ht="30" customHeight="1" x14ac:dyDescent="0.15">
      <c r="A216" s="121">
        <v>214</v>
      </c>
      <c r="B216" s="126">
        <v>5225001479</v>
      </c>
      <c r="C216" s="121" t="s">
        <v>1375</v>
      </c>
      <c r="D216" s="121" t="s">
        <v>1375</v>
      </c>
      <c r="E216" s="127">
        <v>33601</v>
      </c>
      <c r="F216" s="117">
        <f t="shared" ca="1" si="27"/>
        <v>27.18904109589041</v>
      </c>
      <c r="G216" s="121" t="s">
        <v>325</v>
      </c>
      <c r="H216" s="121" t="s">
        <v>287</v>
      </c>
      <c r="I216" s="121" t="s">
        <v>287</v>
      </c>
      <c r="J216" s="121" t="s">
        <v>1376</v>
      </c>
      <c r="K216" s="121" t="s">
        <v>8057</v>
      </c>
      <c r="L216" s="121" t="s">
        <v>328</v>
      </c>
      <c r="M216" s="121" t="s">
        <v>59</v>
      </c>
      <c r="N216" s="121" t="s">
        <v>546</v>
      </c>
      <c r="O216" s="121" t="s">
        <v>8363</v>
      </c>
      <c r="P216" s="127">
        <v>40498</v>
      </c>
      <c r="Q216" s="127">
        <v>44027</v>
      </c>
      <c r="R216" s="114">
        <f t="shared" ca="1" si="28"/>
        <v>502</v>
      </c>
      <c r="S216" s="118">
        <f t="shared" ca="1" si="29"/>
        <v>16</v>
      </c>
      <c r="T216" s="114">
        <f t="shared" ca="1" si="30"/>
        <v>1</v>
      </c>
      <c r="U216" s="119" t="str">
        <f t="shared" ca="1" si="31"/>
        <v>1年4个月17天</v>
      </c>
      <c r="V216" s="120" t="s">
        <v>8728</v>
      </c>
      <c r="W216" s="116">
        <f t="shared" ca="1" si="32"/>
        <v>43525</v>
      </c>
      <c r="X216" s="114">
        <f t="shared" ca="1" si="33"/>
        <v>2804</v>
      </c>
      <c r="Y216" s="120">
        <f t="shared" ca="1" si="34"/>
        <v>92</v>
      </c>
      <c r="Z216" s="121">
        <f t="shared" ca="1" si="35"/>
        <v>7</v>
      </c>
      <c r="AA216" s="121" t="s">
        <v>8729</v>
      </c>
      <c r="AB216" s="121"/>
      <c r="AC216" s="127">
        <v>40738</v>
      </c>
      <c r="AD216" s="121" t="s">
        <v>520</v>
      </c>
      <c r="AE216" s="127">
        <v>40721</v>
      </c>
      <c r="AF216" s="121" t="s">
        <v>8286</v>
      </c>
      <c r="AG216" s="121">
        <v>2</v>
      </c>
      <c r="AH216" s="121">
        <v>0</v>
      </c>
      <c r="AI216" s="121" t="s">
        <v>1378</v>
      </c>
      <c r="AJ216" s="121" t="s">
        <v>635</v>
      </c>
      <c r="AK216" s="121"/>
      <c r="AL216" s="121"/>
      <c r="AM216" s="126" t="s">
        <v>83</v>
      </c>
      <c r="AN216" s="121"/>
      <c r="AO216" s="121"/>
      <c r="AP216" s="121">
        <v>0</v>
      </c>
      <c r="AQ216" s="121">
        <v>0</v>
      </c>
      <c r="AR216" s="121" t="s">
        <v>8581</v>
      </c>
      <c r="AS216" s="121">
        <v>10</v>
      </c>
      <c r="AT216" s="121">
        <v>16</v>
      </c>
    </row>
    <row r="217" spans="1:46" ht="30" customHeight="1" x14ac:dyDescent="0.15">
      <c r="A217" s="121">
        <v>215</v>
      </c>
      <c r="B217" s="126">
        <v>5225001484</v>
      </c>
      <c r="C217" s="121" t="s">
        <v>1379</v>
      </c>
      <c r="D217" s="121" t="s">
        <v>1379</v>
      </c>
      <c r="E217" s="127">
        <v>32118</v>
      </c>
      <c r="F217" s="117">
        <f t="shared" ca="1" si="27"/>
        <v>31.252054794520546</v>
      </c>
      <c r="G217" s="121" t="s">
        <v>325</v>
      </c>
      <c r="H217" s="121" t="s">
        <v>287</v>
      </c>
      <c r="I217" s="121" t="s">
        <v>287</v>
      </c>
      <c r="J217" s="121" t="s">
        <v>1380</v>
      </c>
      <c r="K217" s="121" t="s">
        <v>771</v>
      </c>
      <c r="L217" s="121" t="s">
        <v>328</v>
      </c>
      <c r="M217" s="121" t="s">
        <v>383</v>
      </c>
      <c r="N217" s="121" t="s">
        <v>290</v>
      </c>
      <c r="O217" s="121" t="s">
        <v>293</v>
      </c>
      <c r="P217" s="127">
        <v>42459</v>
      </c>
      <c r="Q217" s="127">
        <v>49063</v>
      </c>
      <c r="R217" s="114">
        <f t="shared" ca="1" si="28"/>
        <v>5538</v>
      </c>
      <c r="S217" s="118">
        <f t="shared" ca="1" si="29"/>
        <v>181</v>
      </c>
      <c r="T217" s="114">
        <f t="shared" ca="1" si="30"/>
        <v>15</v>
      </c>
      <c r="U217" s="119" t="str">
        <f t="shared" ca="1" si="31"/>
        <v>15年2个月3天</v>
      </c>
      <c r="V217" s="120" t="s">
        <v>2135</v>
      </c>
      <c r="W217" s="116">
        <f t="shared" ca="1" si="32"/>
        <v>43525</v>
      </c>
      <c r="X217" s="114">
        <f t="shared" ca="1" si="33"/>
        <v>2745</v>
      </c>
      <c r="Y217" s="120">
        <f t="shared" ca="1" si="34"/>
        <v>90</v>
      </c>
      <c r="Z217" s="121">
        <f t="shared" ca="1" si="35"/>
        <v>7</v>
      </c>
      <c r="AA217" s="121" t="s">
        <v>7937</v>
      </c>
      <c r="AB217" s="121"/>
      <c r="AC217" s="127">
        <v>40780</v>
      </c>
      <c r="AD217" s="121" t="s">
        <v>771</v>
      </c>
      <c r="AE217" s="127">
        <v>40780</v>
      </c>
      <c r="AF217" s="121" t="s">
        <v>8286</v>
      </c>
      <c r="AG217" s="121">
        <v>2</v>
      </c>
      <c r="AH217" s="121">
        <v>0</v>
      </c>
      <c r="AI217" s="121" t="s">
        <v>1382</v>
      </c>
      <c r="AJ217" s="121" t="s">
        <v>876</v>
      </c>
      <c r="AK217" s="121" t="s">
        <v>409</v>
      </c>
      <c r="AL217" s="121"/>
      <c r="AM217" s="126" t="s">
        <v>1381</v>
      </c>
      <c r="AN217" s="121"/>
      <c r="AO217" s="121"/>
      <c r="AP217" s="121">
        <v>0</v>
      </c>
      <c r="AQ217" s="121">
        <v>0</v>
      </c>
      <c r="AR217" s="121" t="s">
        <v>8312</v>
      </c>
      <c r="AS217" s="121"/>
      <c r="AT217" s="121"/>
    </row>
    <row r="218" spans="1:46" ht="30" customHeight="1" x14ac:dyDescent="0.15">
      <c r="A218" s="121">
        <v>216</v>
      </c>
      <c r="B218" s="126">
        <v>5225001489</v>
      </c>
      <c r="C218" s="121" t="s">
        <v>1383</v>
      </c>
      <c r="D218" s="121" t="s">
        <v>1383</v>
      </c>
      <c r="E218" s="127">
        <v>23667</v>
      </c>
      <c r="F218" s="117">
        <f t="shared" ca="1" si="27"/>
        <v>54.405479452054792</v>
      </c>
      <c r="G218" s="121" t="s">
        <v>325</v>
      </c>
      <c r="H218" s="121" t="s">
        <v>287</v>
      </c>
      <c r="I218" s="121" t="s">
        <v>287</v>
      </c>
      <c r="J218" s="121" t="s">
        <v>1384</v>
      </c>
      <c r="K218" s="121" t="s">
        <v>8058</v>
      </c>
      <c r="L218" s="121" t="s">
        <v>328</v>
      </c>
      <c r="M218" s="121" t="s">
        <v>383</v>
      </c>
      <c r="N218" s="121" t="s">
        <v>488</v>
      </c>
      <c r="O218" s="121" t="s">
        <v>293</v>
      </c>
      <c r="P218" s="127">
        <v>42459</v>
      </c>
      <c r="Q218" s="127">
        <v>49216</v>
      </c>
      <c r="R218" s="114">
        <f t="shared" ca="1" si="28"/>
        <v>5691</v>
      </c>
      <c r="S218" s="118">
        <f t="shared" ca="1" si="29"/>
        <v>186</v>
      </c>
      <c r="T218" s="114">
        <f t="shared" ca="1" si="30"/>
        <v>15</v>
      </c>
      <c r="U218" s="119" t="str">
        <f t="shared" ca="1" si="31"/>
        <v>15年7个月6天</v>
      </c>
      <c r="V218" s="120" t="s">
        <v>2201</v>
      </c>
      <c r="W218" s="116">
        <f t="shared" ca="1" si="32"/>
        <v>43525</v>
      </c>
      <c r="X218" s="114">
        <f t="shared" ca="1" si="33"/>
        <v>2746</v>
      </c>
      <c r="Y218" s="120">
        <f t="shared" ca="1" si="34"/>
        <v>90</v>
      </c>
      <c r="Z218" s="121">
        <f t="shared" ca="1" si="35"/>
        <v>7</v>
      </c>
      <c r="AA218" s="121" t="s">
        <v>8730</v>
      </c>
      <c r="AB218" s="121"/>
      <c r="AC218" s="127">
        <v>40779</v>
      </c>
      <c r="AD218" s="121" t="s">
        <v>811</v>
      </c>
      <c r="AE218" s="127">
        <v>40779</v>
      </c>
      <c r="AF218" s="121" t="s">
        <v>8286</v>
      </c>
      <c r="AG218" s="121">
        <v>2</v>
      </c>
      <c r="AH218" s="121">
        <v>0</v>
      </c>
      <c r="AI218" s="121" t="s">
        <v>8731</v>
      </c>
      <c r="AJ218" s="121" t="s">
        <v>707</v>
      </c>
      <c r="AK218" s="121" t="s">
        <v>409</v>
      </c>
      <c r="AL218" s="121"/>
      <c r="AM218" s="126" t="s">
        <v>1385</v>
      </c>
      <c r="AN218" s="121" t="s">
        <v>411</v>
      </c>
      <c r="AO218" s="121"/>
      <c r="AP218" s="121">
        <v>0</v>
      </c>
      <c r="AQ218" s="121">
        <v>0</v>
      </c>
      <c r="AR218" s="121" t="s">
        <v>8405</v>
      </c>
      <c r="AS218" s="128">
        <v>43133</v>
      </c>
      <c r="AT218" s="121">
        <v>1</v>
      </c>
    </row>
    <row r="219" spans="1:46" ht="30" customHeight="1" x14ac:dyDescent="0.15">
      <c r="A219" s="121">
        <v>217</v>
      </c>
      <c r="B219" s="126">
        <v>5225001490</v>
      </c>
      <c r="C219" s="121" t="s">
        <v>1386</v>
      </c>
      <c r="D219" s="121" t="s">
        <v>1386</v>
      </c>
      <c r="E219" s="127">
        <v>32501</v>
      </c>
      <c r="F219" s="117">
        <f t="shared" ca="1" si="27"/>
        <v>30.202739726027396</v>
      </c>
      <c r="G219" s="121" t="s">
        <v>650</v>
      </c>
      <c r="H219" s="121" t="s">
        <v>287</v>
      </c>
      <c r="I219" s="121" t="s">
        <v>287</v>
      </c>
      <c r="J219" s="121" t="s">
        <v>1387</v>
      </c>
      <c r="K219" s="121" t="s">
        <v>598</v>
      </c>
      <c r="L219" s="121" t="s">
        <v>328</v>
      </c>
      <c r="M219" s="121" t="s">
        <v>348</v>
      </c>
      <c r="N219" s="121" t="s">
        <v>951</v>
      </c>
      <c r="O219" s="121" t="s">
        <v>8283</v>
      </c>
      <c r="P219" s="127">
        <v>39932</v>
      </c>
      <c r="Q219" s="127">
        <v>45897</v>
      </c>
      <c r="R219" s="114">
        <f t="shared" ca="1" si="28"/>
        <v>2372</v>
      </c>
      <c r="S219" s="118">
        <f t="shared" ca="1" si="29"/>
        <v>77</v>
      </c>
      <c r="T219" s="114">
        <f t="shared" ca="1" si="30"/>
        <v>6</v>
      </c>
      <c r="U219" s="119" t="str">
        <f t="shared" ca="1" si="31"/>
        <v>6年6个月2天</v>
      </c>
      <c r="V219" s="120" t="s">
        <v>8732</v>
      </c>
      <c r="W219" s="116">
        <f t="shared" ca="1" si="32"/>
        <v>43525</v>
      </c>
      <c r="X219" s="114">
        <f t="shared" ca="1" si="33"/>
        <v>3145</v>
      </c>
      <c r="Y219" s="120">
        <f t="shared" ca="1" si="34"/>
        <v>103</v>
      </c>
      <c r="Z219" s="121">
        <f t="shared" ca="1" si="35"/>
        <v>8</v>
      </c>
      <c r="AA219" s="121" t="s">
        <v>8733</v>
      </c>
      <c r="AB219" s="121"/>
      <c r="AC219" s="127">
        <v>40380</v>
      </c>
      <c r="AD219" s="121" t="s">
        <v>598</v>
      </c>
      <c r="AE219" s="127">
        <v>40380</v>
      </c>
      <c r="AF219" s="121" t="s">
        <v>8286</v>
      </c>
      <c r="AG219" s="121">
        <v>3</v>
      </c>
      <c r="AH219" s="121">
        <v>0</v>
      </c>
      <c r="AI219" s="121" t="s">
        <v>1389</v>
      </c>
      <c r="AJ219" s="121" t="s">
        <v>750</v>
      </c>
      <c r="AK219" s="121"/>
      <c r="AL219" s="121"/>
      <c r="AM219" s="126" t="s">
        <v>1388</v>
      </c>
      <c r="AN219" s="121"/>
      <c r="AO219" s="121"/>
      <c r="AP219" s="121">
        <v>0</v>
      </c>
      <c r="AQ219" s="121">
        <v>0</v>
      </c>
      <c r="AR219" s="121"/>
      <c r="AS219" s="128">
        <v>43195</v>
      </c>
      <c r="AT219" s="121">
        <v>6</v>
      </c>
    </row>
    <row r="220" spans="1:46" ht="30" customHeight="1" x14ac:dyDescent="0.15">
      <c r="A220" s="121">
        <v>218</v>
      </c>
      <c r="B220" s="126">
        <v>5225001492</v>
      </c>
      <c r="C220" s="121" t="s">
        <v>1390</v>
      </c>
      <c r="D220" s="121" t="s">
        <v>1390</v>
      </c>
      <c r="E220" s="127">
        <v>31325</v>
      </c>
      <c r="F220" s="117">
        <f t="shared" ca="1" si="27"/>
        <v>33.424657534246577</v>
      </c>
      <c r="G220" s="121" t="s">
        <v>650</v>
      </c>
      <c r="H220" s="121" t="s">
        <v>287</v>
      </c>
      <c r="I220" s="121" t="s">
        <v>287</v>
      </c>
      <c r="J220" s="121" t="s">
        <v>1391</v>
      </c>
      <c r="K220" s="121" t="s">
        <v>494</v>
      </c>
      <c r="L220" s="121" t="s">
        <v>328</v>
      </c>
      <c r="M220" s="121" t="s">
        <v>59</v>
      </c>
      <c r="N220" s="121" t="s">
        <v>41</v>
      </c>
      <c r="O220" s="121" t="s">
        <v>299</v>
      </c>
      <c r="P220" s="127">
        <v>41233</v>
      </c>
      <c r="Q220" s="127">
        <v>47227</v>
      </c>
      <c r="R220" s="114">
        <f t="shared" ca="1" si="28"/>
        <v>3702</v>
      </c>
      <c r="S220" s="118">
        <f t="shared" ca="1" si="29"/>
        <v>121</v>
      </c>
      <c r="T220" s="114">
        <f t="shared" ca="1" si="30"/>
        <v>10</v>
      </c>
      <c r="U220" s="119" t="str">
        <f t="shared" ca="1" si="31"/>
        <v>10年1个月22天</v>
      </c>
      <c r="V220" s="120" t="s">
        <v>8447</v>
      </c>
      <c r="W220" s="116">
        <f t="shared" ca="1" si="32"/>
        <v>43525</v>
      </c>
      <c r="X220" s="114">
        <f t="shared" ca="1" si="33"/>
        <v>3145</v>
      </c>
      <c r="Y220" s="120">
        <f t="shared" ca="1" si="34"/>
        <v>103</v>
      </c>
      <c r="Z220" s="121">
        <f t="shared" ca="1" si="35"/>
        <v>8</v>
      </c>
      <c r="AA220" s="121" t="s">
        <v>4133</v>
      </c>
      <c r="AB220" s="121"/>
      <c r="AC220" s="127">
        <v>40380</v>
      </c>
      <c r="AD220" s="121" t="s">
        <v>494</v>
      </c>
      <c r="AE220" s="127">
        <v>40380</v>
      </c>
      <c r="AF220" s="121" t="s">
        <v>8286</v>
      </c>
      <c r="AG220" s="121">
        <v>3</v>
      </c>
      <c r="AH220" s="121">
        <v>0</v>
      </c>
      <c r="AI220" s="121" t="s">
        <v>1393</v>
      </c>
      <c r="AJ220" s="121" t="s">
        <v>590</v>
      </c>
      <c r="AK220" s="121" t="s">
        <v>334</v>
      </c>
      <c r="AL220" s="121"/>
      <c r="AM220" s="126" t="s">
        <v>1392</v>
      </c>
      <c r="AN220" s="121"/>
      <c r="AO220" s="121"/>
      <c r="AP220" s="121">
        <v>0</v>
      </c>
      <c r="AQ220" s="121">
        <v>0</v>
      </c>
      <c r="AR220" s="121" t="s">
        <v>8417</v>
      </c>
      <c r="AS220" s="121" t="s">
        <v>8442</v>
      </c>
      <c r="AT220" s="121">
        <v>4</v>
      </c>
    </row>
    <row r="221" spans="1:46" ht="30" customHeight="1" x14ac:dyDescent="0.15">
      <c r="A221" s="121">
        <v>219</v>
      </c>
      <c r="B221" s="126">
        <v>5225001494</v>
      </c>
      <c r="C221" s="121" t="s">
        <v>1394</v>
      </c>
      <c r="D221" s="121" t="s">
        <v>1394</v>
      </c>
      <c r="E221" s="127">
        <v>30328</v>
      </c>
      <c r="F221" s="117">
        <f t="shared" ca="1" si="27"/>
        <v>36.156164383561645</v>
      </c>
      <c r="G221" s="121" t="s">
        <v>325</v>
      </c>
      <c r="H221" s="121" t="s">
        <v>287</v>
      </c>
      <c r="I221" s="121" t="s">
        <v>287</v>
      </c>
      <c r="J221" s="121" t="s">
        <v>1395</v>
      </c>
      <c r="K221" s="121" t="s">
        <v>811</v>
      </c>
      <c r="L221" s="121" t="s">
        <v>328</v>
      </c>
      <c r="M221" s="121" t="s">
        <v>326</v>
      </c>
      <c r="N221" s="121" t="s">
        <v>564</v>
      </c>
      <c r="O221" s="121" t="s">
        <v>293</v>
      </c>
      <c r="P221" s="127">
        <v>42935</v>
      </c>
      <c r="Q221" s="127">
        <v>52065</v>
      </c>
      <c r="R221" s="114">
        <f t="shared" ca="1" si="28"/>
        <v>8540</v>
      </c>
      <c r="S221" s="118">
        <f t="shared" ca="1" si="29"/>
        <v>280</v>
      </c>
      <c r="T221" s="114">
        <f t="shared" ca="1" si="30"/>
        <v>23</v>
      </c>
      <c r="U221" s="119" t="str">
        <f t="shared" ca="1" si="31"/>
        <v>23年4个月25天</v>
      </c>
      <c r="V221" s="120" t="s">
        <v>8614</v>
      </c>
      <c r="W221" s="116">
        <f t="shared" ca="1" si="32"/>
        <v>43525</v>
      </c>
      <c r="X221" s="114">
        <f t="shared" ca="1" si="33"/>
        <v>2746</v>
      </c>
      <c r="Y221" s="120">
        <f t="shared" ca="1" si="34"/>
        <v>90</v>
      </c>
      <c r="Z221" s="121">
        <f t="shared" ca="1" si="35"/>
        <v>7</v>
      </c>
      <c r="AA221" s="121" t="s">
        <v>5142</v>
      </c>
      <c r="AB221" s="121"/>
      <c r="AC221" s="127">
        <v>40779</v>
      </c>
      <c r="AD221" s="121" t="s">
        <v>811</v>
      </c>
      <c r="AE221" s="127">
        <v>40779</v>
      </c>
      <c r="AF221" s="121" t="s">
        <v>8286</v>
      </c>
      <c r="AG221" s="121">
        <v>2</v>
      </c>
      <c r="AH221" s="121">
        <v>0</v>
      </c>
      <c r="AI221" s="121" t="s">
        <v>1397</v>
      </c>
      <c r="AJ221" s="121" t="s">
        <v>702</v>
      </c>
      <c r="AK221" s="121" t="s">
        <v>409</v>
      </c>
      <c r="AL221" s="121"/>
      <c r="AM221" s="126" t="s">
        <v>1396</v>
      </c>
      <c r="AN221" s="121"/>
      <c r="AO221" s="121"/>
      <c r="AP221" s="121">
        <v>0</v>
      </c>
      <c r="AQ221" s="121">
        <v>0</v>
      </c>
      <c r="AR221" s="121" t="s">
        <v>8373</v>
      </c>
      <c r="AS221" s="121"/>
      <c r="AT221" s="121"/>
    </row>
    <row r="222" spans="1:46" ht="30" customHeight="1" x14ac:dyDescent="0.15">
      <c r="A222" s="121">
        <v>220</v>
      </c>
      <c r="B222" s="126">
        <v>5225001496</v>
      </c>
      <c r="C222" s="121" t="s">
        <v>1398</v>
      </c>
      <c r="D222" s="121" t="s">
        <v>1398</v>
      </c>
      <c r="E222" s="127">
        <v>30172</v>
      </c>
      <c r="F222" s="117">
        <f t="shared" ca="1" si="27"/>
        <v>36.583561643835615</v>
      </c>
      <c r="G222" s="121" t="s">
        <v>325</v>
      </c>
      <c r="H222" s="121" t="s">
        <v>779</v>
      </c>
      <c r="I222" s="121" t="s">
        <v>779</v>
      </c>
      <c r="J222" s="121" t="s">
        <v>1399</v>
      </c>
      <c r="K222" s="121" t="s">
        <v>811</v>
      </c>
      <c r="L222" s="121" t="s">
        <v>1006</v>
      </c>
      <c r="M222" s="121" t="s">
        <v>59</v>
      </c>
      <c r="N222" s="121" t="s">
        <v>290</v>
      </c>
      <c r="O222" s="121" t="s">
        <v>293</v>
      </c>
      <c r="P222" s="127">
        <v>42459</v>
      </c>
      <c r="Q222" s="127">
        <v>49246</v>
      </c>
      <c r="R222" s="114">
        <f t="shared" ca="1" si="28"/>
        <v>5721</v>
      </c>
      <c r="S222" s="118">
        <f t="shared" ca="1" si="29"/>
        <v>187</v>
      </c>
      <c r="T222" s="114">
        <f t="shared" ca="1" si="30"/>
        <v>15</v>
      </c>
      <c r="U222" s="119" t="str">
        <f t="shared" ca="1" si="31"/>
        <v>15年8个月6天</v>
      </c>
      <c r="V222" s="120" t="s">
        <v>1079</v>
      </c>
      <c r="W222" s="116">
        <f t="shared" ca="1" si="32"/>
        <v>43525</v>
      </c>
      <c r="X222" s="114">
        <f t="shared" ca="1" si="33"/>
        <v>2746</v>
      </c>
      <c r="Y222" s="120">
        <f t="shared" ca="1" si="34"/>
        <v>90</v>
      </c>
      <c r="Z222" s="121">
        <f t="shared" ca="1" si="35"/>
        <v>7</v>
      </c>
      <c r="AA222" s="121" t="s">
        <v>8598</v>
      </c>
      <c r="AB222" s="121"/>
      <c r="AC222" s="127">
        <v>40779</v>
      </c>
      <c r="AD222" s="121" t="s">
        <v>811</v>
      </c>
      <c r="AE222" s="127">
        <v>40779</v>
      </c>
      <c r="AF222" s="121" t="s">
        <v>8286</v>
      </c>
      <c r="AG222" s="121">
        <v>2</v>
      </c>
      <c r="AH222" s="121">
        <v>0</v>
      </c>
      <c r="AI222" s="121" t="s">
        <v>1401</v>
      </c>
      <c r="AJ222" s="121" t="s">
        <v>837</v>
      </c>
      <c r="AK222" s="121" t="s">
        <v>409</v>
      </c>
      <c r="AL222" s="121"/>
      <c r="AM222" s="126" t="s">
        <v>1400</v>
      </c>
      <c r="AN222" s="121"/>
      <c r="AO222" s="121"/>
      <c r="AP222" s="121">
        <v>0</v>
      </c>
      <c r="AQ222" s="121">
        <v>0</v>
      </c>
      <c r="AR222" s="121" t="s">
        <v>8443</v>
      </c>
      <c r="AS222" s="121">
        <v>7</v>
      </c>
      <c r="AT222" s="121" t="s">
        <v>8435</v>
      </c>
    </row>
    <row r="223" spans="1:46" ht="30" customHeight="1" x14ac:dyDescent="0.15">
      <c r="A223" s="121">
        <v>221</v>
      </c>
      <c r="B223" s="126">
        <v>5225001502</v>
      </c>
      <c r="C223" s="121" t="s">
        <v>1402</v>
      </c>
      <c r="D223" s="121" t="s">
        <v>1402</v>
      </c>
      <c r="E223" s="127">
        <v>24782</v>
      </c>
      <c r="F223" s="117">
        <f t="shared" ca="1" si="27"/>
        <v>51.350684931506848</v>
      </c>
      <c r="G223" s="121" t="s">
        <v>510</v>
      </c>
      <c r="H223" s="121" t="s">
        <v>287</v>
      </c>
      <c r="I223" s="121" t="s">
        <v>287</v>
      </c>
      <c r="J223" s="121" t="s">
        <v>1403</v>
      </c>
      <c r="K223" s="121" t="s">
        <v>811</v>
      </c>
      <c r="L223" s="121" t="s">
        <v>328</v>
      </c>
      <c r="M223" s="121" t="s">
        <v>367</v>
      </c>
      <c r="N223" s="121" t="s">
        <v>570</v>
      </c>
      <c r="O223" s="121" t="s">
        <v>299</v>
      </c>
      <c r="P223" s="127">
        <v>41600</v>
      </c>
      <c r="Q223" s="127">
        <v>47869</v>
      </c>
      <c r="R223" s="114">
        <f t="shared" ca="1" si="28"/>
        <v>4344</v>
      </c>
      <c r="S223" s="118">
        <f t="shared" ca="1" si="29"/>
        <v>142</v>
      </c>
      <c r="T223" s="114">
        <f t="shared" ca="1" si="30"/>
        <v>11</v>
      </c>
      <c r="U223" s="119" t="str">
        <f t="shared" ca="1" si="31"/>
        <v>11年10个月29天</v>
      </c>
      <c r="V223" s="120" t="s">
        <v>8465</v>
      </c>
      <c r="W223" s="116">
        <f t="shared" ca="1" si="32"/>
        <v>43525</v>
      </c>
      <c r="X223" s="114">
        <f t="shared" ca="1" si="33"/>
        <v>2747</v>
      </c>
      <c r="Y223" s="120">
        <f t="shared" ca="1" si="34"/>
        <v>90</v>
      </c>
      <c r="Z223" s="121">
        <f t="shared" ca="1" si="35"/>
        <v>7</v>
      </c>
      <c r="AA223" s="121" t="s">
        <v>3367</v>
      </c>
      <c r="AB223" s="121"/>
      <c r="AC223" s="127">
        <v>40778</v>
      </c>
      <c r="AD223" s="121" t="s">
        <v>582</v>
      </c>
      <c r="AE223" s="127">
        <v>40778</v>
      </c>
      <c r="AF223" s="121" t="s">
        <v>8286</v>
      </c>
      <c r="AG223" s="121">
        <v>3</v>
      </c>
      <c r="AH223" s="121">
        <v>0</v>
      </c>
      <c r="AI223" s="121" t="s">
        <v>8734</v>
      </c>
      <c r="AJ223" s="121" t="s">
        <v>501</v>
      </c>
      <c r="AK223" s="121" t="s">
        <v>334</v>
      </c>
      <c r="AL223" s="121"/>
      <c r="AM223" s="126" t="s">
        <v>1404</v>
      </c>
      <c r="AN223" s="121"/>
      <c r="AO223" s="121"/>
      <c r="AP223" s="121">
        <v>0</v>
      </c>
      <c r="AQ223" s="121">
        <v>0</v>
      </c>
      <c r="AR223" s="121" t="s">
        <v>8351</v>
      </c>
      <c r="AS223" s="127">
        <v>38018</v>
      </c>
      <c r="AT223" s="121">
        <v>16</v>
      </c>
    </row>
    <row r="224" spans="1:46" ht="30" customHeight="1" x14ac:dyDescent="0.15">
      <c r="A224" s="121">
        <v>222</v>
      </c>
      <c r="B224" s="126">
        <v>5225001503</v>
      </c>
      <c r="C224" s="121" t="s">
        <v>1405</v>
      </c>
      <c r="D224" s="121" t="s">
        <v>1405</v>
      </c>
      <c r="E224" s="127">
        <v>24910</v>
      </c>
      <c r="F224" s="117">
        <f t="shared" ca="1" si="27"/>
        <v>51</v>
      </c>
      <c r="G224" s="121" t="s">
        <v>325</v>
      </c>
      <c r="H224" s="121" t="s">
        <v>327</v>
      </c>
      <c r="I224" s="121" t="s">
        <v>327</v>
      </c>
      <c r="J224" s="121" t="s">
        <v>1406</v>
      </c>
      <c r="K224" s="121" t="s">
        <v>811</v>
      </c>
      <c r="L224" s="121" t="s">
        <v>328</v>
      </c>
      <c r="M224" s="121" t="s">
        <v>326</v>
      </c>
      <c r="N224" s="121" t="s">
        <v>430</v>
      </c>
      <c r="O224" s="121" t="s">
        <v>8327</v>
      </c>
      <c r="P224" s="127">
        <v>40255</v>
      </c>
      <c r="Q224" s="127">
        <v>45978</v>
      </c>
      <c r="R224" s="114">
        <f t="shared" ca="1" si="28"/>
        <v>2453</v>
      </c>
      <c r="S224" s="118">
        <f t="shared" ca="1" si="29"/>
        <v>80</v>
      </c>
      <c r="T224" s="114">
        <f t="shared" ca="1" si="30"/>
        <v>6</v>
      </c>
      <c r="U224" s="119" t="str">
        <f t="shared" ca="1" si="31"/>
        <v>6年8个月23天</v>
      </c>
      <c r="V224" s="120" t="s">
        <v>8735</v>
      </c>
      <c r="W224" s="116">
        <f t="shared" ca="1" si="32"/>
        <v>43525</v>
      </c>
      <c r="X224" s="114">
        <f t="shared" ca="1" si="33"/>
        <v>2747</v>
      </c>
      <c r="Y224" s="120">
        <f t="shared" ca="1" si="34"/>
        <v>90</v>
      </c>
      <c r="Z224" s="121">
        <f t="shared" ca="1" si="35"/>
        <v>7</v>
      </c>
      <c r="AA224" s="121" t="s">
        <v>3367</v>
      </c>
      <c r="AB224" s="121"/>
      <c r="AC224" s="127">
        <v>40778</v>
      </c>
      <c r="AD224" s="121" t="s">
        <v>771</v>
      </c>
      <c r="AE224" s="127">
        <v>40778</v>
      </c>
      <c r="AF224" s="121" t="s">
        <v>8286</v>
      </c>
      <c r="AG224" s="121">
        <v>3</v>
      </c>
      <c r="AH224" s="121">
        <v>0</v>
      </c>
      <c r="AI224" s="121" t="s">
        <v>8734</v>
      </c>
      <c r="AJ224" s="121" t="s">
        <v>913</v>
      </c>
      <c r="AK224" s="121"/>
      <c r="AL224" s="121"/>
      <c r="AM224" s="126" t="s">
        <v>1408</v>
      </c>
      <c r="AN224" s="121"/>
      <c r="AO224" s="121"/>
      <c r="AP224" s="121">
        <v>0</v>
      </c>
      <c r="AQ224" s="121">
        <v>0</v>
      </c>
      <c r="AR224" s="121" t="s">
        <v>8594</v>
      </c>
      <c r="AS224" s="121"/>
      <c r="AT224" s="121"/>
    </row>
    <row r="225" spans="1:46" ht="30" customHeight="1" x14ac:dyDescent="0.15">
      <c r="A225" s="121">
        <v>223</v>
      </c>
      <c r="B225" s="126">
        <v>5225001519</v>
      </c>
      <c r="C225" s="121" t="s">
        <v>1409</v>
      </c>
      <c r="D225" s="121" t="s">
        <v>1409</v>
      </c>
      <c r="E225" s="127">
        <v>23788</v>
      </c>
      <c r="F225" s="117">
        <f t="shared" ca="1" si="27"/>
        <v>54.073972602739723</v>
      </c>
      <c r="G225" s="121" t="s">
        <v>325</v>
      </c>
      <c r="H225" s="121" t="s">
        <v>368</v>
      </c>
      <c r="I225" s="121" t="s">
        <v>368</v>
      </c>
      <c r="J225" s="121" t="s">
        <v>1410</v>
      </c>
      <c r="K225" s="121" t="s">
        <v>843</v>
      </c>
      <c r="L225" s="121" t="s">
        <v>328</v>
      </c>
      <c r="M225" s="121" t="s">
        <v>348</v>
      </c>
      <c r="N225" s="121" t="s">
        <v>290</v>
      </c>
      <c r="O225" s="121" t="s">
        <v>293</v>
      </c>
      <c r="P225" s="127">
        <v>42262</v>
      </c>
      <c r="Q225" s="127">
        <v>48805</v>
      </c>
      <c r="R225" s="114">
        <f t="shared" ca="1" si="28"/>
        <v>5280</v>
      </c>
      <c r="S225" s="118">
        <f t="shared" ca="1" si="29"/>
        <v>173</v>
      </c>
      <c r="T225" s="114">
        <f t="shared" ca="1" si="30"/>
        <v>14</v>
      </c>
      <c r="U225" s="119" t="str">
        <f t="shared" ca="1" si="31"/>
        <v>14年5个月20天</v>
      </c>
      <c r="V225" s="120" t="s">
        <v>8492</v>
      </c>
      <c r="W225" s="116">
        <f t="shared" ca="1" si="32"/>
        <v>43525</v>
      </c>
      <c r="X225" s="114">
        <f t="shared" ca="1" si="33"/>
        <v>2893</v>
      </c>
      <c r="Y225" s="120">
        <f t="shared" ca="1" si="34"/>
        <v>95</v>
      </c>
      <c r="Z225" s="121">
        <f t="shared" ca="1" si="35"/>
        <v>7</v>
      </c>
      <c r="AA225" s="121" t="s">
        <v>1758</v>
      </c>
      <c r="AB225" s="121"/>
      <c r="AC225" s="127">
        <v>40632</v>
      </c>
      <c r="AD225" s="121"/>
      <c r="AE225" s="127">
        <v>40632</v>
      </c>
      <c r="AF225" s="121" t="s">
        <v>8286</v>
      </c>
      <c r="AG225" s="121">
        <v>3</v>
      </c>
      <c r="AH225" s="121">
        <v>0</v>
      </c>
      <c r="AI225" s="121" t="s">
        <v>1412</v>
      </c>
      <c r="AJ225" s="121" t="s">
        <v>888</v>
      </c>
      <c r="AK225" s="121" t="s">
        <v>409</v>
      </c>
      <c r="AL225" s="121"/>
      <c r="AM225" s="126" t="s">
        <v>1411</v>
      </c>
      <c r="AN225" s="121"/>
      <c r="AO225" s="121"/>
      <c r="AP225" s="121">
        <v>0</v>
      </c>
      <c r="AQ225" s="121">
        <v>0</v>
      </c>
      <c r="AR225" s="121"/>
      <c r="AS225" s="128">
        <v>43196</v>
      </c>
      <c r="AT225" s="121">
        <v>5</v>
      </c>
    </row>
    <row r="226" spans="1:46" ht="30" customHeight="1" x14ac:dyDescent="0.15">
      <c r="A226" s="121">
        <v>224</v>
      </c>
      <c r="B226" s="126">
        <v>5225001520</v>
      </c>
      <c r="C226" s="121" t="s">
        <v>1413</v>
      </c>
      <c r="D226" s="121" t="s">
        <v>1413</v>
      </c>
      <c r="E226" s="127">
        <v>27574</v>
      </c>
      <c r="F226" s="117">
        <f t="shared" ca="1" si="27"/>
        <v>43.701369863013696</v>
      </c>
      <c r="G226" s="121" t="s">
        <v>650</v>
      </c>
      <c r="H226" s="121" t="s">
        <v>297</v>
      </c>
      <c r="I226" s="121" t="s">
        <v>297</v>
      </c>
      <c r="J226" s="121" t="s">
        <v>1414</v>
      </c>
      <c r="K226" s="121" t="s">
        <v>843</v>
      </c>
      <c r="L226" s="121" t="s">
        <v>328</v>
      </c>
      <c r="M226" s="121" t="s">
        <v>59</v>
      </c>
      <c r="N226" s="121" t="s">
        <v>1415</v>
      </c>
      <c r="O226" s="121" t="s">
        <v>299</v>
      </c>
      <c r="P226" s="127">
        <v>41477</v>
      </c>
      <c r="Q226" s="127">
        <v>47777</v>
      </c>
      <c r="R226" s="114">
        <f t="shared" ca="1" si="28"/>
        <v>4252</v>
      </c>
      <c r="S226" s="118">
        <f t="shared" ca="1" si="29"/>
        <v>139</v>
      </c>
      <c r="T226" s="114">
        <f t="shared" ca="1" si="30"/>
        <v>11</v>
      </c>
      <c r="U226" s="119" t="str">
        <f t="shared" ca="1" si="31"/>
        <v>11年7个月27天</v>
      </c>
      <c r="V226" s="120" t="s">
        <v>8619</v>
      </c>
      <c r="W226" s="116">
        <f t="shared" ca="1" si="32"/>
        <v>43525</v>
      </c>
      <c r="X226" s="114">
        <f t="shared" ca="1" si="33"/>
        <v>2958</v>
      </c>
      <c r="Y226" s="120">
        <f t="shared" ca="1" si="34"/>
        <v>97</v>
      </c>
      <c r="Z226" s="121">
        <f t="shared" ca="1" si="35"/>
        <v>8</v>
      </c>
      <c r="AA226" s="121" t="s">
        <v>8736</v>
      </c>
      <c r="AB226" s="121"/>
      <c r="AC226" s="127">
        <v>40567</v>
      </c>
      <c r="AD226" s="121"/>
      <c r="AE226" s="127">
        <v>40567</v>
      </c>
      <c r="AF226" s="121" t="s">
        <v>8286</v>
      </c>
      <c r="AG226" s="121">
        <v>3</v>
      </c>
      <c r="AH226" s="121">
        <v>0</v>
      </c>
      <c r="AI226" s="121" t="s">
        <v>8737</v>
      </c>
      <c r="AJ226" s="121" t="s">
        <v>969</v>
      </c>
      <c r="AK226" s="121" t="s">
        <v>334</v>
      </c>
      <c r="AL226" s="121" t="s">
        <v>363</v>
      </c>
      <c r="AM226" s="126" t="s">
        <v>1416</v>
      </c>
      <c r="AN226" s="121" t="s">
        <v>1182</v>
      </c>
      <c r="AO226" s="121"/>
      <c r="AP226" s="121">
        <v>0</v>
      </c>
      <c r="AQ226" s="121">
        <v>1</v>
      </c>
      <c r="AR226" s="121" t="s">
        <v>8387</v>
      </c>
      <c r="AS226" s="121">
        <v>7</v>
      </c>
      <c r="AT226" s="121" t="s">
        <v>8435</v>
      </c>
    </row>
    <row r="227" spans="1:46" ht="30" customHeight="1" x14ac:dyDescent="0.15">
      <c r="A227" s="121">
        <v>225</v>
      </c>
      <c r="B227" s="126">
        <v>5225001528</v>
      </c>
      <c r="C227" s="121" t="s">
        <v>1417</v>
      </c>
      <c r="D227" s="121" t="s">
        <v>1417</v>
      </c>
      <c r="E227" s="127">
        <v>19188</v>
      </c>
      <c r="F227" s="117">
        <f t="shared" ca="1" si="27"/>
        <v>66.676712328767124</v>
      </c>
      <c r="G227" s="121" t="s">
        <v>325</v>
      </c>
      <c r="H227" s="121" t="s">
        <v>327</v>
      </c>
      <c r="I227" s="121" t="s">
        <v>327</v>
      </c>
      <c r="J227" s="121" t="s">
        <v>1418</v>
      </c>
      <c r="K227" s="121" t="s">
        <v>811</v>
      </c>
      <c r="L227" s="121" t="s">
        <v>328</v>
      </c>
      <c r="M227" s="121" t="s">
        <v>348</v>
      </c>
      <c r="N227" s="121" t="s">
        <v>290</v>
      </c>
      <c r="O227" s="121" t="s">
        <v>299</v>
      </c>
      <c r="P227" s="127">
        <v>41477</v>
      </c>
      <c r="Q227" s="127">
        <v>48600</v>
      </c>
      <c r="R227" s="114">
        <f t="shared" ca="1" si="28"/>
        <v>5075</v>
      </c>
      <c r="S227" s="118">
        <f t="shared" ca="1" si="29"/>
        <v>166</v>
      </c>
      <c r="T227" s="114">
        <f t="shared" ca="1" si="30"/>
        <v>13</v>
      </c>
      <c r="U227" s="119" t="str">
        <f t="shared" ca="1" si="31"/>
        <v>13年11个月0天</v>
      </c>
      <c r="V227" s="120" t="s">
        <v>8738</v>
      </c>
      <c r="W227" s="116">
        <f t="shared" ca="1" si="32"/>
        <v>43525</v>
      </c>
      <c r="X227" s="114">
        <f t="shared" ca="1" si="33"/>
        <v>3017</v>
      </c>
      <c r="Y227" s="120">
        <f t="shared" ca="1" si="34"/>
        <v>99</v>
      </c>
      <c r="Z227" s="121">
        <f t="shared" ca="1" si="35"/>
        <v>8</v>
      </c>
      <c r="AA227" s="121" t="s">
        <v>8739</v>
      </c>
      <c r="AB227" s="121"/>
      <c r="AC227" s="127">
        <v>40508</v>
      </c>
      <c r="AD227" s="121" t="s">
        <v>811</v>
      </c>
      <c r="AE227" s="127">
        <v>40508</v>
      </c>
      <c r="AF227" s="121" t="s">
        <v>8286</v>
      </c>
      <c r="AG227" s="121">
        <v>2</v>
      </c>
      <c r="AH227" s="121">
        <v>0</v>
      </c>
      <c r="AI227" s="121" t="s">
        <v>1421</v>
      </c>
      <c r="AJ227" s="121" t="s">
        <v>1419</v>
      </c>
      <c r="AK227" s="121" t="s">
        <v>334</v>
      </c>
      <c r="AL227" s="121"/>
      <c r="AM227" s="126" t="s">
        <v>1420</v>
      </c>
      <c r="AN227" s="121"/>
      <c r="AO227" s="121"/>
      <c r="AP227" s="121">
        <v>0</v>
      </c>
      <c r="AQ227" s="121">
        <v>1</v>
      </c>
      <c r="AR227" s="121" t="s">
        <v>8400</v>
      </c>
      <c r="AS227" s="121"/>
      <c r="AT227" s="121"/>
    </row>
    <row r="228" spans="1:46" ht="30" customHeight="1" x14ac:dyDescent="0.15">
      <c r="A228" s="121">
        <v>226</v>
      </c>
      <c r="B228" s="126">
        <v>5225001529</v>
      </c>
      <c r="C228" s="121" t="s">
        <v>1422</v>
      </c>
      <c r="D228" s="121" t="s">
        <v>1422</v>
      </c>
      <c r="E228" s="127">
        <v>27907</v>
      </c>
      <c r="F228" s="117">
        <f t="shared" ca="1" si="27"/>
        <v>42.789041095890411</v>
      </c>
      <c r="G228" s="121" t="s">
        <v>325</v>
      </c>
      <c r="H228" s="121" t="s">
        <v>297</v>
      </c>
      <c r="I228" s="121" t="s">
        <v>297</v>
      </c>
      <c r="J228" s="121" t="s">
        <v>1423</v>
      </c>
      <c r="K228" s="121" t="s">
        <v>8022</v>
      </c>
      <c r="L228" s="121" t="s">
        <v>328</v>
      </c>
      <c r="M228" s="121" t="s">
        <v>326</v>
      </c>
      <c r="N228" s="121" t="s">
        <v>298</v>
      </c>
      <c r="O228" s="121" t="s">
        <v>293</v>
      </c>
      <c r="P228" s="127">
        <v>42130</v>
      </c>
      <c r="Q228" s="127">
        <v>48523</v>
      </c>
      <c r="R228" s="114">
        <f t="shared" ca="1" si="28"/>
        <v>4998</v>
      </c>
      <c r="S228" s="118">
        <f t="shared" ca="1" si="29"/>
        <v>164</v>
      </c>
      <c r="T228" s="114">
        <f t="shared" ca="1" si="30"/>
        <v>13</v>
      </c>
      <c r="U228" s="119" t="str">
        <f t="shared" ca="1" si="31"/>
        <v>13年8个月13天</v>
      </c>
      <c r="V228" s="120" t="s">
        <v>8740</v>
      </c>
      <c r="W228" s="116">
        <f t="shared" ca="1" si="32"/>
        <v>43525</v>
      </c>
      <c r="X228" s="114">
        <f t="shared" ca="1" si="33"/>
        <v>3115</v>
      </c>
      <c r="Y228" s="120">
        <f t="shared" ca="1" si="34"/>
        <v>102</v>
      </c>
      <c r="Z228" s="121">
        <f t="shared" ca="1" si="35"/>
        <v>8</v>
      </c>
      <c r="AA228" s="121" t="s">
        <v>8741</v>
      </c>
      <c r="AB228" s="121"/>
      <c r="AC228" s="127">
        <v>40410</v>
      </c>
      <c r="AD228" s="121" t="s">
        <v>598</v>
      </c>
      <c r="AE228" s="127">
        <v>40410</v>
      </c>
      <c r="AF228" s="121" t="s">
        <v>8286</v>
      </c>
      <c r="AG228" s="121">
        <v>3</v>
      </c>
      <c r="AH228" s="121">
        <v>0</v>
      </c>
      <c r="AI228" s="121" t="s">
        <v>1425</v>
      </c>
      <c r="AJ228" s="121" t="s">
        <v>724</v>
      </c>
      <c r="AK228" s="121" t="s">
        <v>409</v>
      </c>
      <c r="AL228" s="121"/>
      <c r="AM228" s="126" t="s">
        <v>1424</v>
      </c>
      <c r="AN228" s="121" t="s">
        <v>411</v>
      </c>
      <c r="AO228" s="121"/>
      <c r="AP228" s="121">
        <v>0</v>
      </c>
      <c r="AQ228" s="121">
        <v>0</v>
      </c>
      <c r="AR228" s="121"/>
      <c r="AS228" s="121" t="s">
        <v>8460</v>
      </c>
      <c r="AT228" s="121">
        <v>1</v>
      </c>
    </row>
    <row r="229" spans="1:46" ht="30" customHeight="1" x14ac:dyDescent="0.15">
      <c r="A229" s="121">
        <v>227</v>
      </c>
      <c r="B229" s="126">
        <v>5225001531</v>
      </c>
      <c r="C229" s="121" t="s">
        <v>1426</v>
      </c>
      <c r="D229" s="121" t="s">
        <v>1426</v>
      </c>
      <c r="E229" s="127">
        <v>17761</v>
      </c>
      <c r="F229" s="117">
        <f t="shared" ca="1" si="27"/>
        <v>70.586301369863008</v>
      </c>
      <c r="G229" s="121" t="s">
        <v>325</v>
      </c>
      <c r="H229" s="121" t="s">
        <v>287</v>
      </c>
      <c r="I229" s="121" t="s">
        <v>287</v>
      </c>
      <c r="J229" s="121" t="s">
        <v>1427</v>
      </c>
      <c r="K229" s="121" t="s">
        <v>8016</v>
      </c>
      <c r="L229" s="121" t="s">
        <v>328</v>
      </c>
      <c r="M229" s="121" t="s">
        <v>348</v>
      </c>
      <c r="N229" s="121" t="s">
        <v>298</v>
      </c>
      <c r="O229" s="121" t="s">
        <v>299</v>
      </c>
      <c r="P229" s="127">
        <v>41539</v>
      </c>
      <c r="Q229" s="127">
        <v>47473</v>
      </c>
      <c r="R229" s="114">
        <f t="shared" ca="1" si="28"/>
        <v>3948</v>
      </c>
      <c r="S229" s="118">
        <f t="shared" ca="1" si="29"/>
        <v>129</v>
      </c>
      <c r="T229" s="114">
        <f t="shared" ca="1" si="30"/>
        <v>10</v>
      </c>
      <c r="U229" s="119" t="str">
        <f t="shared" ca="1" si="31"/>
        <v>10年9个月28天</v>
      </c>
      <c r="V229" s="120" t="s">
        <v>1326</v>
      </c>
      <c r="W229" s="116">
        <f t="shared" ca="1" si="32"/>
        <v>43525</v>
      </c>
      <c r="X229" s="114">
        <f t="shared" ca="1" si="33"/>
        <v>2961</v>
      </c>
      <c r="Y229" s="120">
        <f t="shared" ca="1" si="34"/>
        <v>97</v>
      </c>
      <c r="Z229" s="121">
        <f t="shared" ca="1" si="35"/>
        <v>8</v>
      </c>
      <c r="AA229" s="121" t="s">
        <v>8742</v>
      </c>
      <c r="AB229" s="121"/>
      <c r="AC229" s="127">
        <v>40564</v>
      </c>
      <c r="AD229" s="121" t="s">
        <v>489</v>
      </c>
      <c r="AE229" s="127">
        <v>40564</v>
      </c>
      <c r="AF229" s="121" t="s">
        <v>8286</v>
      </c>
      <c r="AG229" s="121">
        <v>3</v>
      </c>
      <c r="AH229" s="121">
        <v>0</v>
      </c>
      <c r="AI229" s="121" t="s">
        <v>1429</v>
      </c>
      <c r="AJ229" s="121" t="s">
        <v>8743</v>
      </c>
      <c r="AK229" s="121" t="s">
        <v>334</v>
      </c>
      <c r="AL229" s="121"/>
      <c r="AM229" s="126" t="s">
        <v>1428</v>
      </c>
      <c r="AN229" s="121" t="s">
        <v>411</v>
      </c>
      <c r="AO229" s="121"/>
      <c r="AP229" s="121">
        <v>0</v>
      </c>
      <c r="AQ229" s="121">
        <v>0</v>
      </c>
      <c r="AR229" s="121"/>
      <c r="AS229" s="128">
        <v>43160</v>
      </c>
      <c r="AT229" s="121">
        <v>2</v>
      </c>
    </row>
    <row r="230" spans="1:46" ht="30" customHeight="1" x14ac:dyDescent="0.15">
      <c r="A230" s="121">
        <v>228</v>
      </c>
      <c r="B230" s="126">
        <v>5225001548</v>
      </c>
      <c r="C230" s="121" t="s">
        <v>1431</v>
      </c>
      <c r="D230" s="121" t="s">
        <v>1431</v>
      </c>
      <c r="E230" s="127">
        <v>30347</v>
      </c>
      <c r="F230" s="117">
        <f t="shared" ca="1" si="27"/>
        <v>36.104109589041094</v>
      </c>
      <c r="G230" s="121" t="s">
        <v>325</v>
      </c>
      <c r="H230" s="121" t="s">
        <v>297</v>
      </c>
      <c r="I230" s="121" t="s">
        <v>297</v>
      </c>
      <c r="J230" s="121" t="s">
        <v>1432</v>
      </c>
      <c r="K230" s="121" t="s">
        <v>8020</v>
      </c>
      <c r="L230" s="121" t="s">
        <v>357</v>
      </c>
      <c r="M230" s="121" t="s">
        <v>338</v>
      </c>
      <c r="N230" s="121" t="s">
        <v>570</v>
      </c>
      <c r="O230" s="121" t="s">
        <v>8462</v>
      </c>
      <c r="P230" s="127">
        <v>40415</v>
      </c>
      <c r="Q230" s="127">
        <v>44828</v>
      </c>
      <c r="R230" s="114">
        <f t="shared" ca="1" si="28"/>
        <v>1303</v>
      </c>
      <c r="S230" s="118">
        <f t="shared" ca="1" si="29"/>
        <v>42</v>
      </c>
      <c r="T230" s="114">
        <f t="shared" ca="1" si="30"/>
        <v>3</v>
      </c>
      <c r="U230" s="119" t="str">
        <f t="shared" ca="1" si="31"/>
        <v>3年6个月28天</v>
      </c>
      <c r="V230" s="120" t="s">
        <v>8744</v>
      </c>
      <c r="W230" s="116">
        <f t="shared" ca="1" si="32"/>
        <v>43525</v>
      </c>
      <c r="X230" s="114">
        <f t="shared" ca="1" si="33"/>
        <v>2957</v>
      </c>
      <c r="Y230" s="120">
        <f t="shared" ca="1" si="34"/>
        <v>97</v>
      </c>
      <c r="Z230" s="121">
        <f t="shared" ca="1" si="35"/>
        <v>8</v>
      </c>
      <c r="AA230" s="121" t="s">
        <v>8745</v>
      </c>
      <c r="AB230" s="121"/>
      <c r="AC230" s="127">
        <v>40590</v>
      </c>
      <c r="AD230" s="121" t="s">
        <v>520</v>
      </c>
      <c r="AE230" s="127">
        <v>40568</v>
      </c>
      <c r="AF230" s="121" t="s">
        <v>8286</v>
      </c>
      <c r="AG230" s="121">
        <v>2</v>
      </c>
      <c r="AH230" s="121">
        <v>0</v>
      </c>
      <c r="AI230" s="121" t="s">
        <v>1434</v>
      </c>
      <c r="AJ230" s="121" t="s">
        <v>1178</v>
      </c>
      <c r="AK230" s="121"/>
      <c r="AL230" s="121"/>
      <c r="AM230" s="126" t="s">
        <v>1433</v>
      </c>
      <c r="AN230" s="121"/>
      <c r="AO230" s="121"/>
      <c r="AP230" s="121">
        <v>0</v>
      </c>
      <c r="AQ230" s="121">
        <v>0</v>
      </c>
      <c r="AR230" s="121" t="s">
        <v>8337</v>
      </c>
      <c r="AS230" s="121">
        <v>8</v>
      </c>
      <c r="AT230" s="121">
        <v>15</v>
      </c>
    </row>
    <row r="231" spans="1:46" ht="30" customHeight="1" x14ac:dyDescent="0.15">
      <c r="A231" s="121">
        <v>229</v>
      </c>
      <c r="B231" s="126">
        <v>5225001551</v>
      </c>
      <c r="C231" s="121" t="s">
        <v>1435</v>
      </c>
      <c r="D231" s="121" t="s">
        <v>1435</v>
      </c>
      <c r="E231" s="127">
        <v>27872</v>
      </c>
      <c r="F231" s="117">
        <f t="shared" ca="1" si="27"/>
        <v>42.884931506849313</v>
      </c>
      <c r="G231" s="121" t="s">
        <v>325</v>
      </c>
      <c r="H231" s="121" t="s">
        <v>297</v>
      </c>
      <c r="I231" s="121" t="s">
        <v>297</v>
      </c>
      <c r="J231" s="121" t="s">
        <v>1436</v>
      </c>
      <c r="K231" s="121" t="s">
        <v>8022</v>
      </c>
      <c r="L231" s="121" t="s">
        <v>328</v>
      </c>
      <c r="M231" s="121" t="s">
        <v>348</v>
      </c>
      <c r="N231" s="121" t="s">
        <v>298</v>
      </c>
      <c r="O231" s="121" t="s">
        <v>299</v>
      </c>
      <c r="P231" s="127">
        <v>41233</v>
      </c>
      <c r="Q231" s="127">
        <v>47227</v>
      </c>
      <c r="R231" s="114">
        <f t="shared" ca="1" si="28"/>
        <v>3702</v>
      </c>
      <c r="S231" s="118">
        <f t="shared" ca="1" si="29"/>
        <v>121</v>
      </c>
      <c r="T231" s="114">
        <f t="shared" ca="1" si="30"/>
        <v>10</v>
      </c>
      <c r="U231" s="119" t="str">
        <f t="shared" ca="1" si="31"/>
        <v>10年1个月22天</v>
      </c>
      <c r="V231" s="120" t="s">
        <v>8447</v>
      </c>
      <c r="W231" s="116">
        <f t="shared" ca="1" si="32"/>
        <v>43525</v>
      </c>
      <c r="X231" s="114">
        <f t="shared" ca="1" si="33"/>
        <v>3111</v>
      </c>
      <c r="Y231" s="120">
        <f t="shared" ca="1" si="34"/>
        <v>102</v>
      </c>
      <c r="Z231" s="121">
        <f t="shared" ca="1" si="35"/>
        <v>8</v>
      </c>
      <c r="AA231" s="121" t="s">
        <v>8741</v>
      </c>
      <c r="AB231" s="121"/>
      <c r="AC231" s="127">
        <v>40414</v>
      </c>
      <c r="AD231" s="121" t="s">
        <v>489</v>
      </c>
      <c r="AE231" s="127">
        <v>40414</v>
      </c>
      <c r="AF231" s="121" t="s">
        <v>8286</v>
      </c>
      <c r="AG231" s="121">
        <v>3</v>
      </c>
      <c r="AH231" s="121">
        <v>0</v>
      </c>
      <c r="AI231" s="121" t="s">
        <v>1438</v>
      </c>
      <c r="AJ231" s="121" t="s">
        <v>590</v>
      </c>
      <c r="AK231" s="121" t="s">
        <v>334</v>
      </c>
      <c r="AL231" s="121"/>
      <c r="AM231" s="126" t="s">
        <v>1437</v>
      </c>
      <c r="AN231" s="121" t="s">
        <v>411</v>
      </c>
      <c r="AO231" s="121"/>
      <c r="AP231" s="121">
        <v>0</v>
      </c>
      <c r="AQ231" s="121">
        <v>0</v>
      </c>
      <c r="AR231" s="121"/>
      <c r="AS231" s="128">
        <v>43191</v>
      </c>
      <c r="AT231" s="121">
        <v>6</v>
      </c>
    </row>
    <row r="232" spans="1:46" ht="30" customHeight="1" x14ac:dyDescent="0.15">
      <c r="A232" s="121">
        <v>230</v>
      </c>
      <c r="B232" s="126">
        <v>5225001555</v>
      </c>
      <c r="C232" s="121" t="s">
        <v>1439</v>
      </c>
      <c r="D232" s="121" t="s">
        <v>1439</v>
      </c>
      <c r="E232" s="127">
        <v>30625</v>
      </c>
      <c r="F232" s="117">
        <f t="shared" ca="1" si="27"/>
        <v>35.342465753424655</v>
      </c>
      <c r="G232" s="121" t="s">
        <v>325</v>
      </c>
      <c r="H232" s="121" t="s">
        <v>287</v>
      </c>
      <c r="I232" s="121" t="s">
        <v>287</v>
      </c>
      <c r="J232" s="121" t="s">
        <v>972</v>
      </c>
      <c r="K232" s="121" t="s">
        <v>701</v>
      </c>
      <c r="L232" s="121" t="s">
        <v>328</v>
      </c>
      <c r="M232" s="121" t="s">
        <v>59</v>
      </c>
      <c r="N232" s="121" t="s">
        <v>570</v>
      </c>
      <c r="O232" s="121" t="s">
        <v>299</v>
      </c>
      <c r="P232" s="127">
        <v>41477</v>
      </c>
      <c r="Q232" s="127">
        <v>47808</v>
      </c>
      <c r="R232" s="114">
        <f t="shared" ca="1" si="28"/>
        <v>4283</v>
      </c>
      <c r="S232" s="118">
        <f t="shared" ca="1" si="29"/>
        <v>140</v>
      </c>
      <c r="T232" s="114">
        <f t="shared" ca="1" si="30"/>
        <v>11</v>
      </c>
      <c r="U232" s="119" t="str">
        <f t="shared" ca="1" si="31"/>
        <v>11年8个月28天</v>
      </c>
      <c r="V232" s="120" t="s">
        <v>8432</v>
      </c>
      <c r="W232" s="116">
        <f t="shared" ca="1" si="32"/>
        <v>43525</v>
      </c>
      <c r="X232" s="114">
        <f t="shared" ca="1" si="33"/>
        <v>2956</v>
      </c>
      <c r="Y232" s="120">
        <f t="shared" ca="1" si="34"/>
        <v>97</v>
      </c>
      <c r="Z232" s="121">
        <f t="shared" ca="1" si="35"/>
        <v>8</v>
      </c>
      <c r="AA232" s="121" t="s">
        <v>8554</v>
      </c>
      <c r="AB232" s="121"/>
      <c r="AC232" s="127">
        <v>40569</v>
      </c>
      <c r="AD232" s="121" t="s">
        <v>489</v>
      </c>
      <c r="AE232" s="127">
        <v>40569</v>
      </c>
      <c r="AF232" s="121" t="s">
        <v>8286</v>
      </c>
      <c r="AG232" s="121">
        <v>3</v>
      </c>
      <c r="AH232" s="121">
        <v>0</v>
      </c>
      <c r="AI232" s="121" t="s">
        <v>1441</v>
      </c>
      <c r="AJ232" s="121" t="s">
        <v>687</v>
      </c>
      <c r="AK232" s="121" t="s">
        <v>334</v>
      </c>
      <c r="AL232" s="121"/>
      <c r="AM232" s="126" t="s">
        <v>1440</v>
      </c>
      <c r="AN232" s="121"/>
      <c r="AO232" s="121"/>
      <c r="AP232" s="121">
        <v>0</v>
      </c>
      <c r="AQ232" s="121">
        <v>0</v>
      </c>
      <c r="AR232" s="121" t="s">
        <v>1599</v>
      </c>
      <c r="AS232" s="121" t="s">
        <v>8746</v>
      </c>
      <c r="AT232" s="121">
        <v>11</v>
      </c>
    </row>
    <row r="233" spans="1:46" ht="30" customHeight="1" x14ac:dyDescent="0.15">
      <c r="A233" s="121">
        <v>231</v>
      </c>
      <c r="B233" s="126">
        <v>5225001558</v>
      </c>
      <c r="C233" s="121" t="s">
        <v>1442</v>
      </c>
      <c r="D233" s="121" t="s">
        <v>1442</v>
      </c>
      <c r="E233" s="127">
        <v>24129</v>
      </c>
      <c r="F233" s="117">
        <f t="shared" ca="1" si="27"/>
        <v>53.139726027397259</v>
      </c>
      <c r="G233" s="121" t="s">
        <v>325</v>
      </c>
      <c r="H233" s="121" t="s">
        <v>287</v>
      </c>
      <c r="I233" s="121" t="s">
        <v>287</v>
      </c>
      <c r="J233" s="121" t="s">
        <v>1443</v>
      </c>
      <c r="K233" s="121" t="s">
        <v>8006</v>
      </c>
      <c r="L233" s="121" t="s">
        <v>328</v>
      </c>
      <c r="M233" s="121" t="s">
        <v>383</v>
      </c>
      <c r="N233" s="121" t="s">
        <v>488</v>
      </c>
      <c r="O233" s="121" t="s">
        <v>299</v>
      </c>
      <c r="P233" s="127">
        <v>41620</v>
      </c>
      <c r="Q233" s="127">
        <v>48224</v>
      </c>
      <c r="R233" s="114">
        <f t="shared" ca="1" si="28"/>
        <v>4699</v>
      </c>
      <c r="S233" s="118">
        <f t="shared" ca="1" si="29"/>
        <v>154</v>
      </c>
      <c r="T233" s="114">
        <f t="shared" ca="1" si="30"/>
        <v>12</v>
      </c>
      <c r="U233" s="119" t="str">
        <f t="shared" ca="1" si="31"/>
        <v>12年10个月19天</v>
      </c>
      <c r="V233" s="120" t="s">
        <v>8747</v>
      </c>
      <c r="W233" s="116">
        <f t="shared" ca="1" si="32"/>
        <v>43525</v>
      </c>
      <c r="X233" s="114">
        <f t="shared" ca="1" si="33"/>
        <v>2716</v>
      </c>
      <c r="Y233" s="120">
        <f t="shared" ca="1" si="34"/>
        <v>89</v>
      </c>
      <c r="Z233" s="121">
        <f t="shared" ca="1" si="35"/>
        <v>7</v>
      </c>
      <c r="AA233" s="121" t="s">
        <v>8748</v>
      </c>
      <c r="AB233" s="121"/>
      <c r="AC233" s="127">
        <v>40809</v>
      </c>
      <c r="AD233" s="121" t="s">
        <v>489</v>
      </c>
      <c r="AE233" s="127">
        <v>40809</v>
      </c>
      <c r="AF233" s="121" t="s">
        <v>8286</v>
      </c>
      <c r="AG233" s="121">
        <v>3</v>
      </c>
      <c r="AH233" s="121">
        <v>0</v>
      </c>
      <c r="AI233" s="121" t="s">
        <v>1446</v>
      </c>
      <c r="AJ233" s="121" t="s">
        <v>501</v>
      </c>
      <c r="AK233" s="121" t="s">
        <v>334</v>
      </c>
      <c r="AL233" s="121"/>
      <c r="AM233" s="126" t="s">
        <v>1445</v>
      </c>
      <c r="AN233" s="121" t="s">
        <v>411</v>
      </c>
      <c r="AO233" s="121"/>
      <c r="AP233" s="121">
        <v>0</v>
      </c>
      <c r="AQ233" s="121">
        <v>1</v>
      </c>
      <c r="AR233" s="121"/>
      <c r="AS233" s="121"/>
      <c r="AT233" s="121"/>
    </row>
    <row r="234" spans="1:46" ht="30" customHeight="1" x14ac:dyDescent="0.15">
      <c r="A234" s="121">
        <v>232</v>
      </c>
      <c r="B234" s="126">
        <v>5225001559</v>
      </c>
      <c r="C234" s="121" t="s">
        <v>1447</v>
      </c>
      <c r="D234" s="121" t="s">
        <v>1447</v>
      </c>
      <c r="E234" s="127">
        <v>33497</v>
      </c>
      <c r="F234" s="117">
        <f t="shared" ca="1" si="27"/>
        <v>27.473972602739725</v>
      </c>
      <c r="G234" s="121" t="s">
        <v>325</v>
      </c>
      <c r="H234" s="121" t="s">
        <v>287</v>
      </c>
      <c r="I234" s="121" t="s">
        <v>287</v>
      </c>
      <c r="J234" s="121" t="s">
        <v>1448</v>
      </c>
      <c r="K234" s="121" t="s">
        <v>8015</v>
      </c>
      <c r="L234" s="121" t="s">
        <v>328</v>
      </c>
      <c r="M234" s="121" t="s">
        <v>383</v>
      </c>
      <c r="N234" s="121" t="s">
        <v>570</v>
      </c>
      <c r="O234" s="121" t="s">
        <v>299</v>
      </c>
      <c r="P234" s="127">
        <v>41620</v>
      </c>
      <c r="Q234" s="127">
        <v>47890</v>
      </c>
      <c r="R234" s="114">
        <f t="shared" ca="1" si="28"/>
        <v>4365</v>
      </c>
      <c r="S234" s="118">
        <f t="shared" ca="1" si="29"/>
        <v>143</v>
      </c>
      <c r="T234" s="114">
        <f t="shared" ca="1" si="30"/>
        <v>11</v>
      </c>
      <c r="U234" s="119" t="str">
        <f t="shared" ca="1" si="31"/>
        <v>11年11个月20天</v>
      </c>
      <c r="V234" s="120" t="s">
        <v>8426</v>
      </c>
      <c r="W234" s="116">
        <f t="shared" ca="1" si="32"/>
        <v>43525</v>
      </c>
      <c r="X234" s="114">
        <f t="shared" ca="1" si="33"/>
        <v>2712</v>
      </c>
      <c r="Y234" s="120">
        <f t="shared" ca="1" si="34"/>
        <v>89</v>
      </c>
      <c r="Z234" s="121">
        <f t="shared" ca="1" si="35"/>
        <v>7</v>
      </c>
      <c r="AA234" s="121" t="s">
        <v>8749</v>
      </c>
      <c r="AB234" s="121"/>
      <c r="AC234" s="127">
        <v>40813</v>
      </c>
      <c r="AD234" s="121"/>
      <c r="AE234" s="127">
        <v>40813</v>
      </c>
      <c r="AF234" s="121" t="s">
        <v>8286</v>
      </c>
      <c r="AG234" s="121">
        <v>3</v>
      </c>
      <c r="AH234" s="121">
        <v>0</v>
      </c>
      <c r="AI234" s="121" t="s">
        <v>674</v>
      </c>
      <c r="AJ234" s="121" t="s">
        <v>501</v>
      </c>
      <c r="AK234" s="121" t="s">
        <v>334</v>
      </c>
      <c r="AL234" s="121"/>
      <c r="AM234" s="126" t="s">
        <v>1449</v>
      </c>
      <c r="AN234" s="121"/>
      <c r="AO234" s="121" t="s">
        <v>393</v>
      </c>
      <c r="AP234" s="121">
        <v>3</v>
      </c>
      <c r="AQ234" s="121">
        <v>0</v>
      </c>
      <c r="AR234" s="121" t="s">
        <v>8373</v>
      </c>
      <c r="AS234" s="121">
        <v>302</v>
      </c>
      <c r="AT234" s="121">
        <v>8</v>
      </c>
    </row>
    <row r="235" spans="1:46" ht="30" customHeight="1" x14ac:dyDescent="0.15">
      <c r="A235" s="121">
        <v>233</v>
      </c>
      <c r="B235" s="126">
        <v>5225001560</v>
      </c>
      <c r="C235" s="121" t="s">
        <v>1450</v>
      </c>
      <c r="D235" s="121" t="s">
        <v>1450</v>
      </c>
      <c r="E235" s="127">
        <v>33704</v>
      </c>
      <c r="F235" s="117">
        <f t="shared" ca="1" si="27"/>
        <v>26.906849315068492</v>
      </c>
      <c r="G235" s="121" t="s">
        <v>325</v>
      </c>
      <c r="H235" s="121" t="s">
        <v>327</v>
      </c>
      <c r="I235" s="121" t="s">
        <v>327</v>
      </c>
      <c r="J235" s="121" t="s">
        <v>1451</v>
      </c>
      <c r="K235" s="121" t="s">
        <v>8015</v>
      </c>
      <c r="L235" s="121" t="s">
        <v>328</v>
      </c>
      <c r="M235" s="121" t="s">
        <v>499</v>
      </c>
      <c r="N235" s="121" t="s">
        <v>570</v>
      </c>
      <c r="O235" s="121" t="s">
        <v>299</v>
      </c>
      <c r="P235" s="127">
        <v>41620</v>
      </c>
      <c r="Q235" s="127">
        <v>47890</v>
      </c>
      <c r="R235" s="114">
        <f t="shared" ca="1" si="28"/>
        <v>4365</v>
      </c>
      <c r="S235" s="118">
        <f t="shared" ca="1" si="29"/>
        <v>143</v>
      </c>
      <c r="T235" s="114">
        <f t="shared" ca="1" si="30"/>
        <v>11</v>
      </c>
      <c r="U235" s="119" t="str">
        <f t="shared" ca="1" si="31"/>
        <v>11年11个月20天</v>
      </c>
      <c r="V235" s="120" t="s">
        <v>8426</v>
      </c>
      <c r="W235" s="116">
        <f t="shared" ca="1" si="32"/>
        <v>43525</v>
      </c>
      <c r="X235" s="114">
        <f t="shared" ca="1" si="33"/>
        <v>2712</v>
      </c>
      <c r="Y235" s="120">
        <f t="shared" ca="1" si="34"/>
        <v>89</v>
      </c>
      <c r="Z235" s="121">
        <f t="shared" ca="1" si="35"/>
        <v>7</v>
      </c>
      <c r="AA235" s="121" t="s">
        <v>8750</v>
      </c>
      <c r="AB235" s="121"/>
      <c r="AC235" s="127">
        <v>40813</v>
      </c>
      <c r="AD235" s="121" t="s">
        <v>598</v>
      </c>
      <c r="AE235" s="127">
        <v>40813</v>
      </c>
      <c r="AF235" s="121" t="s">
        <v>8286</v>
      </c>
      <c r="AG235" s="121">
        <v>3</v>
      </c>
      <c r="AH235" s="121">
        <v>0</v>
      </c>
      <c r="AI235" s="121" t="s">
        <v>674</v>
      </c>
      <c r="AJ235" s="121" t="s">
        <v>501</v>
      </c>
      <c r="AK235" s="121" t="s">
        <v>334</v>
      </c>
      <c r="AL235" s="121"/>
      <c r="AM235" s="126" t="s">
        <v>1452</v>
      </c>
      <c r="AN235" s="121"/>
      <c r="AO235" s="121"/>
      <c r="AP235" s="121">
        <v>0</v>
      </c>
      <c r="AQ235" s="121">
        <v>0</v>
      </c>
      <c r="AR235" s="121" t="s">
        <v>8373</v>
      </c>
      <c r="AS235" s="121"/>
      <c r="AT235" s="121"/>
    </row>
    <row r="236" spans="1:46" ht="30" customHeight="1" x14ac:dyDescent="0.15">
      <c r="A236" s="121">
        <v>234</v>
      </c>
      <c r="B236" s="126">
        <v>5225001563</v>
      </c>
      <c r="C236" s="121" t="s">
        <v>1453</v>
      </c>
      <c r="D236" s="121" t="s">
        <v>1453</v>
      </c>
      <c r="E236" s="127">
        <v>20038</v>
      </c>
      <c r="F236" s="117">
        <f t="shared" ca="1" si="27"/>
        <v>64.347945205479448</v>
      </c>
      <c r="G236" s="121" t="s">
        <v>325</v>
      </c>
      <c r="H236" s="121" t="s">
        <v>779</v>
      </c>
      <c r="I236" s="121" t="s">
        <v>779</v>
      </c>
      <c r="J236" s="121" t="s">
        <v>1455</v>
      </c>
      <c r="K236" s="121" t="s">
        <v>771</v>
      </c>
      <c r="L236" s="121" t="s">
        <v>1454</v>
      </c>
      <c r="M236" s="121" t="s">
        <v>59</v>
      </c>
      <c r="N236" s="121" t="s">
        <v>1456</v>
      </c>
      <c r="O236" s="121" t="s">
        <v>8462</v>
      </c>
      <c r="P236" s="127">
        <v>40296</v>
      </c>
      <c r="Q236" s="127">
        <v>44179</v>
      </c>
      <c r="R236" s="114">
        <f t="shared" ca="1" si="28"/>
        <v>654</v>
      </c>
      <c r="S236" s="118">
        <f t="shared" ca="1" si="29"/>
        <v>21</v>
      </c>
      <c r="T236" s="114">
        <f t="shared" ca="1" si="30"/>
        <v>1</v>
      </c>
      <c r="U236" s="119" t="str">
        <f t="shared" ca="1" si="31"/>
        <v>1年9个月19天</v>
      </c>
      <c r="V236" s="120" t="s">
        <v>8751</v>
      </c>
      <c r="W236" s="116">
        <f t="shared" ca="1" si="32"/>
        <v>43525</v>
      </c>
      <c r="X236" s="114">
        <f t="shared" ca="1" si="33"/>
        <v>2782</v>
      </c>
      <c r="Y236" s="120">
        <f t="shared" ca="1" si="34"/>
        <v>91</v>
      </c>
      <c r="Z236" s="121">
        <f t="shared" ca="1" si="35"/>
        <v>7</v>
      </c>
      <c r="AA236" s="121" t="s">
        <v>3509</v>
      </c>
      <c r="AB236" s="121" t="s">
        <v>8356</v>
      </c>
      <c r="AC236" s="127">
        <v>40827</v>
      </c>
      <c r="AD236" s="121" t="s">
        <v>520</v>
      </c>
      <c r="AE236" s="127">
        <v>40743</v>
      </c>
      <c r="AF236" s="121" t="s">
        <v>8286</v>
      </c>
      <c r="AG236" s="121">
        <v>2</v>
      </c>
      <c r="AH236" s="121">
        <v>0</v>
      </c>
      <c r="AI236" s="121" t="s">
        <v>1459</v>
      </c>
      <c r="AJ236" s="121" t="s">
        <v>1457</v>
      </c>
      <c r="AK236" s="121"/>
      <c r="AL236" s="121"/>
      <c r="AM236" s="126" t="s">
        <v>1458</v>
      </c>
      <c r="AN236" s="121"/>
      <c r="AO236" s="121"/>
      <c r="AP236" s="121">
        <v>0</v>
      </c>
      <c r="AQ236" s="121">
        <v>0</v>
      </c>
      <c r="AR236" s="121" t="s">
        <v>8752</v>
      </c>
      <c r="AS236" s="121">
        <v>6</v>
      </c>
      <c r="AT236" s="121" t="s">
        <v>8415</v>
      </c>
    </row>
    <row r="237" spans="1:46" ht="30" customHeight="1" x14ac:dyDescent="0.15">
      <c r="A237" s="121">
        <v>235</v>
      </c>
      <c r="B237" s="126">
        <v>5225001564</v>
      </c>
      <c r="C237" s="121" t="s">
        <v>1460</v>
      </c>
      <c r="D237" s="121" t="s">
        <v>1460</v>
      </c>
      <c r="E237" s="127">
        <v>32450</v>
      </c>
      <c r="F237" s="117">
        <f t="shared" ca="1" si="27"/>
        <v>30.342465753424658</v>
      </c>
      <c r="G237" s="121" t="s">
        <v>325</v>
      </c>
      <c r="H237" s="121" t="s">
        <v>287</v>
      </c>
      <c r="I237" s="121" t="s">
        <v>287</v>
      </c>
      <c r="J237" s="121" t="s">
        <v>1461</v>
      </c>
      <c r="K237" s="121" t="s">
        <v>8014</v>
      </c>
      <c r="L237" s="121" t="s">
        <v>857</v>
      </c>
      <c r="M237" s="121" t="s">
        <v>383</v>
      </c>
      <c r="N237" s="121" t="s">
        <v>690</v>
      </c>
      <c r="O237" s="121" t="s">
        <v>8319</v>
      </c>
      <c r="P237" s="127">
        <v>40557</v>
      </c>
      <c r="Q237" s="127">
        <v>45851</v>
      </c>
      <c r="R237" s="114">
        <f t="shared" ca="1" si="28"/>
        <v>2326</v>
      </c>
      <c r="S237" s="118">
        <f t="shared" ca="1" si="29"/>
        <v>76</v>
      </c>
      <c r="T237" s="114">
        <f t="shared" ca="1" si="30"/>
        <v>6</v>
      </c>
      <c r="U237" s="119" t="str">
        <f t="shared" ca="1" si="31"/>
        <v>6年4个月16天</v>
      </c>
      <c r="V237" s="120" t="s">
        <v>8753</v>
      </c>
      <c r="W237" s="116">
        <f t="shared" ca="1" si="32"/>
        <v>43525</v>
      </c>
      <c r="X237" s="114">
        <f t="shared" ca="1" si="33"/>
        <v>2698</v>
      </c>
      <c r="Y237" s="120">
        <f t="shared" ca="1" si="34"/>
        <v>88</v>
      </c>
      <c r="Z237" s="121">
        <f t="shared" ca="1" si="35"/>
        <v>7</v>
      </c>
      <c r="AA237" s="121" t="s">
        <v>8754</v>
      </c>
      <c r="AB237" s="121"/>
      <c r="AC237" s="127">
        <v>40827</v>
      </c>
      <c r="AD237" s="121" t="s">
        <v>520</v>
      </c>
      <c r="AE237" s="127">
        <v>40827</v>
      </c>
      <c r="AF237" s="121" t="s">
        <v>8286</v>
      </c>
      <c r="AG237" s="121">
        <v>2</v>
      </c>
      <c r="AH237" s="121">
        <v>0</v>
      </c>
      <c r="AI237" s="121" t="s">
        <v>8755</v>
      </c>
      <c r="AJ237" s="121" t="s">
        <v>567</v>
      </c>
      <c r="AK237" s="121"/>
      <c r="AL237" s="121"/>
      <c r="AM237" s="126" t="s">
        <v>1462</v>
      </c>
      <c r="AN237" s="121"/>
      <c r="AO237" s="121"/>
      <c r="AP237" s="121">
        <v>0</v>
      </c>
      <c r="AQ237" s="121">
        <v>0</v>
      </c>
      <c r="AR237" s="121" t="s">
        <v>8373</v>
      </c>
      <c r="AS237" s="128">
        <v>43133</v>
      </c>
      <c r="AT237" s="121">
        <v>10</v>
      </c>
    </row>
    <row r="238" spans="1:46" ht="30" customHeight="1" x14ac:dyDescent="0.15">
      <c r="A238" s="121">
        <v>236</v>
      </c>
      <c r="B238" s="126">
        <v>5225001566</v>
      </c>
      <c r="C238" s="121" t="s">
        <v>1463</v>
      </c>
      <c r="D238" s="121" t="s">
        <v>1463</v>
      </c>
      <c r="E238" s="127">
        <v>26715</v>
      </c>
      <c r="F238" s="117">
        <f t="shared" ca="1" si="27"/>
        <v>46.054794520547944</v>
      </c>
      <c r="G238" s="121" t="s">
        <v>325</v>
      </c>
      <c r="H238" s="121" t="s">
        <v>287</v>
      </c>
      <c r="I238" s="121" t="s">
        <v>287</v>
      </c>
      <c r="J238" s="121" t="s">
        <v>1464</v>
      </c>
      <c r="K238" s="121" t="s">
        <v>8015</v>
      </c>
      <c r="L238" s="121" t="s">
        <v>328</v>
      </c>
      <c r="M238" s="121" t="s">
        <v>348</v>
      </c>
      <c r="N238" s="121" t="s">
        <v>298</v>
      </c>
      <c r="O238" s="121" t="s">
        <v>8330</v>
      </c>
      <c r="P238" s="127">
        <v>40518</v>
      </c>
      <c r="Q238" s="127">
        <v>45082</v>
      </c>
      <c r="R238" s="114">
        <f t="shared" ca="1" si="28"/>
        <v>1557</v>
      </c>
      <c r="S238" s="118">
        <f t="shared" ca="1" si="29"/>
        <v>51</v>
      </c>
      <c r="T238" s="114">
        <f t="shared" ca="1" si="30"/>
        <v>4</v>
      </c>
      <c r="U238" s="119" t="str">
        <f t="shared" ca="1" si="31"/>
        <v>4年3个月7天</v>
      </c>
      <c r="V238" s="120" t="s">
        <v>8756</v>
      </c>
      <c r="W238" s="116">
        <f t="shared" ca="1" si="32"/>
        <v>43525</v>
      </c>
      <c r="X238" s="114">
        <f t="shared" ca="1" si="33"/>
        <v>2698</v>
      </c>
      <c r="Y238" s="120">
        <f t="shared" ca="1" si="34"/>
        <v>88</v>
      </c>
      <c r="Z238" s="121">
        <f t="shared" ca="1" si="35"/>
        <v>7</v>
      </c>
      <c r="AA238" s="121" t="s">
        <v>8757</v>
      </c>
      <c r="AB238" s="121"/>
      <c r="AC238" s="127">
        <v>40827</v>
      </c>
      <c r="AD238" s="121" t="s">
        <v>520</v>
      </c>
      <c r="AE238" s="127">
        <v>40827</v>
      </c>
      <c r="AF238" s="121" t="s">
        <v>8286</v>
      </c>
      <c r="AG238" s="121">
        <v>2</v>
      </c>
      <c r="AH238" s="121">
        <v>0</v>
      </c>
      <c r="AI238" s="121" t="s">
        <v>1467</v>
      </c>
      <c r="AJ238" s="121" t="s">
        <v>567</v>
      </c>
      <c r="AK238" s="121"/>
      <c r="AL238" s="121"/>
      <c r="AM238" s="126" t="s">
        <v>1466</v>
      </c>
      <c r="AN238" s="121" t="s">
        <v>411</v>
      </c>
      <c r="AO238" s="121"/>
      <c r="AP238" s="121">
        <v>0</v>
      </c>
      <c r="AQ238" s="121">
        <v>0</v>
      </c>
      <c r="AR238" s="121" t="s">
        <v>693</v>
      </c>
      <c r="AS238" s="121"/>
      <c r="AT238" s="121"/>
    </row>
    <row r="239" spans="1:46" ht="30" customHeight="1" x14ac:dyDescent="0.15">
      <c r="A239" s="121">
        <v>237</v>
      </c>
      <c r="B239" s="126">
        <v>5225001567</v>
      </c>
      <c r="C239" s="121" t="s">
        <v>1468</v>
      </c>
      <c r="D239" s="121" t="s">
        <v>1468</v>
      </c>
      <c r="E239" s="127">
        <v>27199</v>
      </c>
      <c r="F239" s="117">
        <f t="shared" ca="1" si="27"/>
        <v>44.728767123287675</v>
      </c>
      <c r="G239" s="121" t="s">
        <v>325</v>
      </c>
      <c r="H239" s="121" t="s">
        <v>297</v>
      </c>
      <c r="I239" s="121" t="s">
        <v>297</v>
      </c>
      <c r="J239" s="121" t="s">
        <v>1469</v>
      </c>
      <c r="K239" s="121" t="s">
        <v>8059</v>
      </c>
      <c r="L239" s="121" t="s">
        <v>328</v>
      </c>
      <c r="M239" s="121" t="s">
        <v>383</v>
      </c>
      <c r="N239" s="121" t="s">
        <v>298</v>
      </c>
      <c r="O239" s="121" t="s">
        <v>8330</v>
      </c>
      <c r="P239" s="127">
        <v>40642</v>
      </c>
      <c r="Q239" s="127">
        <v>45420</v>
      </c>
      <c r="R239" s="114">
        <f t="shared" ca="1" si="28"/>
        <v>1895</v>
      </c>
      <c r="S239" s="118">
        <f t="shared" ca="1" si="29"/>
        <v>62</v>
      </c>
      <c r="T239" s="114">
        <f t="shared" ca="1" si="30"/>
        <v>5</v>
      </c>
      <c r="U239" s="119" t="str">
        <f t="shared" ca="1" si="31"/>
        <v>5年2个月10天</v>
      </c>
      <c r="V239" s="120" t="s">
        <v>8758</v>
      </c>
      <c r="W239" s="116">
        <f t="shared" ca="1" si="32"/>
        <v>43525</v>
      </c>
      <c r="X239" s="114">
        <f t="shared" ca="1" si="33"/>
        <v>2698</v>
      </c>
      <c r="Y239" s="120">
        <f t="shared" ca="1" si="34"/>
        <v>88</v>
      </c>
      <c r="Z239" s="121">
        <f t="shared" ca="1" si="35"/>
        <v>7</v>
      </c>
      <c r="AA239" s="121" t="s">
        <v>8759</v>
      </c>
      <c r="AB239" s="121"/>
      <c r="AC239" s="127">
        <v>40827</v>
      </c>
      <c r="AD239" s="121" t="s">
        <v>520</v>
      </c>
      <c r="AE239" s="127">
        <v>40827</v>
      </c>
      <c r="AF239" s="121" t="s">
        <v>8286</v>
      </c>
      <c r="AG239" s="121">
        <v>2</v>
      </c>
      <c r="AH239" s="121">
        <v>0</v>
      </c>
      <c r="AI239" s="121" t="s">
        <v>8760</v>
      </c>
      <c r="AJ239" s="121" t="s">
        <v>1178</v>
      </c>
      <c r="AK239" s="121"/>
      <c r="AL239" s="121"/>
      <c r="AM239" s="126" t="s">
        <v>1471</v>
      </c>
      <c r="AN239" s="121" t="s">
        <v>411</v>
      </c>
      <c r="AO239" s="121"/>
      <c r="AP239" s="121">
        <v>0</v>
      </c>
      <c r="AQ239" s="121">
        <v>0</v>
      </c>
      <c r="AR239" s="121" t="s">
        <v>8373</v>
      </c>
      <c r="AS239" s="128">
        <v>43132</v>
      </c>
      <c r="AT239" s="121">
        <v>2</v>
      </c>
    </row>
    <row r="240" spans="1:46" ht="30" customHeight="1" x14ac:dyDescent="0.15">
      <c r="A240" s="121">
        <v>238</v>
      </c>
      <c r="B240" s="126">
        <v>5225001568</v>
      </c>
      <c r="C240" s="121" t="s">
        <v>1472</v>
      </c>
      <c r="D240" s="121" t="s">
        <v>1472</v>
      </c>
      <c r="E240" s="127">
        <v>31892</v>
      </c>
      <c r="F240" s="117">
        <f t="shared" ca="1" si="27"/>
        <v>31.87123287671233</v>
      </c>
      <c r="G240" s="121" t="s">
        <v>325</v>
      </c>
      <c r="H240" s="121" t="s">
        <v>287</v>
      </c>
      <c r="I240" s="121" t="s">
        <v>287</v>
      </c>
      <c r="J240" s="121" t="s">
        <v>1473</v>
      </c>
      <c r="K240" s="121" t="s">
        <v>8025</v>
      </c>
      <c r="L240" s="121" t="s">
        <v>328</v>
      </c>
      <c r="M240" s="121" t="s">
        <v>338</v>
      </c>
      <c r="N240" s="121" t="s">
        <v>298</v>
      </c>
      <c r="O240" s="121" t="s">
        <v>8330</v>
      </c>
      <c r="P240" s="127">
        <v>40352</v>
      </c>
      <c r="Q240" s="127">
        <v>44979</v>
      </c>
      <c r="R240" s="114">
        <f t="shared" ca="1" si="28"/>
        <v>1454</v>
      </c>
      <c r="S240" s="118">
        <f t="shared" ca="1" si="29"/>
        <v>47</v>
      </c>
      <c r="T240" s="114">
        <f t="shared" ca="1" si="30"/>
        <v>3</v>
      </c>
      <c r="U240" s="119" t="str">
        <f t="shared" ca="1" si="31"/>
        <v>3年11个月29天</v>
      </c>
      <c r="V240" s="120" t="s">
        <v>8761</v>
      </c>
      <c r="W240" s="116">
        <f t="shared" ca="1" si="32"/>
        <v>43525</v>
      </c>
      <c r="X240" s="114">
        <f t="shared" ca="1" si="33"/>
        <v>2698</v>
      </c>
      <c r="Y240" s="120">
        <f t="shared" ca="1" si="34"/>
        <v>88</v>
      </c>
      <c r="Z240" s="121">
        <f t="shared" ca="1" si="35"/>
        <v>7</v>
      </c>
      <c r="AA240" s="121" t="s">
        <v>8762</v>
      </c>
      <c r="AB240" s="121"/>
      <c r="AC240" s="127">
        <v>40827</v>
      </c>
      <c r="AD240" s="121" t="s">
        <v>520</v>
      </c>
      <c r="AE240" s="127">
        <v>40827</v>
      </c>
      <c r="AF240" s="121" t="s">
        <v>8286</v>
      </c>
      <c r="AG240" s="121">
        <v>2</v>
      </c>
      <c r="AH240" s="121">
        <v>0</v>
      </c>
      <c r="AI240" s="121" t="s">
        <v>1475</v>
      </c>
      <c r="AJ240" s="121" t="s">
        <v>635</v>
      </c>
      <c r="AK240" s="121"/>
      <c r="AL240" s="121"/>
      <c r="AM240" s="126" t="s">
        <v>1474</v>
      </c>
      <c r="AN240" s="121" t="s">
        <v>411</v>
      </c>
      <c r="AO240" s="121"/>
      <c r="AP240" s="121">
        <v>0</v>
      </c>
      <c r="AQ240" s="121">
        <v>0</v>
      </c>
      <c r="AR240" s="121" t="s">
        <v>8337</v>
      </c>
      <c r="AS240" s="121">
        <v>8</v>
      </c>
      <c r="AT240" s="121">
        <v>7</v>
      </c>
    </row>
    <row r="241" spans="1:46" ht="30" customHeight="1" x14ac:dyDescent="0.15">
      <c r="A241" s="121">
        <v>239</v>
      </c>
      <c r="B241" s="126">
        <v>5225001569</v>
      </c>
      <c r="C241" s="121" t="s">
        <v>1476</v>
      </c>
      <c r="D241" s="121" t="s">
        <v>1476</v>
      </c>
      <c r="E241" s="127">
        <v>25969</v>
      </c>
      <c r="F241" s="117">
        <f t="shared" ca="1" si="27"/>
        <v>48.098630136986301</v>
      </c>
      <c r="G241" s="121" t="s">
        <v>325</v>
      </c>
      <c r="H241" s="121" t="s">
        <v>287</v>
      </c>
      <c r="I241" s="121" t="s">
        <v>287</v>
      </c>
      <c r="J241" s="121" t="s">
        <v>1477</v>
      </c>
      <c r="K241" s="121" t="s">
        <v>489</v>
      </c>
      <c r="L241" s="121" t="s">
        <v>328</v>
      </c>
      <c r="M241" s="121" t="s">
        <v>348</v>
      </c>
      <c r="N241" s="121" t="s">
        <v>298</v>
      </c>
      <c r="O241" s="121" t="s">
        <v>8330</v>
      </c>
      <c r="P241" s="127">
        <v>40468</v>
      </c>
      <c r="Q241" s="127">
        <v>45154</v>
      </c>
      <c r="R241" s="114">
        <f t="shared" ca="1" si="28"/>
        <v>1629</v>
      </c>
      <c r="S241" s="118">
        <f t="shared" ca="1" si="29"/>
        <v>53</v>
      </c>
      <c r="T241" s="114">
        <f t="shared" ca="1" si="30"/>
        <v>4</v>
      </c>
      <c r="U241" s="119" t="str">
        <f t="shared" ca="1" si="31"/>
        <v>4年5个月19天</v>
      </c>
      <c r="V241" s="120" t="s">
        <v>8763</v>
      </c>
      <c r="W241" s="116">
        <f t="shared" ca="1" si="32"/>
        <v>43525</v>
      </c>
      <c r="X241" s="114">
        <f t="shared" ca="1" si="33"/>
        <v>2698</v>
      </c>
      <c r="Y241" s="120">
        <f t="shared" ca="1" si="34"/>
        <v>88</v>
      </c>
      <c r="Z241" s="121">
        <f t="shared" ca="1" si="35"/>
        <v>7</v>
      </c>
      <c r="AA241" s="121" t="s">
        <v>956</v>
      </c>
      <c r="AB241" s="121"/>
      <c r="AC241" s="127">
        <v>40827</v>
      </c>
      <c r="AD241" s="121" t="s">
        <v>520</v>
      </c>
      <c r="AE241" s="127">
        <v>40827</v>
      </c>
      <c r="AF241" s="121" t="s">
        <v>8286</v>
      </c>
      <c r="AG241" s="121">
        <v>2</v>
      </c>
      <c r="AH241" s="121">
        <v>0</v>
      </c>
      <c r="AI241" s="121" t="s">
        <v>1480</v>
      </c>
      <c r="AJ241" s="121" t="s">
        <v>477</v>
      </c>
      <c r="AK241" s="121"/>
      <c r="AL241" s="121"/>
      <c r="AM241" s="126" t="s">
        <v>1479</v>
      </c>
      <c r="AN241" s="121" t="s">
        <v>411</v>
      </c>
      <c r="AO241" s="121"/>
      <c r="AP241" s="121">
        <v>0</v>
      </c>
      <c r="AQ241" s="121">
        <v>0</v>
      </c>
      <c r="AR241" s="121"/>
      <c r="AS241" s="128">
        <v>43192</v>
      </c>
      <c r="AT241" s="121">
        <v>9</v>
      </c>
    </row>
    <row r="242" spans="1:46" ht="30" customHeight="1" x14ac:dyDescent="0.15">
      <c r="A242" s="121">
        <v>240</v>
      </c>
      <c r="B242" s="126">
        <v>5225001570</v>
      </c>
      <c r="C242" s="121" t="s">
        <v>1481</v>
      </c>
      <c r="D242" s="121" t="s">
        <v>1481</v>
      </c>
      <c r="E242" s="127">
        <v>30917</v>
      </c>
      <c r="F242" s="117">
        <f t="shared" ca="1" si="27"/>
        <v>34.542465753424658</v>
      </c>
      <c r="G242" s="121" t="s">
        <v>325</v>
      </c>
      <c r="H242" s="121" t="s">
        <v>634</v>
      </c>
      <c r="I242" s="121" t="s">
        <v>634</v>
      </c>
      <c r="J242" s="121" t="s">
        <v>8764</v>
      </c>
      <c r="K242" s="121" t="s">
        <v>8765</v>
      </c>
      <c r="L242" s="121" t="s">
        <v>357</v>
      </c>
      <c r="M242" s="121" t="s">
        <v>383</v>
      </c>
      <c r="N242" s="121" t="s">
        <v>298</v>
      </c>
      <c r="O242" s="121" t="s">
        <v>8330</v>
      </c>
      <c r="P242" s="127">
        <v>40563</v>
      </c>
      <c r="Q242" s="127">
        <v>45188</v>
      </c>
      <c r="R242" s="114">
        <f t="shared" ca="1" si="28"/>
        <v>1663</v>
      </c>
      <c r="S242" s="118">
        <f t="shared" ca="1" si="29"/>
        <v>54</v>
      </c>
      <c r="T242" s="114">
        <f t="shared" ca="1" si="30"/>
        <v>4</v>
      </c>
      <c r="U242" s="119" t="str">
        <f t="shared" ca="1" si="31"/>
        <v>4年6个月23天</v>
      </c>
      <c r="V242" s="120" t="s">
        <v>7532</v>
      </c>
      <c r="W242" s="116">
        <f t="shared" ca="1" si="32"/>
        <v>43525</v>
      </c>
      <c r="X242" s="114">
        <f t="shared" ca="1" si="33"/>
        <v>2698</v>
      </c>
      <c r="Y242" s="120">
        <f t="shared" ca="1" si="34"/>
        <v>88</v>
      </c>
      <c r="Z242" s="121">
        <f t="shared" ca="1" si="35"/>
        <v>7</v>
      </c>
      <c r="AA242" s="121" t="s">
        <v>8766</v>
      </c>
      <c r="AB242" s="121"/>
      <c r="AC242" s="127">
        <v>40827</v>
      </c>
      <c r="AD242" s="121" t="s">
        <v>520</v>
      </c>
      <c r="AE242" s="127">
        <v>40827</v>
      </c>
      <c r="AF242" s="121" t="s">
        <v>8286</v>
      </c>
      <c r="AG242" s="121">
        <v>2</v>
      </c>
      <c r="AH242" s="121">
        <v>0</v>
      </c>
      <c r="AI242" s="121" t="s">
        <v>1484</v>
      </c>
      <c r="AJ242" s="121" t="s">
        <v>635</v>
      </c>
      <c r="AK242" s="121"/>
      <c r="AL242" s="121"/>
      <c r="AM242" s="126" t="s">
        <v>1483</v>
      </c>
      <c r="AN242" s="121" t="s">
        <v>411</v>
      </c>
      <c r="AO242" s="121"/>
      <c r="AP242" s="121">
        <v>0</v>
      </c>
      <c r="AQ242" s="121">
        <v>1</v>
      </c>
      <c r="AR242" s="121" t="s">
        <v>8373</v>
      </c>
      <c r="AS242" s="128">
        <v>43110</v>
      </c>
      <c r="AT242" s="121">
        <v>4</v>
      </c>
    </row>
    <row r="243" spans="1:46" ht="30" customHeight="1" x14ac:dyDescent="0.15">
      <c r="A243" s="121">
        <v>241</v>
      </c>
      <c r="B243" s="126">
        <v>5225001571</v>
      </c>
      <c r="C243" s="121" t="s">
        <v>1485</v>
      </c>
      <c r="D243" s="121" t="s">
        <v>1485</v>
      </c>
      <c r="E243" s="127">
        <v>24809</v>
      </c>
      <c r="F243" s="117">
        <f t="shared" ca="1" si="27"/>
        <v>51.276712328767125</v>
      </c>
      <c r="G243" s="121" t="s">
        <v>325</v>
      </c>
      <c r="H243" s="121" t="s">
        <v>297</v>
      </c>
      <c r="I243" s="121" t="s">
        <v>297</v>
      </c>
      <c r="J243" s="121" t="s">
        <v>1486</v>
      </c>
      <c r="K243" s="121" t="s">
        <v>8014</v>
      </c>
      <c r="L243" s="121" t="s">
        <v>328</v>
      </c>
      <c r="M243" s="121" t="s">
        <v>367</v>
      </c>
      <c r="N243" s="121" t="s">
        <v>298</v>
      </c>
      <c r="O243" s="121" t="s">
        <v>8330</v>
      </c>
      <c r="P243" s="127">
        <v>40313</v>
      </c>
      <c r="Q243" s="127">
        <v>44999</v>
      </c>
      <c r="R243" s="114">
        <f t="shared" ca="1" si="28"/>
        <v>1474</v>
      </c>
      <c r="S243" s="118">
        <f t="shared" ca="1" si="29"/>
        <v>48</v>
      </c>
      <c r="T243" s="114">
        <f t="shared" ca="1" si="30"/>
        <v>4</v>
      </c>
      <c r="U243" s="119" t="str">
        <f t="shared" ca="1" si="31"/>
        <v>4年0个月14天</v>
      </c>
      <c r="V243" s="120" t="s">
        <v>8767</v>
      </c>
      <c r="W243" s="116">
        <f t="shared" ca="1" si="32"/>
        <v>43525</v>
      </c>
      <c r="X243" s="114">
        <f t="shared" ca="1" si="33"/>
        <v>2698</v>
      </c>
      <c r="Y243" s="120">
        <f t="shared" ca="1" si="34"/>
        <v>88</v>
      </c>
      <c r="Z243" s="121">
        <f t="shared" ca="1" si="35"/>
        <v>7</v>
      </c>
      <c r="AA243" s="121" t="s">
        <v>8768</v>
      </c>
      <c r="AB243" s="121"/>
      <c r="AC243" s="127">
        <v>40827</v>
      </c>
      <c r="AD243" s="121" t="s">
        <v>520</v>
      </c>
      <c r="AE243" s="127">
        <v>40827</v>
      </c>
      <c r="AF243" s="121" t="s">
        <v>8286</v>
      </c>
      <c r="AG243" s="121">
        <v>2</v>
      </c>
      <c r="AH243" s="121">
        <v>0</v>
      </c>
      <c r="AI243" s="121" t="s">
        <v>8769</v>
      </c>
      <c r="AJ243" s="121" t="s">
        <v>477</v>
      </c>
      <c r="AK243" s="121"/>
      <c r="AL243" s="121"/>
      <c r="AM243" s="126" t="s">
        <v>1487</v>
      </c>
      <c r="AN243" s="121" t="s">
        <v>411</v>
      </c>
      <c r="AO243" s="121"/>
      <c r="AP243" s="121">
        <v>0</v>
      </c>
      <c r="AQ243" s="121">
        <v>0</v>
      </c>
      <c r="AR243" s="121" t="s">
        <v>8351</v>
      </c>
      <c r="AS243" s="127">
        <v>37992</v>
      </c>
      <c r="AT243" s="121">
        <v>6</v>
      </c>
    </row>
    <row r="244" spans="1:46" ht="30" customHeight="1" x14ac:dyDescent="0.15">
      <c r="A244" s="121">
        <v>242</v>
      </c>
      <c r="B244" s="126">
        <v>5225001572</v>
      </c>
      <c r="C244" s="121" t="s">
        <v>1488</v>
      </c>
      <c r="D244" s="121" t="s">
        <v>1488</v>
      </c>
      <c r="E244" s="127">
        <v>33167</v>
      </c>
      <c r="F244" s="117">
        <f t="shared" ca="1" si="27"/>
        <v>28.378082191780823</v>
      </c>
      <c r="G244" s="121" t="s">
        <v>325</v>
      </c>
      <c r="H244" s="121" t="s">
        <v>287</v>
      </c>
      <c r="I244" s="121" t="s">
        <v>287</v>
      </c>
      <c r="J244" s="121" t="s">
        <v>1489</v>
      </c>
      <c r="K244" s="121" t="s">
        <v>489</v>
      </c>
      <c r="L244" s="121" t="s">
        <v>328</v>
      </c>
      <c r="M244" s="121" t="s">
        <v>499</v>
      </c>
      <c r="N244" s="121" t="s">
        <v>546</v>
      </c>
      <c r="O244" s="121" t="s">
        <v>8574</v>
      </c>
      <c r="P244" s="127">
        <v>40193</v>
      </c>
      <c r="Q244" s="127">
        <v>44644</v>
      </c>
      <c r="R244" s="114">
        <f t="shared" ca="1" si="28"/>
        <v>1119</v>
      </c>
      <c r="S244" s="118">
        <f t="shared" ca="1" si="29"/>
        <v>36</v>
      </c>
      <c r="T244" s="114">
        <f t="shared" ca="1" si="30"/>
        <v>3</v>
      </c>
      <c r="U244" s="119" t="str">
        <f t="shared" ca="1" si="31"/>
        <v>3年0个月24天</v>
      </c>
      <c r="V244" s="120" t="s">
        <v>8770</v>
      </c>
      <c r="W244" s="116">
        <f t="shared" ca="1" si="32"/>
        <v>43525</v>
      </c>
      <c r="X244" s="114">
        <f t="shared" ca="1" si="33"/>
        <v>2698</v>
      </c>
      <c r="Y244" s="120">
        <f t="shared" ca="1" si="34"/>
        <v>88</v>
      </c>
      <c r="Z244" s="121">
        <f t="shared" ca="1" si="35"/>
        <v>7</v>
      </c>
      <c r="AA244" s="121" t="s">
        <v>8771</v>
      </c>
      <c r="AB244" s="121"/>
      <c r="AC244" s="127">
        <v>40827</v>
      </c>
      <c r="AD244" s="121" t="s">
        <v>520</v>
      </c>
      <c r="AE244" s="127">
        <v>40827</v>
      </c>
      <c r="AF244" s="121" t="s">
        <v>8286</v>
      </c>
      <c r="AG244" s="121">
        <v>2</v>
      </c>
      <c r="AH244" s="121">
        <v>0</v>
      </c>
      <c r="AI244" s="121" t="s">
        <v>1491</v>
      </c>
      <c r="AJ244" s="121" t="s">
        <v>8336</v>
      </c>
      <c r="AK244" s="121"/>
      <c r="AL244" s="121"/>
      <c r="AM244" s="126" t="s">
        <v>1490</v>
      </c>
      <c r="AN244" s="121"/>
      <c r="AO244" s="121"/>
      <c r="AP244" s="121">
        <v>0</v>
      </c>
      <c r="AQ244" s="121">
        <v>1</v>
      </c>
      <c r="AR244" s="121" t="s">
        <v>3949</v>
      </c>
      <c r="AS244" s="121"/>
      <c r="AT244" s="121"/>
    </row>
    <row r="245" spans="1:46" ht="30" customHeight="1" x14ac:dyDescent="0.15">
      <c r="A245" s="121">
        <v>243</v>
      </c>
      <c r="B245" s="126">
        <v>5225001574</v>
      </c>
      <c r="C245" s="121" t="s">
        <v>1492</v>
      </c>
      <c r="D245" s="121" t="s">
        <v>1492</v>
      </c>
      <c r="E245" s="127">
        <v>28557</v>
      </c>
      <c r="F245" s="117">
        <f t="shared" ca="1" si="27"/>
        <v>41.008219178082193</v>
      </c>
      <c r="G245" s="121" t="s">
        <v>325</v>
      </c>
      <c r="H245" s="121" t="s">
        <v>287</v>
      </c>
      <c r="I245" s="121" t="s">
        <v>287</v>
      </c>
      <c r="J245" s="121" t="s">
        <v>1493</v>
      </c>
      <c r="K245" s="121" t="s">
        <v>8008</v>
      </c>
      <c r="L245" s="121" t="s">
        <v>328</v>
      </c>
      <c r="M245" s="121" t="s">
        <v>367</v>
      </c>
      <c r="N245" s="121" t="s">
        <v>570</v>
      </c>
      <c r="O245" s="121" t="s">
        <v>8772</v>
      </c>
      <c r="P245" s="127">
        <v>40572</v>
      </c>
      <c r="Q245" s="127">
        <v>43613</v>
      </c>
      <c r="R245" s="114">
        <f t="shared" ca="1" si="28"/>
        <v>88</v>
      </c>
      <c r="S245" s="118">
        <f t="shared" ca="1" si="29"/>
        <v>2</v>
      </c>
      <c r="T245" s="114">
        <f t="shared" ca="1" si="30"/>
        <v>0</v>
      </c>
      <c r="U245" s="119" t="str">
        <f t="shared" ca="1" si="31"/>
        <v>0年2个月28天</v>
      </c>
      <c r="V245" s="120" t="s">
        <v>390</v>
      </c>
      <c r="W245" s="116">
        <f t="shared" ca="1" si="32"/>
        <v>43525</v>
      </c>
      <c r="X245" s="114">
        <f t="shared" ca="1" si="33"/>
        <v>2698</v>
      </c>
      <c r="Y245" s="120">
        <f t="shared" ca="1" si="34"/>
        <v>88</v>
      </c>
      <c r="Z245" s="121">
        <f t="shared" ca="1" si="35"/>
        <v>7</v>
      </c>
      <c r="AA245" s="121" t="s">
        <v>8773</v>
      </c>
      <c r="AB245" s="121"/>
      <c r="AC245" s="127">
        <v>40827</v>
      </c>
      <c r="AD245" s="121" t="s">
        <v>520</v>
      </c>
      <c r="AE245" s="127">
        <v>40827</v>
      </c>
      <c r="AF245" s="121" t="s">
        <v>8286</v>
      </c>
      <c r="AG245" s="121">
        <v>2</v>
      </c>
      <c r="AH245" s="121">
        <v>0</v>
      </c>
      <c r="AI245" s="121" t="s">
        <v>1495</v>
      </c>
      <c r="AJ245" s="121" t="s">
        <v>477</v>
      </c>
      <c r="AK245" s="121"/>
      <c r="AL245" s="121"/>
      <c r="AM245" s="126" t="s">
        <v>1494</v>
      </c>
      <c r="AN245" s="121"/>
      <c r="AO245" s="121"/>
      <c r="AP245" s="121">
        <v>0</v>
      </c>
      <c r="AQ245" s="121">
        <v>0</v>
      </c>
      <c r="AR245" s="121"/>
      <c r="AS245" s="121"/>
      <c r="AT245" s="121"/>
    </row>
    <row r="246" spans="1:46" ht="30" customHeight="1" x14ac:dyDescent="0.15">
      <c r="A246" s="121">
        <v>244</v>
      </c>
      <c r="B246" s="126">
        <v>5225001575</v>
      </c>
      <c r="C246" s="121" t="s">
        <v>1496</v>
      </c>
      <c r="D246" s="121" t="s">
        <v>1496</v>
      </c>
      <c r="E246" s="127">
        <v>24252</v>
      </c>
      <c r="F246" s="117">
        <f t="shared" ca="1" si="27"/>
        <v>52.802739726027397</v>
      </c>
      <c r="G246" s="121" t="s">
        <v>325</v>
      </c>
      <c r="H246" s="121" t="s">
        <v>287</v>
      </c>
      <c r="I246" s="121" t="s">
        <v>287</v>
      </c>
      <c r="J246" s="121" t="s">
        <v>1497</v>
      </c>
      <c r="K246" s="121" t="s">
        <v>8060</v>
      </c>
      <c r="L246" s="121" t="s">
        <v>328</v>
      </c>
      <c r="M246" s="121" t="s">
        <v>383</v>
      </c>
      <c r="N246" s="121" t="s">
        <v>298</v>
      </c>
      <c r="O246" s="121" t="s">
        <v>8330</v>
      </c>
      <c r="P246" s="127">
        <v>40649</v>
      </c>
      <c r="Q246" s="127">
        <v>45337</v>
      </c>
      <c r="R246" s="114">
        <f t="shared" ca="1" si="28"/>
        <v>1812</v>
      </c>
      <c r="S246" s="118">
        <f t="shared" ca="1" si="29"/>
        <v>59</v>
      </c>
      <c r="T246" s="114">
        <f t="shared" ca="1" si="30"/>
        <v>4</v>
      </c>
      <c r="U246" s="119" t="str">
        <f t="shared" ca="1" si="31"/>
        <v>4年11个月22天</v>
      </c>
      <c r="V246" s="120" t="s">
        <v>8774</v>
      </c>
      <c r="W246" s="116">
        <f t="shared" ca="1" si="32"/>
        <v>43525</v>
      </c>
      <c r="X246" s="114">
        <f t="shared" ca="1" si="33"/>
        <v>2698</v>
      </c>
      <c r="Y246" s="120">
        <f t="shared" ca="1" si="34"/>
        <v>88</v>
      </c>
      <c r="Z246" s="121">
        <f t="shared" ca="1" si="35"/>
        <v>7</v>
      </c>
      <c r="AA246" s="121" t="s">
        <v>1795</v>
      </c>
      <c r="AB246" s="121"/>
      <c r="AC246" s="127">
        <v>40827</v>
      </c>
      <c r="AD246" s="121" t="s">
        <v>520</v>
      </c>
      <c r="AE246" s="127">
        <v>40827</v>
      </c>
      <c r="AF246" s="121" t="s">
        <v>8286</v>
      </c>
      <c r="AG246" s="121">
        <v>2</v>
      </c>
      <c r="AH246" s="121">
        <v>0</v>
      </c>
      <c r="AI246" s="121" t="s">
        <v>1499</v>
      </c>
      <c r="AJ246" s="121" t="s">
        <v>477</v>
      </c>
      <c r="AK246" s="121"/>
      <c r="AL246" s="121"/>
      <c r="AM246" s="126" t="s">
        <v>1498</v>
      </c>
      <c r="AN246" s="121" t="s">
        <v>411</v>
      </c>
      <c r="AO246" s="121"/>
      <c r="AP246" s="121">
        <v>0</v>
      </c>
      <c r="AQ246" s="121">
        <v>0</v>
      </c>
      <c r="AR246" s="121" t="s">
        <v>8594</v>
      </c>
      <c r="AS246" s="121">
        <v>305</v>
      </c>
      <c r="AT246" s="121">
        <v>2</v>
      </c>
    </row>
    <row r="247" spans="1:46" ht="30" customHeight="1" x14ac:dyDescent="0.15">
      <c r="A247" s="121">
        <v>245</v>
      </c>
      <c r="B247" s="126">
        <v>5225001577</v>
      </c>
      <c r="C247" s="121" t="s">
        <v>1500</v>
      </c>
      <c r="D247" s="121" t="s">
        <v>1500</v>
      </c>
      <c r="E247" s="127">
        <v>28358</v>
      </c>
      <c r="F247" s="117">
        <f t="shared" ca="1" si="27"/>
        <v>41.553424657534244</v>
      </c>
      <c r="G247" s="121" t="s">
        <v>325</v>
      </c>
      <c r="H247" s="121" t="s">
        <v>297</v>
      </c>
      <c r="I247" s="121" t="s">
        <v>297</v>
      </c>
      <c r="J247" s="121" t="s">
        <v>1501</v>
      </c>
      <c r="K247" s="121" t="s">
        <v>8014</v>
      </c>
      <c r="L247" s="121" t="s">
        <v>357</v>
      </c>
      <c r="M247" s="121" t="s">
        <v>326</v>
      </c>
      <c r="N247" s="121" t="s">
        <v>1502</v>
      </c>
      <c r="O247" s="121" t="s">
        <v>8449</v>
      </c>
      <c r="P247" s="127">
        <v>40567</v>
      </c>
      <c r="Q247" s="127">
        <v>46104</v>
      </c>
      <c r="R247" s="114">
        <f t="shared" ca="1" si="28"/>
        <v>2579</v>
      </c>
      <c r="S247" s="118">
        <f t="shared" ca="1" si="29"/>
        <v>84</v>
      </c>
      <c r="T247" s="114">
        <f t="shared" ca="1" si="30"/>
        <v>7</v>
      </c>
      <c r="U247" s="119" t="str">
        <f t="shared" ca="1" si="31"/>
        <v>7年0个月24天</v>
      </c>
      <c r="V247" s="120" t="s">
        <v>8775</v>
      </c>
      <c r="W247" s="116">
        <f t="shared" ca="1" si="32"/>
        <v>43525</v>
      </c>
      <c r="X247" s="114">
        <f t="shared" ca="1" si="33"/>
        <v>2698</v>
      </c>
      <c r="Y247" s="120">
        <f t="shared" ca="1" si="34"/>
        <v>88</v>
      </c>
      <c r="Z247" s="121">
        <f t="shared" ca="1" si="35"/>
        <v>7</v>
      </c>
      <c r="AA247" s="121" t="s">
        <v>8776</v>
      </c>
      <c r="AB247" s="121"/>
      <c r="AC247" s="127">
        <v>40827</v>
      </c>
      <c r="AD247" s="121" t="s">
        <v>520</v>
      </c>
      <c r="AE247" s="127">
        <v>40827</v>
      </c>
      <c r="AF247" s="121" t="s">
        <v>8286</v>
      </c>
      <c r="AG247" s="121">
        <v>2</v>
      </c>
      <c r="AH247" s="121">
        <v>0</v>
      </c>
      <c r="AI247" s="121" t="s">
        <v>1505</v>
      </c>
      <c r="AJ247" s="121" t="s">
        <v>557</v>
      </c>
      <c r="AK247" s="121"/>
      <c r="AL247" s="121"/>
      <c r="AM247" s="126" t="s">
        <v>1504</v>
      </c>
      <c r="AN247" s="121"/>
      <c r="AO247" s="121"/>
      <c r="AP247" s="121">
        <v>0</v>
      </c>
      <c r="AQ247" s="121">
        <v>0</v>
      </c>
      <c r="AR247" s="121" t="s">
        <v>8405</v>
      </c>
      <c r="AS247" s="121"/>
      <c r="AT247" s="121"/>
    </row>
    <row r="248" spans="1:46" ht="30" customHeight="1" x14ac:dyDescent="0.15">
      <c r="A248" s="121">
        <v>246</v>
      </c>
      <c r="B248" s="126">
        <v>5225001578</v>
      </c>
      <c r="C248" s="121" t="s">
        <v>1506</v>
      </c>
      <c r="D248" s="121" t="s">
        <v>1506</v>
      </c>
      <c r="E248" s="127">
        <v>28554</v>
      </c>
      <c r="F248" s="117">
        <f t="shared" ca="1" si="27"/>
        <v>41.016438356164386</v>
      </c>
      <c r="G248" s="121" t="s">
        <v>325</v>
      </c>
      <c r="H248" s="121" t="s">
        <v>758</v>
      </c>
      <c r="I248" s="121" t="s">
        <v>758</v>
      </c>
      <c r="J248" s="121" t="s">
        <v>1507</v>
      </c>
      <c r="K248" s="121" t="s">
        <v>2626</v>
      </c>
      <c r="L248" s="121" t="s">
        <v>1006</v>
      </c>
      <c r="M248" s="121" t="s">
        <v>348</v>
      </c>
      <c r="N248" s="121" t="s">
        <v>41</v>
      </c>
      <c r="O248" s="121" t="s">
        <v>8330</v>
      </c>
      <c r="P248" s="127">
        <v>40286</v>
      </c>
      <c r="Q248" s="127">
        <v>44851</v>
      </c>
      <c r="R248" s="114">
        <f t="shared" ca="1" si="28"/>
        <v>1326</v>
      </c>
      <c r="S248" s="118">
        <f t="shared" ca="1" si="29"/>
        <v>43</v>
      </c>
      <c r="T248" s="114">
        <f t="shared" ca="1" si="30"/>
        <v>3</v>
      </c>
      <c r="U248" s="119" t="str">
        <f t="shared" ca="1" si="31"/>
        <v>3年7个月21天</v>
      </c>
      <c r="V248" s="120" t="s">
        <v>8777</v>
      </c>
      <c r="W248" s="116">
        <f t="shared" ca="1" si="32"/>
        <v>43525</v>
      </c>
      <c r="X248" s="114">
        <f t="shared" ca="1" si="33"/>
        <v>2698</v>
      </c>
      <c r="Y248" s="120">
        <f t="shared" ca="1" si="34"/>
        <v>88</v>
      </c>
      <c r="Z248" s="121">
        <f t="shared" ca="1" si="35"/>
        <v>7</v>
      </c>
      <c r="AA248" s="121" t="s">
        <v>452</v>
      </c>
      <c r="AB248" s="121"/>
      <c r="AC248" s="127">
        <v>40827</v>
      </c>
      <c r="AD248" s="121" t="s">
        <v>520</v>
      </c>
      <c r="AE248" s="127">
        <v>40827</v>
      </c>
      <c r="AF248" s="121" t="s">
        <v>8286</v>
      </c>
      <c r="AG248" s="121">
        <v>2</v>
      </c>
      <c r="AH248" s="121">
        <v>0</v>
      </c>
      <c r="AI248" s="121" t="s">
        <v>1509</v>
      </c>
      <c r="AJ248" s="121" t="s">
        <v>567</v>
      </c>
      <c r="AK248" s="121"/>
      <c r="AL248" s="121"/>
      <c r="AM248" s="126" t="s">
        <v>1508</v>
      </c>
      <c r="AN248" s="121"/>
      <c r="AO248" s="121"/>
      <c r="AP248" s="121">
        <v>0</v>
      </c>
      <c r="AQ248" s="121">
        <v>0</v>
      </c>
      <c r="AR248" s="121"/>
      <c r="AS248" s="128">
        <v>43194</v>
      </c>
      <c r="AT248" s="121">
        <v>11</v>
      </c>
    </row>
    <row r="249" spans="1:46" ht="30" customHeight="1" x14ac:dyDescent="0.15">
      <c r="A249" s="121">
        <v>247</v>
      </c>
      <c r="B249" s="126">
        <v>5225001580</v>
      </c>
      <c r="C249" s="121" t="s">
        <v>1510</v>
      </c>
      <c r="D249" s="121" t="s">
        <v>1510</v>
      </c>
      <c r="E249" s="127">
        <v>29853</v>
      </c>
      <c r="F249" s="117">
        <f t="shared" ca="1" si="27"/>
        <v>37.457534246575342</v>
      </c>
      <c r="G249" s="121" t="s">
        <v>325</v>
      </c>
      <c r="H249" s="121" t="s">
        <v>287</v>
      </c>
      <c r="I249" s="121" t="s">
        <v>287</v>
      </c>
      <c r="J249" s="121" t="s">
        <v>1511</v>
      </c>
      <c r="K249" s="121" t="s">
        <v>8014</v>
      </c>
      <c r="L249" s="121" t="s">
        <v>328</v>
      </c>
      <c r="M249" s="121" t="s">
        <v>338</v>
      </c>
      <c r="N249" s="121" t="s">
        <v>298</v>
      </c>
      <c r="O249" s="121" t="s">
        <v>8330</v>
      </c>
      <c r="P249" s="127">
        <v>40367</v>
      </c>
      <c r="Q249" s="127">
        <v>45053</v>
      </c>
      <c r="R249" s="114">
        <f t="shared" ca="1" si="28"/>
        <v>1528</v>
      </c>
      <c r="S249" s="118">
        <f t="shared" ca="1" si="29"/>
        <v>50</v>
      </c>
      <c r="T249" s="114">
        <f t="shared" ca="1" si="30"/>
        <v>4</v>
      </c>
      <c r="U249" s="119" t="str">
        <f t="shared" ca="1" si="31"/>
        <v>4年2个月8天</v>
      </c>
      <c r="V249" s="120" t="s">
        <v>8778</v>
      </c>
      <c r="W249" s="116">
        <f t="shared" ca="1" si="32"/>
        <v>43525</v>
      </c>
      <c r="X249" s="114">
        <f t="shared" ca="1" si="33"/>
        <v>2698</v>
      </c>
      <c r="Y249" s="120">
        <f t="shared" ca="1" si="34"/>
        <v>88</v>
      </c>
      <c r="Z249" s="121">
        <f t="shared" ca="1" si="35"/>
        <v>7</v>
      </c>
      <c r="AA249" s="121" t="s">
        <v>8779</v>
      </c>
      <c r="AB249" s="121"/>
      <c r="AC249" s="127">
        <v>40827</v>
      </c>
      <c r="AD249" s="121" t="s">
        <v>520</v>
      </c>
      <c r="AE249" s="127">
        <v>40827</v>
      </c>
      <c r="AF249" s="121" t="s">
        <v>8286</v>
      </c>
      <c r="AG249" s="121">
        <v>2</v>
      </c>
      <c r="AH249" s="121">
        <v>0</v>
      </c>
      <c r="AI249" s="121" t="s">
        <v>1513</v>
      </c>
      <c r="AJ249" s="121" t="s">
        <v>477</v>
      </c>
      <c r="AK249" s="121"/>
      <c r="AL249" s="121" t="s">
        <v>363</v>
      </c>
      <c r="AM249" s="126" t="s">
        <v>1512</v>
      </c>
      <c r="AN249" s="121" t="s">
        <v>411</v>
      </c>
      <c r="AO249" s="121"/>
      <c r="AP249" s="121">
        <v>0</v>
      </c>
      <c r="AQ249" s="121">
        <v>1</v>
      </c>
      <c r="AR249" s="121" t="s">
        <v>1334</v>
      </c>
      <c r="AS249" s="121">
        <v>1</v>
      </c>
      <c r="AT249" s="121">
        <v>11</v>
      </c>
    </row>
    <row r="250" spans="1:46" ht="30" customHeight="1" x14ac:dyDescent="0.15">
      <c r="A250" s="121">
        <v>248</v>
      </c>
      <c r="B250" s="126">
        <v>5225001581</v>
      </c>
      <c r="C250" s="121" t="s">
        <v>1514</v>
      </c>
      <c r="D250" s="121" t="s">
        <v>1514</v>
      </c>
      <c r="E250" s="127">
        <v>31641</v>
      </c>
      <c r="F250" s="117">
        <f t="shared" ca="1" si="27"/>
        <v>32.558904109589044</v>
      </c>
      <c r="G250" s="121" t="s">
        <v>325</v>
      </c>
      <c r="H250" s="121" t="s">
        <v>287</v>
      </c>
      <c r="I250" s="121" t="s">
        <v>287</v>
      </c>
      <c r="J250" s="121" t="s">
        <v>1515</v>
      </c>
      <c r="K250" s="121" t="s">
        <v>489</v>
      </c>
      <c r="L250" s="121" t="s">
        <v>1184</v>
      </c>
      <c r="M250" s="121" t="s">
        <v>383</v>
      </c>
      <c r="N250" s="121" t="s">
        <v>41</v>
      </c>
      <c r="O250" s="121" t="s">
        <v>8330</v>
      </c>
      <c r="P250" s="127">
        <v>40003</v>
      </c>
      <c r="Q250" s="127">
        <v>44628</v>
      </c>
      <c r="R250" s="114">
        <f t="shared" ca="1" si="28"/>
        <v>1103</v>
      </c>
      <c r="S250" s="118">
        <f t="shared" ca="1" si="29"/>
        <v>36</v>
      </c>
      <c r="T250" s="114">
        <f t="shared" ca="1" si="30"/>
        <v>3</v>
      </c>
      <c r="U250" s="119" t="str">
        <f t="shared" ca="1" si="31"/>
        <v>3年0个月8天</v>
      </c>
      <c r="V250" s="120" t="s">
        <v>8780</v>
      </c>
      <c r="W250" s="116">
        <f t="shared" ca="1" si="32"/>
        <v>43525</v>
      </c>
      <c r="X250" s="114">
        <f t="shared" ca="1" si="33"/>
        <v>2698</v>
      </c>
      <c r="Y250" s="120">
        <f t="shared" ca="1" si="34"/>
        <v>88</v>
      </c>
      <c r="Z250" s="121">
        <f t="shared" ca="1" si="35"/>
        <v>7</v>
      </c>
      <c r="AA250" s="121" t="s">
        <v>3346</v>
      </c>
      <c r="AB250" s="121"/>
      <c r="AC250" s="127">
        <v>40827</v>
      </c>
      <c r="AD250" s="121" t="s">
        <v>520</v>
      </c>
      <c r="AE250" s="127">
        <v>40827</v>
      </c>
      <c r="AF250" s="121" t="s">
        <v>8286</v>
      </c>
      <c r="AG250" s="121">
        <v>2</v>
      </c>
      <c r="AH250" s="121">
        <v>0</v>
      </c>
      <c r="AI250" s="121" t="s">
        <v>1517</v>
      </c>
      <c r="AJ250" s="121" t="s">
        <v>635</v>
      </c>
      <c r="AK250" s="121"/>
      <c r="AL250" s="121"/>
      <c r="AM250" s="126" t="s">
        <v>1516</v>
      </c>
      <c r="AN250" s="121"/>
      <c r="AO250" s="121"/>
      <c r="AP250" s="121">
        <v>0</v>
      </c>
      <c r="AQ250" s="121">
        <v>0</v>
      </c>
      <c r="AR250" s="121" t="s">
        <v>803</v>
      </c>
      <c r="AS250" s="128">
        <v>43138</v>
      </c>
      <c r="AT250" s="121">
        <v>8</v>
      </c>
    </row>
    <row r="251" spans="1:46" ht="30" customHeight="1" x14ac:dyDescent="0.15">
      <c r="A251" s="121">
        <v>249</v>
      </c>
      <c r="B251" s="126">
        <v>5225001585</v>
      </c>
      <c r="C251" s="121" t="s">
        <v>1518</v>
      </c>
      <c r="D251" s="121" t="s">
        <v>1518</v>
      </c>
      <c r="E251" s="127">
        <v>25867</v>
      </c>
      <c r="F251" s="117">
        <f t="shared" ca="1" si="27"/>
        <v>48.37808219178082</v>
      </c>
      <c r="G251" s="121" t="s">
        <v>325</v>
      </c>
      <c r="H251" s="121" t="s">
        <v>287</v>
      </c>
      <c r="I251" s="121" t="s">
        <v>287</v>
      </c>
      <c r="J251" s="121" t="s">
        <v>1519</v>
      </c>
      <c r="K251" s="121" t="s">
        <v>811</v>
      </c>
      <c r="L251" s="121" t="s">
        <v>328</v>
      </c>
      <c r="M251" s="121" t="s">
        <v>59</v>
      </c>
      <c r="N251" s="121" t="s">
        <v>41</v>
      </c>
      <c r="O251" s="121" t="s">
        <v>299</v>
      </c>
      <c r="P251" s="127">
        <v>41901</v>
      </c>
      <c r="Q251" s="127">
        <v>48840</v>
      </c>
      <c r="R251" s="114">
        <f t="shared" ca="1" si="28"/>
        <v>5315</v>
      </c>
      <c r="S251" s="118">
        <f t="shared" ca="1" si="29"/>
        <v>174</v>
      </c>
      <c r="T251" s="114">
        <f t="shared" ca="1" si="30"/>
        <v>14</v>
      </c>
      <c r="U251" s="119" t="str">
        <f t="shared" ca="1" si="31"/>
        <v>14年6个月25天</v>
      </c>
      <c r="V251" s="120" t="s">
        <v>8781</v>
      </c>
      <c r="W251" s="116">
        <f t="shared" ca="1" si="32"/>
        <v>43525</v>
      </c>
      <c r="X251" s="114">
        <f t="shared" ca="1" si="33"/>
        <v>2689</v>
      </c>
      <c r="Y251" s="120">
        <f t="shared" ca="1" si="34"/>
        <v>88</v>
      </c>
      <c r="Z251" s="121">
        <f t="shared" ca="1" si="35"/>
        <v>7</v>
      </c>
      <c r="AA251" s="121" t="s">
        <v>8782</v>
      </c>
      <c r="AB251" s="121"/>
      <c r="AC251" s="127">
        <v>40836</v>
      </c>
      <c r="AD251" s="121" t="s">
        <v>811</v>
      </c>
      <c r="AE251" s="127">
        <v>40836</v>
      </c>
      <c r="AF251" s="121" t="s">
        <v>8286</v>
      </c>
      <c r="AG251" s="121">
        <v>2</v>
      </c>
      <c r="AH251" s="121">
        <v>0</v>
      </c>
      <c r="AI251" s="121" t="s">
        <v>1522</v>
      </c>
      <c r="AJ251" s="121" t="s">
        <v>1520</v>
      </c>
      <c r="AK251" s="121" t="s">
        <v>334</v>
      </c>
      <c r="AL251" s="121"/>
      <c r="AM251" s="126" t="s">
        <v>1521</v>
      </c>
      <c r="AN251" s="121"/>
      <c r="AO251" s="121"/>
      <c r="AP251" s="121">
        <v>0</v>
      </c>
      <c r="AQ251" s="121">
        <v>0</v>
      </c>
      <c r="AR251" s="121" t="s">
        <v>3949</v>
      </c>
      <c r="AS251" s="121">
        <v>692</v>
      </c>
      <c r="AT251" s="121">
        <v>92</v>
      </c>
    </row>
    <row r="252" spans="1:46" ht="30" customHeight="1" x14ac:dyDescent="0.15">
      <c r="A252" s="121">
        <v>250</v>
      </c>
      <c r="B252" s="126">
        <v>5225001586</v>
      </c>
      <c r="C252" s="121" t="s">
        <v>1523</v>
      </c>
      <c r="D252" s="121" t="s">
        <v>1523</v>
      </c>
      <c r="E252" s="127">
        <v>27250</v>
      </c>
      <c r="F252" s="117">
        <f t="shared" ca="1" si="27"/>
        <v>44.589041095890408</v>
      </c>
      <c r="G252" s="121" t="s">
        <v>325</v>
      </c>
      <c r="H252" s="121" t="s">
        <v>287</v>
      </c>
      <c r="I252" s="121" t="s">
        <v>287</v>
      </c>
      <c r="J252" s="121" t="s">
        <v>1524</v>
      </c>
      <c r="K252" s="121" t="s">
        <v>811</v>
      </c>
      <c r="L252" s="121" t="s">
        <v>328</v>
      </c>
      <c r="M252" s="121" t="s">
        <v>383</v>
      </c>
      <c r="N252" s="121" t="s">
        <v>41</v>
      </c>
      <c r="O252" s="121" t="s">
        <v>299</v>
      </c>
      <c r="P252" s="127">
        <v>41731</v>
      </c>
      <c r="Q252" s="127">
        <v>48153</v>
      </c>
      <c r="R252" s="114">
        <f t="shared" ca="1" si="28"/>
        <v>4628</v>
      </c>
      <c r="S252" s="118">
        <f t="shared" ca="1" si="29"/>
        <v>152</v>
      </c>
      <c r="T252" s="114">
        <f t="shared" ca="1" si="30"/>
        <v>12</v>
      </c>
      <c r="U252" s="119" t="str">
        <f t="shared" ca="1" si="31"/>
        <v>12年8个月8天</v>
      </c>
      <c r="V252" s="120" t="s">
        <v>8783</v>
      </c>
      <c r="W252" s="116">
        <f t="shared" ca="1" si="32"/>
        <v>43525</v>
      </c>
      <c r="X252" s="114">
        <f t="shared" ca="1" si="33"/>
        <v>2689</v>
      </c>
      <c r="Y252" s="120">
        <f t="shared" ca="1" si="34"/>
        <v>88</v>
      </c>
      <c r="Z252" s="121">
        <f t="shared" ca="1" si="35"/>
        <v>7</v>
      </c>
      <c r="AA252" s="121" t="s">
        <v>6409</v>
      </c>
      <c r="AB252" s="121"/>
      <c r="AC252" s="127">
        <v>40836</v>
      </c>
      <c r="AD252" s="121" t="s">
        <v>811</v>
      </c>
      <c r="AE252" s="127">
        <v>40836</v>
      </c>
      <c r="AF252" s="121" t="s">
        <v>8286</v>
      </c>
      <c r="AG252" s="121">
        <v>2</v>
      </c>
      <c r="AH252" s="121">
        <v>0</v>
      </c>
      <c r="AI252" s="121" t="s">
        <v>1526</v>
      </c>
      <c r="AJ252" s="121" t="s">
        <v>1042</v>
      </c>
      <c r="AK252" s="121" t="s">
        <v>334</v>
      </c>
      <c r="AL252" s="121"/>
      <c r="AM252" s="126" t="s">
        <v>1525</v>
      </c>
      <c r="AN252" s="121"/>
      <c r="AO252" s="121"/>
      <c r="AP252" s="121">
        <v>0</v>
      </c>
      <c r="AQ252" s="121">
        <v>0</v>
      </c>
      <c r="AR252" s="121" t="s">
        <v>8784</v>
      </c>
      <c r="AS252" s="128">
        <v>43109</v>
      </c>
      <c r="AT252" s="121">
        <v>13</v>
      </c>
    </row>
    <row r="253" spans="1:46" ht="30" customHeight="1" x14ac:dyDescent="0.15">
      <c r="A253" s="121">
        <v>251</v>
      </c>
      <c r="B253" s="126">
        <v>5225001587</v>
      </c>
      <c r="C253" s="121" t="s">
        <v>1527</v>
      </c>
      <c r="D253" s="121" t="s">
        <v>1527</v>
      </c>
      <c r="E253" s="127">
        <v>28563</v>
      </c>
      <c r="F253" s="117">
        <f t="shared" ca="1" si="27"/>
        <v>40.991780821917807</v>
      </c>
      <c r="G253" s="121" t="s">
        <v>325</v>
      </c>
      <c r="H253" s="121" t="s">
        <v>297</v>
      </c>
      <c r="I253" s="121" t="s">
        <v>297</v>
      </c>
      <c r="J253" s="121" t="s">
        <v>1528</v>
      </c>
      <c r="K253" s="121" t="s">
        <v>701</v>
      </c>
      <c r="L253" s="121" t="s">
        <v>328</v>
      </c>
      <c r="M253" s="121" t="s">
        <v>59</v>
      </c>
      <c r="N253" s="121" t="s">
        <v>41</v>
      </c>
      <c r="O253" s="121" t="s">
        <v>299</v>
      </c>
      <c r="P253" s="127">
        <v>41731</v>
      </c>
      <c r="Q253" s="127">
        <v>48092</v>
      </c>
      <c r="R253" s="114">
        <f t="shared" ca="1" si="28"/>
        <v>4567</v>
      </c>
      <c r="S253" s="118">
        <f t="shared" ca="1" si="29"/>
        <v>150</v>
      </c>
      <c r="T253" s="114">
        <f t="shared" ca="1" si="30"/>
        <v>12</v>
      </c>
      <c r="U253" s="119" t="str">
        <f t="shared" ca="1" si="31"/>
        <v>12年6个月7天</v>
      </c>
      <c r="V253" s="120" t="s">
        <v>8785</v>
      </c>
      <c r="W253" s="116">
        <f t="shared" ca="1" si="32"/>
        <v>43525</v>
      </c>
      <c r="X253" s="114">
        <f t="shared" ca="1" si="33"/>
        <v>2689</v>
      </c>
      <c r="Y253" s="120">
        <f t="shared" ca="1" si="34"/>
        <v>88</v>
      </c>
      <c r="Z253" s="121">
        <f t="shared" ca="1" si="35"/>
        <v>7</v>
      </c>
      <c r="AA253" s="121" t="s">
        <v>8786</v>
      </c>
      <c r="AB253" s="121"/>
      <c r="AC253" s="127">
        <v>40836</v>
      </c>
      <c r="AD253" s="121" t="s">
        <v>701</v>
      </c>
      <c r="AE253" s="127">
        <v>40836</v>
      </c>
      <c r="AF253" s="121" t="s">
        <v>8286</v>
      </c>
      <c r="AG253" s="121">
        <v>2</v>
      </c>
      <c r="AH253" s="121">
        <v>0</v>
      </c>
      <c r="AI253" s="121" t="s">
        <v>1530</v>
      </c>
      <c r="AJ253" s="121" t="s">
        <v>652</v>
      </c>
      <c r="AK253" s="121" t="s">
        <v>334</v>
      </c>
      <c r="AL253" s="121"/>
      <c r="AM253" s="126" t="s">
        <v>1529</v>
      </c>
      <c r="AN253" s="121"/>
      <c r="AO253" s="121"/>
      <c r="AP253" s="121">
        <v>0</v>
      </c>
      <c r="AQ253" s="121">
        <v>0</v>
      </c>
      <c r="AR253" s="121"/>
      <c r="AS253" s="121">
        <v>10</v>
      </c>
      <c r="AT253" s="121">
        <v>145</v>
      </c>
    </row>
    <row r="254" spans="1:46" ht="30" customHeight="1" x14ac:dyDescent="0.15">
      <c r="A254" s="121">
        <v>252</v>
      </c>
      <c r="B254" s="126">
        <v>5225001590</v>
      </c>
      <c r="C254" s="121" t="s">
        <v>1531</v>
      </c>
      <c r="D254" s="121" t="s">
        <v>1531</v>
      </c>
      <c r="E254" s="127">
        <v>33294</v>
      </c>
      <c r="F254" s="117">
        <f t="shared" ca="1" si="27"/>
        <v>28.030136986301368</v>
      </c>
      <c r="G254" s="121" t="s">
        <v>325</v>
      </c>
      <c r="H254" s="121" t="s">
        <v>297</v>
      </c>
      <c r="I254" s="121" t="s">
        <v>297</v>
      </c>
      <c r="J254" s="121" t="s">
        <v>1532</v>
      </c>
      <c r="K254" s="121" t="s">
        <v>8025</v>
      </c>
      <c r="L254" s="121" t="s">
        <v>328</v>
      </c>
      <c r="M254" s="121" t="s">
        <v>367</v>
      </c>
      <c r="N254" s="121" t="s">
        <v>430</v>
      </c>
      <c r="O254" s="121" t="s">
        <v>8283</v>
      </c>
      <c r="P254" s="127">
        <v>40494</v>
      </c>
      <c r="Q254" s="127">
        <v>46976</v>
      </c>
      <c r="R254" s="114">
        <f t="shared" ca="1" si="28"/>
        <v>3451</v>
      </c>
      <c r="S254" s="118">
        <f t="shared" ca="1" si="29"/>
        <v>113</v>
      </c>
      <c r="T254" s="114">
        <f t="shared" ca="1" si="30"/>
        <v>9</v>
      </c>
      <c r="U254" s="119" t="str">
        <f t="shared" ca="1" si="31"/>
        <v>9年5个月16天</v>
      </c>
      <c r="V254" s="120" t="s">
        <v>8787</v>
      </c>
      <c r="W254" s="116">
        <f t="shared" ca="1" si="32"/>
        <v>43525</v>
      </c>
      <c r="X254" s="114">
        <f t="shared" ca="1" si="33"/>
        <v>2656</v>
      </c>
      <c r="Y254" s="120">
        <f t="shared" ca="1" si="34"/>
        <v>87</v>
      </c>
      <c r="Z254" s="121">
        <f t="shared" ca="1" si="35"/>
        <v>7</v>
      </c>
      <c r="AA254" s="121" t="s">
        <v>8788</v>
      </c>
      <c r="AB254" s="121"/>
      <c r="AC254" s="127">
        <v>40869</v>
      </c>
      <c r="AD254" s="121" t="s">
        <v>582</v>
      </c>
      <c r="AE254" s="127">
        <v>40869</v>
      </c>
      <c r="AF254" s="121" t="s">
        <v>8286</v>
      </c>
      <c r="AG254" s="121">
        <v>2</v>
      </c>
      <c r="AH254" s="121">
        <v>0</v>
      </c>
      <c r="AI254" s="121" t="s">
        <v>8789</v>
      </c>
      <c r="AJ254" s="121" t="s">
        <v>425</v>
      </c>
      <c r="AK254" s="121"/>
      <c r="AL254" s="121"/>
      <c r="AM254" s="126" t="s">
        <v>1533</v>
      </c>
      <c r="AN254" s="121"/>
      <c r="AO254" s="121"/>
      <c r="AP254" s="121">
        <v>0</v>
      </c>
      <c r="AQ254" s="121">
        <v>0</v>
      </c>
      <c r="AR254" s="121" t="s">
        <v>8351</v>
      </c>
      <c r="AS254" s="127">
        <v>37992</v>
      </c>
      <c r="AT254" s="121">
        <v>8</v>
      </c>
    </row>
    <row r="255" spans="1:46" ht="30" customHeight="1" x14ac:dyDescent="0.15">
      <c r="A255" s="121">
        <v>253</v>
      </c>
      <c r="B255" s="126">
        <v>5225001591</v>
      </c>
      <c r="C255" s="121" t="s">
        <v>1534</v>
      </c>
      <c r="D255" s="121" t="s">
        <v>1534</v>
      </c>
      <c r="E255" s="127">
        <v>33492</v>
      </c>
      <c r="F255" s="117">
        <f t="shared" ca="1" si="27"/>
        <v>27.487671232876714</v>
      </c>
      <c r="G255" s="121" t="s">
        <v>325</v>
      </c>
      <c r="H255" s="121" t="s">
        <v>297</v>
      </c>
      <c r="I255" s="121" t="s">
        <v>297</v>
      </c>
      <c r="J255" s="121" t="s">
        <v>1535</v>
      </c>
      <c r="K255" s="121" t="s">
        <v>811</v>
      </c>
      <c r="L255" s="121" t="s">
        <v>328</v>
      </c>
      <c r="M255" s="121" t="s">
        <v>59</v>
      </c>
      <c r="N255" s="121" t="s">
        <v>430</v>
      </c>
      <c r="O255" s="121" t="s">
        <v>8283</v>
      </c>
      <c r="P255" s="127">
        <v>40494</v>
      </c>
      <c r="Q255" s="127">
        <v>46763</v>
      </c>
      <c r="R255" s="114">
        <f t="shared" ca="1" si="28"/>
        <v>3238</v>
      </c>
      <c r="S255" s="118">
        <f t="shared" ca="1" si="29"/>
        <v>106</v>
      </c>
      <c r="T255" s="114">
        <f t="shared" ca="1" si="30"/>
        <v>8</v>
      </c>
      <c r="U255" s="119" t="str">
        <f t="shared" ca="1" si="31"/>
        <v>8年10个月18天</v>
      </c>
      <c r="V255" s="120" t="s">
        <v>8386</v>
      </c>
      <c r="W255" s="116">
        <f t="shared" ca="1" si="32"/>
        <v>43525</v>
      </c>
      <c r="X255" s="114">
        <f t="shared" ca="1" si="33"/>
        <v>2656</v>
      </c>
      <c r="Y255" s="120">
        <f t="shared" ca="1" si="34"/>
        <v>87</v>
      </c>
      <c r="Z255" s="121">
        <f t="shared" ca="1" si="35"/>
        <v>7</v>
      </c>
      <c r="AA255" s="121" t="s">
        <v>8788</v>
      </c>
      <c r="AB255" s="121"/>
      <c r="AC255" s="127">
        <v>40869</v>
      </c>
      <c r="AD255" s="121" t="s">
        <v>582</v>
      </c>
      <c r="AE255" s="127">
        <v>40869</v>
      </c>
      <c r="AF255" s="121" t="s">
        <v>8286</v>
      </c>
      <c r="AG255" s="121">
        <v>2</v>
      </c>
      <c r="AH255" s="121">
        <v>0</v>
      </c>
      <c r="AI255" s="121" t="s">
        <v>8789</v>
      </c>
      <c r="AJ255" s="121" t="s">
        <v>557</v>
      </c>
      <c r="AK255" s="121"/>
      <c r="AL255" s="121"/>
      <c r="AM255" s="126" t="s">
        <v>1536</v>
      </c>
      <c r="AN255" s="121"/>
      <c r="AO255" s="121"/>
      <c r="AP255" s="121">
        <v>0</v>
      </c>
      <c r="AQ255" s="121">
        <v>0</v>
      </c>
      <c r="AR255" s="121" t="s">
        <v>8532</v>
      </c>
      <c r="AS255" s="121">
        <v>8</v>
      </c>
      <c r="AT255" s="121">
        <v>116</v>
      </c>
    </row>
    <row r="256" spans="1:46" ht="30" customHeight="1" x14ac:dyDescent="0.15">
      <c r="A256" s="121">
        <v>254</v>
      </c>
      <c r="B256" s="126">
        <v>5225001592</v>
      </c>
      <c r="C256" s="121" t="s">
        <v>1537</v>
      </c>
      <c r="D256" s="121" t="s">
        <v>1537</v>
      </c>
      <c r="E256" s="127">
        <v>33133</v>
      </c>
      <c r="F256" s="117">
        <f t="shared" ca="1" si="27"/>
        <v>28.471232876712328</v>
      </c>
      <c r="G256" s="121" t="s">
        <v>21</v>
      </c>
      <c r="H256" s="121" t="s">
        <v>287</v>
      </c>
      <c r="I256" s="121" t="s">
        <v>287</v>
      </c>
      <c r="J256" s="121" t="s">
        <v>1538</v>
      </c>
      <c r="K256" s="121" t="s">
        <v>811</v>
      </c>
      <c r="L256" s="121" t="s">
        <v>328</v>
      </c>
      <c r="M256" s="121" t="s">
        <v>383</v>
      </c>
      <c r="N256" s="121" t="s">
        <v>430</v>
      </c>
      <c r="O256" s="121" t="s">
        <v>8283</v>
      </c>
      <c r="P256" s="127">
        <v>40494</v>
      </c>
      <c r="Q256" s="127">
        <v>46763</v>
      </c>
      <c r="R256" s="114">
        <f t="shared" ca="1" si="28"/>
        <v>3238</v>
      </c>
      <c r="S256" s="118">
        <f t="shared" ca="1" si="29"/>
        <v>106</v>
      </c>
      <c r="T256" s="114">
        <f t="shared" ca="1" si="30"/>
        <v>8</v>
      </c>
      <c r="U256" s="119" t="str">
        <f t="shared" ca="1" si="31"/>
        <v>8年10个月18天</v>
      </c>
      <c r="V256" s="120" t="s">
        <v>8386</v>
      </c>
      <c r="W256" s="116">
        <f t="shared" ca="1" si="32"/>
        <v>43525</v>
      </c>
      <c r="X256" s="114">
        <f t="shared" ca="1" si="33"/>
        <v>2656</v>
      </c>
      <c r="Y256" s="120">
        <f t="shared" ca="1" si="34"/>
        <v>87</v>
      </c>
      <c r="Z256" s="121">
        <f t="shared" ca="1" si="35"/>
        <v>7</v>
      </c>
      <c r="AA256" s="121" t="s">
        <v>8788</v>
      </c>
      <c r="AB256" s="121"/>
      <c r="AC256" s="127">
        <v>40869</v>
      </c>
      <c r="AD256" s="121" t="s">
        <v>582</v>
      </c>
      <c r="AE256" s="127">
        <v>40869</v>
      </c>
      <c r="AF256" s="121" t="s">
        <v>8286</v>
      </c>
      <c r="AG256" s="121">
        <v>2</v>
      </c>
      <c r="AH256" s="121">
        <v>0</v>
      </c>
      <c r="AI256" s="121" t="s">
        <v>8789</v>
      </c>
      <c r="AJ256" s="121" t="s">
        <v>557</v>
      </c>
      <c r="AK256" s="121"/>
      <c r="AL256" s="121"/>
      <c r="AM256" s="126" t="s">
        <v>1539</v>
      </c>
      <c r="AN256" s="121"/>
      <c r="AO256" s="121"/>
      <c r="AP256" s="121">
        <v>0</v>
      </c>
      <c r="AQ256" s="121">
        <v>0</v>
      </c>
      <c r="AR256" s="121" t="s">
        <v>8373</v>
      </c>
      <c r="AS256" s="128">
        <v>43136</v>
      </c>
      <c r="AT256" s="121">
        <v>6</v>
      </c>
    </row>
    <row r="257" spans="1:46" ht="30" customHeight="1" x14ac:dyDescent="0.15">
      <c r="A257" s="121">
        <v>255</v>
      </c>
      <c r="B257" s="126">
        <v>5225001593</v>
      </c>
      <c r="C257" s="121" t="s">
        <v>1540</v>
      </c>
      <c r="D257" s="121" t="s">
        <v>1540</v>
      </c>
      <c r="E257" s="127">
        <v>30888</v>
      </c>
      <c r="F257" s="117">
        <f t="shared" ca="1" si="27"/>
        <v>34.62191780821918</v>
      </c>
      <c r="G257" s="121" t="s">
        <v>510</v>
      </c>
      <c r="H257" s="121" t="s">
        <v>297</v>
      </c>
      <c r="I257" s="121" t="s">
        <v>297</v>
      </c>
      <c r="J257" s="121" t="s">
        <v>1541</v>
      </c>
      <c r="K257" s="121" t="s">
        <v>811</v>
      </c>
      <c r="L257" s="121" t="s">
        <v>328</v>
      </c>
      <c r="M257" s="121" t="s">
        <v>59</v>
      </c>
      <c r="N257" s="121" t="s">
        <v>290</v>
      </c>
      <c r="O257" s="121" t="s">
        <v>299</v>
      </c>
      <c r="P257" s="127">
        <v>41731</v>
      </c>
      <c r="Q257" s="127">
        <v>48122</v>
      </c>
      <c r="R257" s="114">
        <f t="shared" ca="1" si="28"/>
        <v>4597</v>
      </c>
      <c r="S257" s="118">
        <f t="shared" ca="1" si="29"/>
        <v>151</v>
      </c>
      <c r="T257" s="114">
        <f t="shared" ca="1" si="30"/>
        <v>12</v>
      </c>
      <c r="U257" s="119" t="str">
        <f t="shared" ca="1" si="31"/>
        <v>12年7个月7天</v>
      </c>
      <c r="V257" s="120" t="s">
        <v>8790</v>
      </c>
      <c r="W257" s="116">
        <f t="shared" ca="1" si="32"/>
        <v>43525</v>
      </c>
      <c r="X257" s="114">
        <f t="shared" ca="1" si="33"/>
        <v>2656</v>
      </c>
      <c r="Y257" s="120">
        <f t="shared" ca="1" si="34"/>
        <v>87</v>
      </c>
      <c r="Z257" s="121">
        <f t="shared" ca="1" si="35"/>
        <v>7</v>
      </c>
      <c r="AA257" s="121" t="s">
        <v>8791</v>
      </c>
      <c r="AB257" s="121"/>
      <c r="AC257" s="127">
        <v>40869</v>
      </c>
      <c r="AD257" s="121" t="s">
        <v>582</v>
      </c>
      <c r="AE257" s="127">
        <v>40869</v>
      </c>
      <c r="AF257" s="121" t="s">
        <v>8286</v>
      </c>
      <c r="AG257" s="121">
        <v>2</v>
      </c>
      <c r="AH257" s="121">
        <v>0</v>
      </c>
      <c r="AI257" s="121" t="s">
        <v>1543</v>
      </c>
      <c r="AJ257" s="121" t="s">
        <v>652</v>
      </c>
      <c r="AK257" s="121" t="s">
        <v>334</v>
      </c>
      <c r="AL257" s="121"/>
      <c r="AM257" s="126" t="s">
        <v>1542</v>
      </c>
      <c r="AN257" s="121"/>
      <c r="AO257" s="121"/>
      <c r="AP257" s="121">
        <v>0</v>
      </c>
      <c r="AQ257" s="121">
        <v>0</v>
      </c>
      <c r="AR257" s="121" t="s">
        <v>1599</v>
      </c>
      <c r="AS257" s="121" t="s">
        <v>8746</v>
      </c>
      <c r="AT257" s="121">
        <v>3</v>
      </c>
    </row>
    <row r="258" spans="1:46" ht="30" customHeight="1" x14ac:dyDescent="0.15">
      <c r="A258" s="121">
        <v>256</v>
      </c>
      <c r="B258" s="126">
        <v>5225001594</v>
      </c>
      <c r="C258" s="121" t="s">
        <v>1544</v>
      </c>
      <c r="D258" s="121" t="s">
        <v>1544</v>
      </c>
      <c r="E258" s="127">
        <v>22831</v>
      </c>
      <c r="F258" s="117">
        <f t="shared" ca="1" si="27"/>
        <v>56.695890410958903</v>
      </c>
      <c r="G258" s="121" t="s">
        <v>325</v>
      </c>
      <c r="H258" s="121" t="s">
        <v>287</v>
      </c>
      <c r="I258" s="121" t="s">
        <v>287</v>
      </c>
      <c r="J258" s="121" t="s">
        <v>1545</v>
      </c>
      <c r="K258" s="121" t="s">
        <v>8016</v>
      </c>
      <c r="L258" s="121" t="s">
        <v>328</v>
      </c>
      <c r="M258" s="121" t="s">
        <v>338</v>
      </c>
      <c r="N258" s="121" t="s">
        <v>290</v>
      </c>
      <c r="O258" s="121" t="s">
        <v>299</v>
      </c>
      <c r="P258" s="127">
        <v>41731</v>
      </c>
      <c r="Q258" s="127">
        <v>48458</v>
      </c>
      <c r="R258" s="114">
        <f t="shared" ca="1" si="28"/>
        <v>4933</v>
      </c>
      <c r="S258" s="118">
        <f t="shared" ca="1" si="29"/>
        <v>162</v>
      </c>
      <c r="T258" s="114">
        <f t="shared" ca="1" si="30"/>
        <v>13</v>
      </c>
      <c r="U258" s="119" t="str">
        <f t="shared" ca="1" si="31"/>
        <v>13年6个月8天</v>
      </c>
      <c r="V258" s="120" t="s">
        <v>8792</v>
      </c>
      <c r="W258" s="116">
        <f t="shared" ca="1" si="32"/>
        <v>43525</v>
      </c>
      <c r="X258" s="114">
        <f t="shared" ca="1" si="33"/>
        <v>2656</v>
      </c>
      <c r="Y258" s="120">
        <f t="shared" ca="1" si="34"/>
        <v>87</v>
      </c>
      <c r="Z258" s="121">
        <f t="shared" ca="1" si="35"/>
        <v>7</v>
      </c>
      <c r="AA258" s="121" t="s">
        <v>8793</v>
      </c>
      <c r="AB258" s="121"/>
      <c r="AC258" s="127">
        <v>40869</v>
      </c>
      <c r="AD258" s="121" t="s">
        <v>489</v>
      </c>
      <c r="AE258" s="127">
        <v>40869</v>
      </c>
      <c r="AF258" s="121" t="s">
        <v>8286</v>
      </c>
      <c r="AG258" s="121">
        <v>2</v>
      </c>
      <c r="AH258" s="121">
        <v>0</v>
      </c>
      <c r="AI258" s="121" t="s">
        <v>1547</v>
      </c>
      <c r="AJ258" s="121" t="s">
        <v>652</v>
      </c>
      <c r="AK258" s="121" t="s">
        <v>334</v>
      </c>
      <c r="AL258" s="121"/>
      <c r="AM258" s="126" t="s">
        <v>1546</v>
      </c>
      <c r="AN258" s="121"/>
      <c r="AO258" s="121"/>
      <c r="AP258" s="121">
        <v>0</v>
      </c>
      <c r="AQ258" s="121">
        <v>0</v>
      </c>
      <c r="AR258" s="121" t="s">
        <v>3949</v>
      </c>
      <c r="AS258" s="121" t="s">
        <v>8794</v>
      </c>
      <c r="AT258" s="121">
        <v>3</v>
      </c>
    </row>
    <row r="259" spans="1:46" ht="30" customHeight="1" x14ac:dyDescent="0.15">
      <c r="A259" s="121">
        <v>257</v>
      </c>
      <c r="B259" s="126">
        <v>5225001595</v>
      </c>
      <c r="C259" s="121" t="s">
        <v>1548</v>
      </c>
      <c r="D259" s="121" t="s">
        <v>1548</v>
      </c>
      <c r="E259" s="127">
        <v>29954</v>
      </c>
      <c r="F259" s="117">
        <f t="shared" ref="F259:F322" ca="1" si="36">(TODAY()-E259)/365</f>
        <v>37.180821917808217</v>
      </c>
      <c r="G259" s="121" t="s">
        <v>325</v>
      </c>
      <c r="H259" s="121" t="s">
        <v>634</v>
      </c>
      <c r="I259" s="121" t="s">
        <v>634</v>
      </c>
      <c r="J259" s="121" t="s">
        <v>1549</v>
      </c>
      <c r="K259" s="121" t="s">
        <v>8016</v>
      </c>
      <c r="L259" s="121" t="s">
        <v>328</v>
      </c>
      <c r="M259" s="121" t="s">
        <v>348</v>
      </c>
      <c r="N259" s="121" t="s">
        <v>1550</v>
      </c>
      <c r="O259" s="121" t="s">
        <v>299</v>
      </c>
      <c r="P259" s="127">
        <v>42130</v>
      </c>
      <c r="Q259" s="127">
        <v>49618</v>
      </c>
      <c r="R259" s="114">
        <f t="shared" ca="1" si="28"/>
        <v>6093</v>
      </c>
      <c r="S259" s="118">
        <f t="shared" ca="1" si="29"/>
        <v>200</v>
      </c>
      <c r="T259" s="114">
        <f t="shared" ca="1" si="30"/>
        <v>16</v>
      </c>
      <c r="U259" s="119" t="str">
        <f t="shared" ca="1" si="31"/>
        <v>16年8个月13天</v>
      </c>
      <c r="V259" s="120" t="s">
        <v>8795</v>
      </c>
      <c r="W259" s="116">
        <f t="shared" ca="1" si="32"/>
        <v>43525</v>
      </c>
      <c r="X259" s="114">
        <f t="shared" ca="1" si="33"/>
        <v>2656</v>
      </c>
      <c r="Y259" s="120">
        <f t="shared" ca="1" si="34"/>
        <v>87</v>
      </c>
      <c r="Z259" s="121">
        <f t="shared" ca="1" si="35"/>
        <v>7</v>
      </c>
      <c r="AA259" s="121" t="s">
        <v>8796</v>
      </c>
      <c r="AB259" s="121" t="s">
        <v>346</v>
      </c>
      <c r="AC259" s="127">
        <v>40869</v>
      </c>
      <c r="AD259" s="121" t="s">
        <v>489</v>
      </c>
      <c r="AE259" s="127">
        <v>40869</v>
      </c>
      <c r="AF259" s="121" t="s">
        <v>8286</v>
      </c>
      <c r="AG259" s="121">
        <v>2</v>
      </c>
      <c r="AH259" s="121">
        <v>0</v>
      </c>
      <c r="AI259" s="121" t="s">
        <v>8797</v>
      </c>
      <c r="AJ259" s="121" t="s">
        <v>1520</v>
      </c>
      <c r="AK259" s="121" t="s">
        <v>334</v>
      </c>
      <c r="AL259" s="121"/>
      <c r="AM259" s="126" t="s">
        <v>1551</v>
      </c>
      <c r="AN259" s="121" t="s">
        <v>346</v>
      </c>
      <c r="AO259" s="121"/>
      <c r="AP259" s="121">
        <v>0</v>
      </c>
      <c r="AQ259" s="121">
        <v>0</v>
      </c>
      <c r="AR259" s="121" t="s">
        <v>8798</v>
      </c>
      <c r="AS259" s="121"/>
      <c r="AT259" s="121"/>
    </row>
    <row r="260" spans="1:46" ht="30" customHeight="1" x14ac:dyDescent="0.15">
      <c r="A260" s="121">
        <v>258</v>
      </c>
      <c r="B260" s="126">
        <v>5225001597</v>
      </c>
      <c r="C260" s="121" t="s">
        <v>1552</v>
      </c>
      <c r="D260" s="121" t="s">
        <v>1552</v>
      </c>
      <c r="E260" s="127">
        <v>25423</v>
      </c>
      <c r="F260" s="117">
        <f t="shared" ca="1" si="36"/>
        <v>49.594520547945208</v>
      </c>
      <c r="G260" s="121" t="s">
        <v>325</v>
      </c>
      <c r="H260" s="121" t="s">
        <v>287</v>
      </c>
      <c r="I260" s="121" t="s">
        <v>287</v>
      </c>
      <c r="J260" s="121" t="s">
        <v>1553</v>
      </c>
      <c r="K260" s="121" t="s">
        <v>553</v>
      </c>
      <c r="L260" s="121" t="s">
        <v>328</v>
      </c>
      <c r="M260" s="121" t="s">
        <v>59</v>
      </c>
      <c r="N260" s="121" t="s">
        <v>290</v>
      </c>
      <c r="O260" s="121" t="s">
        <v>293</v>
      </c>
      <c r="P260" s="127">
        <v>42627</v>
      </c>
      <c r="Q260" s="127">
        <v>49412</v>
      </c>
      <c r="R260" s="114">
        <f t="shared" ref="R260:R323" ca="1" si="37">DATEDIF(W260,Q260,"D")</f>
        <v>5887</v>
      </c>
      <c r="S260" s="118">
        <f t="shared" ref="S260:S323" ca="1" si="38">DATEDIF(W260,Q260,"m")</f>
        <v>193</v>
      </c>
      <c r="T260" s="114">
        <f t="shared" ref="T260:T323" ca="1" si="39">DATEDIF(W260,Q260,"y")</f>
        <v>16</v>
      </c>
      <c r="U260" s="119" t="str">
        <f t="shared" ref="U260:U323" ca="1" si="40">ROUNDDOWN(R260/365,0)&amp;"年"&amp;ROUNDDOWN(MOD(R260,365)/30,0)&amp;"个月"&amp;MOD(MOD(R260,365),30)&amp;"天"</f>
        <v>16年1个月17天</v>
      </c>
      <c r="V260" s="120" t="s">
        <v>8799</v>
      </c>
      <c r="W260" s="116">
        <f t="shared" ref="W260:W323" ca="1" si="41">TODAY()</f>
        <v>43525</v>
      </c>
      <c r="X260" s="114">
        <f t="shared" ref="X260:X323" ca="1" si="42">DATEDIF(AE260,W260,"D")</f>
        <v>2649</v>
      </c>
      <c r="Y260" s="120">
        <f t="shared" ref="Y260:Y323" ca="1" si="43">DATEDIF(AE260,W260,"m")</f>
        <v>87</v>
      </c>
      <c r="Z260" s="121">
        <f t="shared" ref="Z260:Z323" ca="1" si="44">DATEDIF(AE260,W260,"Y")</f>
        <v>7</v>
      </c>
      <c r="AA260" s="121" t="s">
        <v>8800</v>
      </c>
      <c r="AB260" s="121"/>
      <c r="AC260" s="127">
        <v>40876</v>
      </c>
      <c r="AD260" s="121" t="s">
        <v>553</v>
      </c>
      <c r="AE260" s="127">
        <v>40876</v>
      </c>
      <c r="AF260" s="121" t="s">
        <v>8286</v>
      </c>
      <c r="AG260" s="121">
        <v>2</v>
      </c>
      <c r="AH260" s="121">
        <v>0</v>
      </c>
      <c r="AI260" s="121" t="s">
        <v>1555</v>
      </c>
      <c r="AJ260" s="121" t="s">
        <v>837</v>
      </c>
      <c r="AK260" s="121" t="s">
        <v>409</v>
      </c>
      <c r="AL260" s="121"/>
      <c r="AM260" s="126" t="s">
        <v>1554</v>
      </c>
      <c r="AN260" s="121"/>
      <c r="AO260" s="121"/>
      <c r="AP260" s="121">
        <v>0</v>
      </c>
      <c r="AQ260" s="121">
        <v>0</v>
      </c>
      <c r="AR260" s="121" t="s">
        <v>1599</v>
      </c>
      <c r="AS260" s="121">
        <v>8</v>
      </c>
      <c r="AT260" s="121">
        <v>8</v>
      </c>
    </row>
    <row r="261" spans="1:46" ht="30" customHeight="1" x14ac:dyDescent="0.15">
      <c r="A261" s="121">
        <v>259</v>
      </c>
      <c r="B261" s="126">
        <v>5225001607</v>
      </c>
      <c r="C261" s="121" t="s">
        <v>1556</v>
      </c>
      <c r="D261" s="121" t="s">
        <v>1556</v>
      </c>
      <c r="E261" s="127">
        <v>30785</v>
      </c>
      <c r="F261" s="117">
        <f t="shared" ca="1" si="36"/>
        <v>34.904109589041099</v>
      </c>
      <c r="G261" s="121" t="s">
        <v>325</v>
      </c>
      <c r="H261" s="121" t="s">
        <v>297</v>
      </c>
      <c r="I261" s="121" t="s">
        <v>297</v>
      </c>
      <c r="J261" s="121" t="s">
        <v>1557</v>
      </c>
      <c r="K261" s="121" t="s">
        <v>8029</v>
      </c>
      <c r="L261" s="121" t="s">
        <v>328</v>
      </c>
      <c r="M261" s="121" t="s">
        <v>383</v>
      </c>
      <c r="N261" s="121" t="s">
        <v>604</v>
      </c>
      <c r="O261" s="121" t="s">
        <v>8468</v>
      </c>
      <c r="P261" s="127">
        <v>40621</v>
      </c>
      <c r="Q261" s="127">
        <v>43848</v>
      </c>
      <c r="R261" s="114">
        <f t="shared" ca="1" si="37"/>
        <v>323</v>
      </c>
      <c r="S261" s="118">
        <f t="shared" ca="1" si="38"/>
        <v>10</v>
      </c>
      <c r="T261" s="114">
        <f t="shared" ca="1" si="39"/>
        <v>0</v>
      </c>
      <c r="U261" s="119" t="str">
        <f t="shared" ca="1" si="40"/>
        <v>0年10个月23天</v>
      </c>
      <c r="V261" s="120" t="s">
        <v>8801</v>
      </c>
      <c r="W261" s="116">
        <f t="shared" ca="1" si="41"/>
        <v>43525</v>
      </c>
      <c r="X261" s="114">
        <f t="shared" ca="1" si="42"/>
        <v>2696</v>
      </c>
      <c r="Y261" s="120">
        <f t="shared" ca="1" si="43"/>
        <v>88</v>
      </c>
      <c r="Z261" s="121">
        <f t="shared" ca="1" si="44"/>
        <v>7</v>
      </c>
      <c r="AA261" s="121" t="s">
        <v>8802</v>
      </c>
      <c r="AB261" s="121"/>
      <c r="AC261" s="127">
        <v>40883</v>
      </c>
      <c r="AD261" s="121" t="s">
        <v>520</v>
      </c>
      <c r="AE261" s="127">
        <v>40829</v>
      </c>
      <c r="AF261" s="121" t="s">
        <v>8286</v>
      </c>
      <c r="AG261" s="121">
        <v>2</v>
      </c>
      <c r="AH261" s="121">
        <v>0</v>
      </c>
      <c r="AI261" s="121" t="s">
        <v>1559</v>
      </c>
      <c r="AJ261" s="121" t="s">
        <v>477</v>
      </c>
      <c r="AK261" s="121"/>
      <c r="AL261" s="121" t="s">
        <v>363</v>
      </c>
      <c r="AM261" s="126" t="s">
        <v>1558</v>
      </c>
      <c r="AN261" s="121"/>
      <c r="AO261" s="121"/>
      <c r="AP261" s="121">
        <v>0</v>
      </c>
      <c r="AQ261" s="121">
        <v>1</v>
      </c>
      <c r="AR261" s="121" t="s">
        <v>8373</v>
      </c>
      <c r="AS261" s="128">
        <v>43108</v>
      </c>
      <c r="AT261" s="121">
        <v>6</v>
      </c>
    </row>
    <row r="262" spans="1:46" ht="30" customHeight="1" x14ac:dyDescent="0.15">
      <c r="A262" s="121">
        <v>260</v>
      </c>
      <c r="B262" s="126">
        <v>5225001610</v>
      </c>
      <c r="C262" s="121" t="s">
        <v>1560</v>
      </c>
      <c r="D262" s="121" t="s">
        <v>1560</v>
      </c>
      <c r="E262" s="127">
        <v>31293</v>
      </c>
      <c r="F262" s="117">
        <f t="shared" ca="1" si="36"/>
        <v>33.512328767123286</v>
      </c>
      <c r="G262" s="121" t="s">
        <v>325</v>
      </c>
      <c r="H262" s="121" t="s">
        <v>297</v>
      </c>
      <c r="I262" s="121" t="s">
        <v>297</v>
      </c>
      <c r="J262" s="121" t="s">
        <v>1561</v>
      </c>
      <c r="K262" s="121" t="s">
        <v>8016</v>
      </c>
      <c r="L262" s="121" t="s">
        <v>328</v>
      </c>
      <c r="M262" s="121" t="s">
        <v>326</v>
      </c>
      <c r="N262" s="121" t="s">
        <v>546</v>
      </c>
      <c r="O262" s="121" t="s">
        <v>8468</v>
      </c>
      <c r="P262" s="127">
        <v>40599</v>
      </c>
      <c r="Q262" s="127">
        <v>43945</v>
      </c>
      <c r="R262" s="114">
        <f t="shared" ca="1" si="37"/>
        <v>420</v>
      </c>
      <c r="S262" s="118">
        <f t="shared" ca="1" si="38"/>
        <v>13</v>
      </c>
      <c r="T262" s="114">
        <f t="shared" ca="1" si="39"/>
        <v>1</v>
      </c>
      <c r="U262" s="119" t="str">
        <f t="shared" ca="1" si="40"/>
        <v>1年1个月25天</v>
      </c>
      <c r="V262" s="120" t="s">
        <v>8803</v>
      </c>
      <c r="W262" s="116">
        <f t="shared" ca="1" si="41"/>
        <v>43525</v>
      </c>
      <c r="X262" s="114">
        <f t="shared" ca="1" si="42"/>
        <v>2697</v>
      </c>
      <c r="Y262" s="120">
        <f t="shared" ca="1" si="43"/>
        <v>88</v>
      </c>
      <c r="Z262" s="121">
        <f t="shared" ca="1" si="44"/>
        <v>7</v>
      </c>
      <c r="AA262" s="121" t="s">
        <v>8804</v>
      </c>
      <c r="AB262" s="121"/>
      <c r="AC262" s="127">
        <v>40883</v>
      </c>
      <c r="AD262" s="121" t="s">
        <v>520</v>
      </c>
      <c r="AE262" s="127">
        <v>40828</v>
      </c>
      <c r="AF262" s="121" t="s">
        <v>8286</v>
      </c>
      <c r="AG262" s="121">
        <v>2</v>
      </c>
      <c r="AH262" s="121">
        <v>0</v>
      </c>
      <c r="AI262" s="121" t="s">
        <v>1564</v>
      </c>
      <c r="AJ262" s="121" t="s">
        <v>1312</v>
      </c>
      <c r="AK262" s="121"/>
      <c r="AL262" s="121" t="s">
        <v>363</v>
      </c>
      <c r="AM262" s="126" t="s">
        <v>1563</v>
      </c>
      <c r="AN262" s="121"/>
      <c r="AO262" s="121"/>
      <c r="AP262" s="121">
        <v>0</v>
      </c>
      <c r="AQ262" s="121">
        <v>1</v>
      </c>
      <c r="AR262" s="121"/>
      <c r="AS262" s="121" t="s">
        <v>8474</v>
      </c>
      <c r="AT262" s="121">
        <v>5</v>
      </c>
    </row>
    <row r="263" spans="1:46" ht="30" customHeight="1" x14ac:dyDescent="0.15">
      <c r="A263" s="121">
        <v>261</v>
      </c>
      <c r="B263" s="126">
        <v>5225001612</v>
      </c>
      <c r="C263" s="121" t="s">
        <v>1565</v>
      </c>
      <c r="D263" s="121" t="s">
        <v>1565</v>
      </c>
      <c r="E263" s="127">
        <v>30014</v>
      </c>
      <c r="F263" s="117">
        <f t="shared" ca="1" si="36"/>
        <v>37.016438356164386</v>
      </c>
      <c r="G263" s="121" t="s">
        <v>325</v>
      </c>
      <c r="H263" s="121" t="s">
        <v>287</v>
      </c>
      <c r="I263" s="121" t="s">
        <v>287</v>
      </c>
      <c r="J263" s="121" t="s">
        <v>1566</v>
      </c>
      <c r="K263" s="121" t="s">
        <v>8007</v>
      </c>
      <c r="L263" s="121" t="s">
        <v>328</v>
      </c>
      <c r="M263" s="121" t="s">
        <v>348</v>
      </c>
      <c r="N263" s="121" t="s">
        <v>298</v>
      </c>
      <c r="O263" s="121" t="s">
        <v>8330</v>
      </c>
      <c r="P263" s="127">
        <v>40638</v>
      </c>
      <c r="Q263" s="127">
        <v>45264</v>
      </c>
      <c r="R263" s="114">
        <f t="shared" ca="1" si="37"/>
        <v>1739</v>
      </c>
      <c r="S263" s="118">
        <f t="shared" ca="1" si="38"/>
        <v>57</v>
      </c>
      <c r="T263" s="114">
        <f t="shared" ca="1" si="39"/>
        <v>4</v>
      </c>
      <c r="U263" s="119" t="str">
        <f t="shared" ca="1" si="40"/>
        <v>4年9个月9天</v>
      </c>
      <c r="V263" s="120" t="s">
        <v>8805</v>
      </c>
      <c r="W263" s="116">
        <f t="shared" ca="1" si="41"/>
        <v>43525</v>
      </c>
      <c r="X263" s="114">
        <f t="shared" ca="1" si="42"/>
        <v>2720</v>
      </c>
      <c r="Y263" s="120">
        <f t="shared" ca="1" si="43"/>
        <v>89</v>
      </c>
      <c r="Z263" s="121">
        <f t="shared" ca="1" si="44"/>
        <v>7</v>
      </c>
      <c r="AA263" s="121" t="s">
        <v>8806</v>
      </c>
      <c r="AB263" s="121"/>
      <c r="AC263" s="127">
        <v>40883</v>
      </c>
      <c r="AD263" s="121" t="s">
        <v>520</v>
      </c>
      <c r="AE263" s="127">
        <v>40805</v>
      </c>
      <c r="AF263" s="121" t="s">
        <v>8286</v>
      </c>
      <c r="AG263" s="121">
        <v>2</v>
      </c>
      <c r="AH263" s="121">
        <v>0</v>
      </c>
      <c r="AI263" s="121" t="s">
        <v>1568</v>
      </c>
      <c r="AJ263" s="121" t="s">
        <v>635</v>
      </c>
      <c r="AK263" s="121"/>
      <c r="AL263" s="121" t="s">
        <v>363</v>
      </c>
      <c r="AM263" s="126" t="s">
        <v>1567</v>
      </c>
      <c r="AN263" s="121" t="s">
        <v>411</v>
      </c>
      <c r="AO263" s="121"/>
      <c r="AP263" s="121">
        <v>0</v>
      </c>
      <c r="AQ263" s="121">
        <v>2</v>
      </c>
      <c r="AR263" s="121"/>
      <c r="AS263" s="121">
        <v>8</v>
      </c>
      <c r="AT263" s="121">
        <v>2</v>
      </c>
    </row>
    <row r="264" spans="1:46" ht="30" customHeight="1" x14ac:dyDescent="0.15">
      <c r="A264" s="121">
        <v>262</v>
      </c>
      <c r="B264" s="126">
        <v>5225001617</v>
      </c>
      <c r="C264" s="121" t="s">
        <v>1569</v>
      </c>
      <c r="D264" s="121" t="s">
        <v>1569</v>
      </c>
      <c r="E264" s="127">
        <v>23054</v>
      </c>
      <c r="F264" s="117">
        <f t="shared" ca="1" si="36"/>
        <v>56.084931506849315</v>
      </c>
      <c r="G264" s="121" t="s">
        <v>325</v>
      </c>
      <c r="H264" s="121" t="s">
        <v>287</v>
      </c>
      <c r="I264" s="121" t="s">
        <v>287</v>
      </c>
      <c r="J264" s="121" t="s">
        <v>1570</v>
      </c>
      <c r="K264" s="121" t="s">
        <v>8016</v>
      </c>
      <c r="L264" s="121" t="s">
        <v>328</v>
      </c>
      <c r="M264" s="121" t="s">
        <v>367</v>
      </c>
      <c r="N264" s="121" t="s">
        <v>546</v>
      </c>
      <c r="O264" s="121" t="s">
        <v>8462</v>
      </c>
      <c r="P264" s="127">
        <v>40436</v>
      </c>
      <c r="Q264" s="127">
        <v>44695</v>
      </c>
      <c r="R264" s="114">
        <f t="shared" ca="1" si="37"/>
        <v>1170</v>
      </c>
      <c r="S264" s="118">
        <f t="shared" ca="1" si="38"/>
        <v>38</v>
      </c>
      <c r="T264" s="114">
        <f t="shared" ca="1" si="39"/>
        <v>3</v>
      </c>
      <c r="U264" s="119" t="str">
        <f t="shared" ca="1" si="40"/>
        <v>3年2个月15天</v>
      </c>
      <c r="V264" s="120" t="s">
        <v>8807</v>
      </c>
      <c r="W264" s="116">
        <f t="shared" ca="1" si="41"/>
        <v>43525</v>
      </c>
      <c r="X264" s="114">
        <f t="shared" ca="1" si="42"/>
        <v>2697</v>
      </c>
      <c r="Y264" s="120">
        <f t="shared" ca="1" si="43"/>
        <v>88</v>
      </c>
      <c r="Z264" s="121">
        <f t="shared" ca="1" si="44"/>
        <v>7</v>
      </c>
      <c r="AA264" s="121" t="s">
        <v>8808</v>
      </c>
      <c r="AB264" s="121"/>
      <c r="AC264" s="127">
        <v>40883</v>
      </c>
      <c r="AD264" s="121" t="s">
        <v>520</v>
      </c>
      <c r="AE264" s="127">
        <v>40828</v>
      </c>
      <c r="AF264" s="121" t="s">
        <v>8286</v>
      </c>
      <c r="AG264" s="121">
        <v>2</v>
      </c>
      <c r="AH264" s="121">
        <v>0</v>
      </c>
      <c r="AI264" s="121" t="s">
        <v>1572</v>
      </c>
      <c r="AJ264" s="121" t="s">
        <v>635</v>
      </c>
      <c r="AK264" s="121"/>
      <c r="AL264" s="121"/>
      <c r="AM264" s="126" t="s">
        <v>1571</v>
      </c>
      <c r="AN264" s="121"/>
      <c r="AO264" s="121"/>
      <c r="AP264" s="121">
        <v>0</v>
      </c>
      <c r="AQ264" s="121">
        <v>0</v>
      </c>
      <c r="AR264" s="121" t="s">
        <v>8312</v>
      </c>
      <c r="AS264" s="121">
        <v>3</v>
      </c>
      <c r="AT264" s="121">
        <v>38</v>
      </c>
    </row>
    <row r="265" spans="1:46" ht="30" customHeight="1" x14ac:dyDescent="0.15">
      <c r="A265" s="121">
        <v>263</v>
      </c>
      <c r="B265" s="126">
        <v>5225001620</v>
      </c>
      <c r="C265" s="121" t="s">
        <v>1573</v>
      </c>
      <c r="D265" s="121" t="s">
        <v>1573</v>
      </c>
      <c r="E265" s="127">
        <v>29978</v>
      </c>
      <c r="F265" s="117">
        <f t="shared" ca="1" si="36"/>
        <v>37.115068493150687</v>
      </c>
      <c r="G265" s="121" t="s">
        <v>325</v>
      </c>
      <c r="H265" s="121" t="s">
        <v>287</v>
      </c>
      <c r="I265" s="121" t="s">
        <v>287</v>
      </c>
      <c r="J265" s="121" t="s">
        <v>1574</v>
      </c>
      <c r="K265" s="121" t="s">
        <v>8014</v>
      </c>
      <c r="L265" s="121" t="s">
        <v>328</v>
      </c>
      <c r="M265" s="121" t="s">
        <v>59</v>
      </c>
      <c r="N265" s="121" t="s">
        <v>570</v>
      </c>
      <c r="O265" s="121" t="s">
        <v>299</v>
      </c>
      <c r="P265" s="127">
        <v>41731</v>
      </c>
      <c r="Q265" s="127">
        <v>48366</v>
      </c>
      <c r="R265" s="114">
        <f t="shared" ca="1" si="37"/>
        <v>4841</v>
      </c>
      <c r="S265" s="118">
        <f t="shared" ca="1" si="38"/>
        <v>159</v>
      </c>
      <c r="T265" s="114">
        <f t="shared" ca="1" si="39"/>
        <v>13</v>
      </c>
      <c r="U265" s="119" t="str">
        <f t="shared" ca="1" si="40"/>
        <v>13年3个月6天</v>
      </c>
      <c r="V265" s="120" t="s">
        <v>8809</v>
      </c>
      <c r="W265" s="116">
        <f t="shared" ca="1" si="41"/>
        <v>43525</v>
      </c>
      <c r="X265" s="114">
        <f t="shared" ca="1" si="42"/>
        <v>2627</v>
      </c>
      <c r="Y265" s="120">
        <f t="shared" ca="1" si="43"/>
        <v>86</v>
      </c>
      <c r="Z265" s="121">
        <f t="shared" ca="1" si="44"/>
        <v>7</v>
      </c>
      <c r="AA265" s="121" t="s">
        <v>2500</v>
      </c>
      <c r="AB265" s="121"/>
      <c r="AC265" s="127">
        <v>40898</v>
      </c>
      <c r="AD265" s="121" t="s">
        <v>701</v>
      </c>
      <c r="AE265" s="127">
        <v>40898</v>
      </c>
      <c r="AF265" s="121" t="s">
        <v>8286</v>
      </c>
      <c r="AG265" s="121">
        <v>2</v>
      </c>
      <c r="AH265" s="121">
        <v>0</v>
      </c>
      <c r="AI265" s="121" t="s">
        <v>1576</v>
      </c>
      <c r="AJ265" s="121" t="s">
        <v>1042</v>
      </c>
      <c r="AK265" s="121" t="s">
        <v>334</v>
      </c>
      <c r="AL265" s="121"/>
      <c r="AM265" s="126" t="s">
        <v>1575</v>
      </c>
      <c r="AN265" s="121"/>
      <c r="AO265" s="121"/>
      <c r="AP265" s="121">
        <v>0</v>
      </c>
      <c r="AQ265" s="121">
        <v>0</v>
      </c>
      <c r="AR265" s="121" t="s">
        <v>8373</v>
      </c>
      <c r="AS265" s="121">
        <v>10</v>
      </c>
      <c r="AT265" s="121" t="s">
        <v>8435</v>
      </c>
    </row>
    <row r="266" spans="1:46" ht="30" customHeight="1" x14ac:dyDescent="0.15">
      <c r="A266" s="121">
        <v>264</v>
      </c>
      <c r="B266" s="126">
        <v>5225001621</v>
      </c>
      <c r="C266" s="121" t="s">
        <v>1577</v>
      </c>
      <c r="D266" s="121" t="s">
        <v>1577</v>
      </c>
      <c r="E266" s="127">
        <v>23648</v>
      </c>
      <c r="F266" s="117">
        <f t="shared" ca="1" si="36"/>
        <v>54.457534246575342</v>
      </c>
      <c r="G266" s="121" t="s">
        <v>325</v>
      </c>
      <c r="H266" s="121" t="s">
        <v>297</v>
      </c>
      <c r="I266" s="121" t="s">
        <v>297</v>
      </c>
      <c r="J266" s="121" t="s">
        <v>1578</v>
      </c>
      <c r="K266" s="121" t="s">
        <v>8016</v>
      </c>
      <c r="L266" s="121" t="s">
        <v>328</v>
      </c>
      <c r="M266" s="121" t="s">
        <v>367</v>
      </c>
      <c r="N266" s="121" t="s">
        <v>488</v>
      </c>
      <c r="O266" s="121" t="s">
        <v>293</v>
      </c>
      <c r="P266" s="127">
        <v>42627</v>
      </c>
      <c r="Q266" s="127">
        <v>49595</v>
      </c>
      <c r="R266" s="114">
        <f t="shared" ca="1" si="37"/>
        <v>6070</v>
      </c>
      <c r="S266" s="118">
        <f t="shared" ca="1" si="38"/>
        <v>199</v>
      </c>
      <c r="T266" s="114">
        <f t="shared" ca="1" si="39"/>
        <v>16</v>
      </c>
      <c r="U266" s="119" t="str">
        <f t="shared" ca="1" si="40"/>
        <v>16年7个月20天</v>
      </c>
      <c r="V266" s="120" t="s">
        <v>8694</v>
      </c>
      <c r="W266" s="116">
        <f t="shared" ca="1" si="41"/>
        <v>43525</v>
      </c>
      <c r="X266" s="114">
        <f t="shared" ca="1" si="42"/>
        <v>2627</v>
      </c>
      <c r="Y266" s="120">
        <f t="shared" ca="1" si="43"/>
        <v>86</v>
      </c>
      <c r="Z266" s="121">
        <f t="shared" ca="1" si="44"/>
        <v>7</v>
      </c>
      <c r="AA266" s="121" t="s">
        <v>8810</v>
      </c>
      <c r="AB266" s="121"/>
      <c r="AC266" s="127">
        <v>40898</v>
      </c>
      <c r="AD266" s="121" t="s">
        <v>598</v>
      </c>
      <c r="AE266" s="127">
        <v>40898</v>
      </c>
      <c r="AF266" s="121" t="s">
        <v>8286</v>
      </c>
      <c r="AG266" s="121">
        <v>2</v>
      </c>
      <c r="AH266" s="121">
        <v>0</v>
      </c>
      <c r="AI266" s="121" t="s">
        <v>1580</v>
      </c>
      <c r="AJ266" s="121" t="s">
        <v>460</v>
      </c>
      <c r="AK266" s="121" t="s">
        <v>409</v>
      </c>
      <c r="AL266" s="121" t="s">
        <v>363</v>
      </c>
      <c r="AM266" s="126" t="s">
        <v>1579</v>
      </c>
      <c r="AN266" s="121" t="s">
        <v>411</v>
      </c>
      <c r="AO266" s="121"/>
      <c r="AP266" s="121">
        <v>0</v>
      </c>
      <c r="AQ266" s="121">
        <v>3</v>
      </c>
      <c r="AR266" s="121" t="s">
        <v>8351</v>
      </c>
      <c r="AS266" s="127">
        <v>37990</v>
      </c>
      <c r="AT266" s="121">
        <v>14</v>
      </c>
    </row>
    <row r="267" spans="1:46" ht="30" customHeight="1" x14ac:dyDescent="0.15">
      <c r="A267" s="121">
        <v>265</v>
      </c>
      <c r="B267" s="126">
        <v>5225001622</v>
      </c>
      <c r="C267" s="121" t="s">
        <v>1581</v>
      </c>
      <c r="D267" s="121" t="s">
        <v>1581</v>
      </c>
      <c r="E267" s="127">
        <v>26945</v>
      </c>
      <c r="F267" s="117">
        <f t="shared" ca="1" si="36"/>
        <v>45.424657534246577</v>
      </c>
      <c r="G267" s="121" t="s">
        <v>325</v>
      </c>
      <c r="H267" s="121" t="s">
        <v>287</v>
      </c>
      <c r="I267" s="121" t="s">
        <v>287</v>
      </c>
      <c r="J267" s="121" t="s">
        <v>1582</v>
      </c>
      <c r="K267" s="121" t="s">
        <v>811</v>
      </c>
      <c r="L267" s="121" t="s">
        <v>328</v>
      </c>
      <c r="M267" s="121" t="s">
        <v>326</v>
      </c>
      <c r="N267" s="121" t="s">
        <v>290</v>
      </c>
      <c r="O267" s="121" t="s">
        <v>293</v>
      </c>
      <c r="P267" s="127">
        <v>42627</v>
      </c>
      <c r="Q267" s="127">
        <v>49412</v>
      </c>
      <c r="R267" s="114">
        <f t="shared" ca="1" si="37"/>
        <v>5887</v>
      </c>
      <c r="S267" s="118">
        <f t="shared" ca="1" si="38"/>
        <v>193</v>
      </c>
      <c r="T267" s="114">
        <f t="shared" ca="1" si="39"/>
        <v>16</v>
      </c>
      <c r="U267" s="119" t="str">
        <f t="shared" ca="1" si="40"/>
        <v>16年1个月17天</v>
      </c>
      <c r="V267" s="120" t="s">
        <v>8799</v>
      </c>
      <c r="W267" s="116">
        <f t="shared" ca="1" si="41"/>
        <v>43525</v>
      </c>
      <c r="X267" s="114">
        <f t="shared" ca="1" si="42"/>
        <v>2628</v>
      </c>
      <c r="Y267" s="120">
        <f t="shared" ca="1" si="43"/>
        <v>86</v>
      </c>
      <c r="Z267" s="121">
        <f t="shared" ca="1" si="44"/>
        <v>7</v>
      </c>
      <c r="AA267" s="121" t="s">
        <v>1372</v>
      </c>
      <c r="AB267" s="121"/>
      <c r="AC267" s="127">
        <v>40897</v>
      </c>
      <c r="AD267" s="121" t="s">
        <v>811</v>
      </c>
      <c r="AE267" s="127">
        <v>40897</v>
      </c>
      <c r="AF267" s="121" t="s">
        <v>8286</v>
      </c>
      <c r="AG267" s="121">
        <v>2</v>
      </c>
      <c r="AH267" s="121">
        <v>0</v>
      </c>
      <c r="AI267" s="121" t="s">
        <v>1584</v>
      </c>
      <c r="AJ267" s="121" t="s">
        <v>837</v>
      </c>
      <c r="AK267" s="121" t="s">
        <v>409</v>
      </c>
      <c r="AL267" s="121"/>
      <c r="AM267" s="126" t="s">
        <v>1583</v>
      </c>
      <c r="AN267" s="121"/>
      <c r="AO267" s="121"/>
      <c r="AP267" s="121">
        <v>0</v>
      </c>
      <c r="AQ267" s="121">
        <v>0</v>
      </c>
      <c r="AR267" s="121" t="s">
        <v>1599</v>
      </c>
      <c r="AS267" s="121"/>
      <c r="AT267" s="121"/>
    </row>
    <row r="268" spans="1:46" ht="30" customHeight="1" x14ac:dyDescent="0.15">
      <c r="A268" s="121">
        <v>266</v>
      </c>
      <c r="B268" s="126">
        <v>5225001623</v>
      </c>
      <c r="C268" s="121" t="s">
        <v>1585</v>
      </c>
      <c r="D268" s="121" t="s">
        <v>1585</v>
      </c>
      <c r="E268" s="127">
        <v>26918</v>
      </c>
      <c r="F268" s="117">
        <f t="shared" ca="1" si="36"/>
        <v>45.4986301369863</v>
      </c>
      <c r="G268" s="121" t="s">
        <v>325</v>
      </c>
      <c r="H268" s="121" t="s">
        <v>327</v>
      </c>
      <c r="I268" s="121" t="s">
        <v>327</v>
      </c>
      <c r="J268" s="121" t="s">
        <v>1586</v>
      </c>
      <c r="K268" s="121" t="s">
        <v>811</v>
      </c>
      <c r="L268" s="121" t="s">
        <v>328</v>
      </c>
      <c r="M268" s="121" t="s">
        <v>338</v>
      </c>
      <c r="N268" s="121" t="s">
        <v>290</v>
      </c>
      <c r="O268" s="121" t="s">
        <v>293</v>
      </c>
      <c r="P268" s="127">
        <v>42627</v>
      </c>
      <c r="Q268" s="127">
        <v>49412</v>
      </c>
      <c r="R268" s="114">
        <f t="shared" ca="1" si="37"/>
        <v>5887</v>
      </c>
      <c r="S268" s="118">
        <f t="shared" ca="1" si="38"/>
        <v>193</v>
      </c>
      <c r="T268" s="114">
        <f t="shared" ca="1" si="39"/>
        <v>16</v>
      </c>
      <c r="U268" s="119" t="str">
        <f t="shared" ca="1" si="40"/>
        <v>16年1个月17天</v>
      </c>
      <c r="V268" s="120" t="s">
        <v>8799</v>
      </c>
      <c r="W268" s="116">
        <f t="shared" ca="1" si="41"/>
        <v>43525</v>
      </c>
      <c r="X268" s="114">
        <f t="shared" ca="1" si="42"/>
        <v>2628</v>
      </c>
      <c r="Y268" s="120">
        <f t="shared" ca="1" si="43"/>
        <v>86</v>
      </c>
      <c r="Z268" s="121">
        <f t="shared" ca="1" si="44"/>
        <v>7</v>
      </c>
      <c r="AA268" s="121" t="s">
        <v>8811</v>
      </c>
      <c r="AB268" s="121"/>
      <c r="AC268" s="127">
        <v>40897</v>
      </c>
      <c r="AD268" s="121" t="s">
        <v>811</v>
      </c>
      <c r="AE268" s="127">
        <v>40897</v>
      </c>
      <c r="AF268" s="121" t="s">
        <v>8286</v>
      </c>
      <c r="AG268" s="121">
        <v>2</v>
      </c>
      <c r="AH268" s="121">
        <v>0</v>
      </c>
      <c r="AI268" s="121" t="s">
        <v>1588</v>
      </c>
      <c r="AJ268" s="121" t="s">
        <v>837</v>
      </c>
      <c r="AK268" s="121" t="s">
        <v>409</v>
      </c>
      <c r="AL268" s="121"/>
      <c r="AM268" s="126" t="s">
        <v>1587</v>
      </c>
      <c r="AN268" s="121"/>
      <c r="AO268" s="121"/>
      <c r="AP268" s="121">
        <v>0</v>
      </c>
      <c r="AQ268" s="121">
        <v>0</v>
      </c>
      <c r="AR268" s="121" t="s">
        <v>3949</v>
      </c>
      <c r="AS268" s="121">
        <v>2</v>
      </c>
      <c r="AT268" s="121">
        <v>11</v>
      </c>
    </row>
    <row r="269" spans="1:46" ht="30" customHeight="1" x14ac:dyDescent="0.15">
      <c r="A269" s="121">
        <v>267</v>
      </c>
      <c r="B269" s="126">
        <v>5225001624</v>
      </c>
      <c r="C269" s="121" t="s">
        <v>1589</v>
      </c>
      <c r="D269" s="121" t="s">
        <v>1589</v>
      </c>
      <c r="E269" s="127">
        <v>27572</v>
      </c>
      <c r="F269" s="117">
        <f t="shared" ca="1" si="36"/>
        <v>43.706849315068496</v>
      </c>
      <c r="G269" s="121" t="s">
        <v>325</v>
      </c>
      <c r="H269" s="121" t="s">
        <v>287</v>
      </c>
      <c r="I269" s="121" t="s">
        <v>287</v>
      </c>
      <c r="J269" s="121" t="s">
        <v>1590</v>
      </c>
      <c r="K269" s="121" t="s">
        <v>811</v>
      </c>
      <c r="L269" s="121" t="s">
        <v>328</v>
      </c>
      <c r="M269" s="121" t="s">
        <v>383</v>
      </c>
      <c r="N269" s="121" t="s">
        <v>290</v>
      </c>
      <c r="O269" s="121" t="s">
        <v>293</v>
      </c>
      <c r="P269" s="127">
        <v>42696</v>
      </c>
      <c r="Q269" s="127">
        <v>49481</v>
      </c>
      <c r="R269" s="114">
        <f t="shared" ca="1" si="37"/>
        <v>5956</v>
      </c>
      <c r="S269" s="118">
        <f t="shared" ca="1" si="38"/>
        <v>195</v>
      </c>
      <c r="T269" s="114">
        <f t="shared" ca="1" si="39"/>
        <v>16</v>
      </c>
      <c r="U269" s="119" t="str">
        <f t="shared" ca="1" si="40"/>
        <v>16年3个月26天</v>
      </c>
      <c r="V269" s="120" t="s">
        <v>8812</v>
      </c>
      <c r="W269" s="116">
        <f t="shared" ca="1" si="41"/>
        <v>43525</v>
      </c>
      <c r="X269" s="114">
        <f t="shared" ca="1" si="42"/>
        <v>2628</v>
      </c>
      <c r="Y269" s="120">
        <f t="shared" ca="1" si="43"/>
        <v>86</v>
      </c>
      <c r="Z269" s="121">
        <f t="shared" ca="1" si="44"/>
        <v>7</v>
      </c>
      <c r="AA269" s="121" t="s">
        <v>8813</v>
      </c>
      <c r="AB269" s="121"/>
      <c r="AC269" s="127">
        <v>40897</v>
      </c>
      <c r="AD269" s="121" t="s">
        <v>811</v>
      </c>
      <c r="AE269" s="127">
        <v>40897</v>
      </c>
      <c r="AF269" s="121" t="s">
        <v>8286</v>
      </c>
      <c r="AG269" s="121">
        <v>2</v>
      </c>
      <c r="AH269" s="121">
        <v>0</v>
      </c>
      <c r="AI269" s="121" t="s">
        <v>1592</v>
      </c>
      <c r="AJ269" s="121" t="s">
        <v>837</v>
      </c>
      <c r="AK269" s="121" t="s">
        <v>409</v>
      </c>
      <c r="AL269" s="121"/>
      <c r="AM269" s="126" t="s">
        <v>1591</v>
      </c>
      <c r="AN269" s="121"/>
      <c r="AO269" s="121"/>
      <c r="AP269" s="121">
        <v>0</v>
      </c>
      <c r="AQ269" s="121">
        <v>0</v>
      </c>
      <c r="AR269" s="121" t="s">
        <v>8814</v>
      </c>
      <c r="AS269" s="128">
        <v>43108</v>
      </c>
      <c r="AT269" s="121">
        <v>4</v>
      </c>
    </row>
    <row r="270" spans="1:46" ht="30" customHeight="1" x14ac:dyDescent="0.15">
      <c r="A270" s="121">
        <v>268</v>
      </c>
      <c r="B270" s="126">
        <v>5225001625</v>
      </c>
      <c r="C270" s="121" t="s">
        <v>1593</v>
      </c>
      <c r="D270" s="121" t="s">
        <v>1593</v>
      </c>
      <c r="E270" s="127">
        <v>24171</v>
      </c>
      <c r="F270" s="117">
        <f t="shared" ca="1" si="36"/>
        <v>53.024657534246572</v>
      </c>
      <c r="G270" s="121" t="s">
        <v>510</v>
      </c>
      <c r="H270" s="121" t="s">
        <v>287</v>
      </c>
      <c r="I270" s="121" t="s">
        <v>287</v>
      </c>
      <c r="J270" s="121" t="s">
        <v>1594</v>
      </c>
      <c r="K270" s="121" t="s">
        <v>811</v>
      </c>
      <c r="L270" s="121" t="s">
        <v>328</v>
      </c>
      <c r="M270" s="121" t="s">
        <v>383</v>
      </c>
      <c r="N270" s="121" t="s">
        <v>290</v>
      </c>
      <c r="O270" s="121" t="s">
        <v>293</v>
      </c>
      <c r="P270" s="127">
        <v>42627</v>
      </c>
      <c r="Q270" s="127">
        <v>49931</v>
      </c>
      <c r="R270" s="114">
        <f t="shared" ca="1" si="37"/>
        <v>6406</v>
      </c>
      <c r="S270" s="118">
        <f t="shared" ca="1" si="38"/>
        <v>210</v>
      </c>
      <c r="T270" s="114">
        <f t="shared" ca="1" si="39"/>
        <v>17</v>
      </c>
      <c r="U270" s="119" t="str">
        <f t="shared" ca="1" si="40"/>
        <v>17年6个月21天</v>
      </c>
      <c r="V270" s="120" t="s">
        <v>8815</v>
      </c>
      <c r="W270" s="116">
        <f t="shared" ca="1" si="41"/>
        <v>43525</v>
      </c>
      <c r="X270" s="114">
        <f t="shared" ca="1" si="42"/>
        <v>2628</v>
      </c>
      <c r="Y270" s="120">
        <f t="shared" ca="1" si="43"/>
        <v>86</v>
      </c>
      <c r="Z270" s="121">
        <f t="shared" ca="1" si="44"/>
        <v>7</v>
      </c>
      <c r="AA270" s="121" t="s">
        <v>8816</v>
      </c>
      <c r="AB270" s="121"/>
      <c r="AC270" s="127">
        <v>40897</v>
      </c>
      <c r="AD270" s="121" t="s">
        <v>811</v>
      </c>
      <c r="AE270" s="127">
        <v>40897</v>
      </c>
      <c r="AF270" s="121" t="s">
        <v>8286</v>
      </c>
      <c r="AG270" s="121">
        <v>2</v>
      </c>
      <c r="AH270" s="121">
        <v>0</v>
      </c>
      <c r="AI270" s="121" t="s">
        <v>1596</v>
      </c>
      <c r="AJ270" s="121" t="s">
        <v>8357</v>
      </c>
      <c r="AK270" s="121" t="s">
        <v>409</v>
      </c>
      <c r="AL270" s="121"/>
      <c r="AM270" s="126" t="s">
        <v>1595</v>
      </c>
      <c r="AN270" s="121"/>
      <c r="AO270" s="121"/>
      <c r="AP270" s="121">
        <v>0</v>
      </c>
      <c r="AQ270" s="121">
        <v>0</v>
      </c>
      <c r="AR270" s="121" t="s">
        <v>8664</v>
      </c>
      <c r="AS270" s="121">
        <v>305</v>
      </c>
      <c r="AT270" s="121">
        <v>8</v>
      </c>
    </row>
    <row r="271" spans="1:46" ht="30" customHeight="1" x14ac:dyDescent="0.15">
      <c r="A271" s="121">
        <v>269</v>
      </c>
      <c r="B271" s="126">
        <v>5225001627</v>
      </c>
      <c r="C271" s="121" t="s">
        <v>1597</v>
      </c>
      <c r="D271" s="121" t="s">
        <v>1597</v>
      </c>
      <c r="E271" s="127">
        <v>31801</v>
      </c>
      <c r="F271" s="117">
        <f t="shared" ca="1" si="36"/>
        <v>32.12054794520548</v>
      </c>
      <c r="G271" s="121" t="s">
        <v>325</v>
      </c>
      <c r="H271" s="121" t="s">
        <v>297</v>
      </c>
      <c r="I271" s="121" t="s">
        <v>297</v>
      </c>
      <c r="J271" s="121" t="s">
        <v>1598</v>
      </c>
      <c r="K271" s="121" t="s">
        <v>8061</v>
      </c>
      <c r="L271" s="121" t="s">
        <v>357</v>
      </c>
      <c r="M271" s="121" t="s">
        <v>59</v>
      </c>
      <c r="N271" s="121" t="s">
        <v>41</v>
      </c>
      <c r="O271" s="121" t="s">
        <v>293</v>
      </c>
      <c r="P271" s="127">
        <v>42627</v>
      </c>
      <c r="Q271" s="127">
        <v>49565</v>
      </c>
      <c r="R271" s="114">
        <f t="shared" ca="1" si="37"/>
        <v>6040</v>
      </c>
      <c r="S271" s="118">
        <f t="shared" ca="1" si="38"/>
        <v>198</v>
      </c>
      <c r="T271" s="114">
        <f t="shared" ca="1" si="39"/>
        <v>16</v>
      </c>
      <c r="U271" s="119" t="str">
        <f t="shared" ca="1" si="40"/>
        <v>16年6个月20天</v>
      </c>
      <c r="V271" s="120" t="s">
        <v>8817</v>
      </c>
      <c r="W271" s="116">
        <f t="shared" ca="1" si="41"/>
        <v>43525</v>
      </c>
      <c r="X271" s="114">
        <f t="shared" ca="1" si="42"/>
        <v>2621</v>
      </c>
      <c r="Y271" s="120">
        <f t="shared" ca="1" si="43"/>
        <v>86</v>
      </c>
      <c r="Z271" s="121">
        <f t="shared" ca="1" si="44"/>
        <v>7</v>
      </c>
      <c r="AA271" s="121" t="s">
        <v>8818</v>
      </c>
      <c r="AB271" s="121"/>
      <c r="AC271" s="127">
        <v>40904</v>
      </c>
      <c r="AD271" s="121" t="s">
        <v>582</v>
      </c>
      <c r="AE271" s="127">
        <v>40904</v>
      </c>
      <c r="AF271" s="121" t="s">
        <v>8286</v>
      </c>
      <c r="AG271" s="121">
        <v>2</v>
      </c>
      <c r="AH271" s="121">
        <v>0</v>
      </c>
      <c r="AI271" s="121" t="s">
        <v>1601</v>
      </c>
      <c r="AJ271" s="121" t="s">
        <v>8819</v>
      </c>
      <c r="AK271" s="121" t="s">
        <v>409</v>
      </c>
      <c r="AL271" s="121"/>
      <c r="AM271" s="126" t="s">
        <v>1600</v>
      </c>
      <c r="AN271" s="121"/>
      <c r="AO271" s="121"/>
      <c r="AP271" s="121">
        <v>0</v>
      </c>
      <c r="AQ271" s="121">
        <v>0</v>
      </c>
      <c r="AR271" s="121" t="s">
        <v>8373</v>
      </c>
      <c r="AS271" s="121">
        <v>10</v>
      </c>
      <c r="AT271" s="121" t="s">
        <v>8444</v>
      </c>
    </row>
    <row r="272" spans="1:46" ht="30" customHeight="1" x14ac:dyDescent="0.15">
      <c r="A272" s="121">
        <v>270</v>
      </c>
      <c r="B272" s="126">
        <v>5225001628</v>
      </c>
      <c r="C272" s="121" t="s">
        <v>1602</v>
      </c>
      <c r="D272" s="121" t="s">
        <v>1602</v>
      </c>
      <c r="E272" s="127">
        <v>24186</v>
      </c>
      <c r="F272" s="117">
        <f t="shared" ca="1" si="36"/>
        <v>52.983561643835614</v>
      </c>
      <c r="G272" s="121" t="s">
        <v>325</v>
      </c>
      <c r="H272" s="121" t="s">
        <v>327</v>
      </c>
      <c r="I272" s="121" t="s">
        <v>327</v>
      </c>
      <c r="J272" s="121" t="s">
        <v>1603</v>
      </c>
      <c r="K272" s="121" t="s">
        <v>8011</v>
      </c>
      <c r="L272" s="121" t="s">
        <v>328</v>
      </c>
      <c r="M272" s="121" t="s">
        <v>59</v>
      </c>
      <c r="N272" s="121" t="s">
        <v>290</v>
      </c>
      <c r="O272" s="121" t="s">
        <v>293</v>
      </c>
      <c r="P272" s="127">
        <v>42627</v>
      </c>
      <c r="Q272" s="127">
        <v>49595</v>
      </c>
      <c r="R272" s="114">
        <f t="shared" ca="1" si="37"/>
        <v>6070</v>
      </c>
      <c r="S272" s="118">
        <f t="shared" ca="1" si="38"/>
        <v>199</v>
      </c>
      <c r="T272" s="114">
        <f t="shared" ca="1" si="39"/>
        <v>16</v>
      </c>
      <c r="U272" s="119" t="str">
        <f t="shared" ca="1" si="40"/>
        <v>16年7个月20天</v>
      </c>
      <c r="V272" s="120" t="s">
        <v>8694</v>
      </c>
      <c r="W272" s="116">
        <f t="shared" ca="1" si="41"/>
        <v>43525</v>
      </c>
      <c r="X272" s="114">
        <f t="shared" ca="1" si="42"/>
        <v>2621</v>
      </c>
      <c r="Y272" s="120">
        <f t="shared" ca="1" si="43"/>
        <v>86</v>
      </c>
      <c r="Z272" s="121">
        <f t="shared" ca="1" si="44"/>
        <v>7</v>
      </c>
      <c r="AA272" s="121" t="s">
        <v>8811</v>
      </c>
      <c r="AB272" s="121"/>
      <c r="AC272" s="127">
        <v>40904</v>
      </c>
      <c r="AD272" s="121" t="s">
        <v>811</v>
      </c>
      <c r="AE272" s="127">
        <v>40904</v>
      </c>
      <c r="AF272" s="121" t="s">
        <v>8286</v>
      </c>
      <c r="AG272" s="121">
        <v>2</v>
      </c>
      <c r="AH272" s="121">
        <v>0</v>
      </c>
      <c r="AI272" s="121" t="s">
        <v>1605</v>
      </c>
      <c r="AJ272" s="121" t="s">
        <v>460</v>
      </c>
      <c r="AK272" s="121" t="s">
        <v>409</v>
      </c>
      <c r="AL272" s="121"/>
      <c r="AM272" s="126" t="s">
        <v>1604</v>
      </c>
      <c r="AN272" s="121"/>
      <c r="AO272" s="121"/>
      <c r="AP272" s="121">
        <v>0</v>
      </c>
      <c r="AQ272" s="121">
        <v>0</v>
      </c>
      <c r="AR272" s="121" t="s">
        <v>1599</v>
      </c>
      <c r="AS272" s="121">
        <v>8</v>
      </c>
      <c r="AT272" s="121">
        <v>6</v>
      </c>
    </row>
    <row r="273" spans="1:46" ht="30" customHeight="1" x14ac:dyDescent="0.15">
      <c r="A273" s="121">
        <v>271</v>
      </c>
      <c r="B273" s="126">
        <v>5225001629</v>
      </c>
      <c r="C273" s="121" t="s">
        <v>1606</v>
      </c>
      <c r="D273" s="121" t="s">
        <v>1606</v>
      </c>
      <c r="E273" s="127">
        <v>30064</v>
      </c>
      <c r="F273" s="117">
        <f t="shared" ca="1" si="36"/>
        <v>36.87945205479452</v>
      </c>
      <c r="G273" s="121" t="s">
        <v>325</v>
      </c>
      <c r="H273" s="121" t="s">
        <v>297</v>
      </c>
      <c r="I273" s="121" t="s">
        <v>297</v>
      </c>
      <c r="J273" s="121" t="s">
        <v>1607</v>
      </c>
      <c r="K273" s="121" t="s">
        <v>811</v>
      </c>
      <c r="L273" s="121" t="s">
        <v>328</v>
      </c>
      <c r="M273" s="121" t="s">
        <v>326</v>
      </c>
      <c r="N273" s="121" t="s">
        <v>604</v>
      </c>
      <c r="O273" s="121" t="s">
        <v>299</v>
      </c>
      <c r="P273" s="127">
        <v>41808</v>
      </c>
      <c r="Q273" s="127">
        <v>48261</v>
      </c>
      <c r="R273" s="114">
        <f t="shared" ca="1" si="37"/>
        <v>4736</v>
      </c>
      <c r="S273" s="118">
        <f t="shared" ca="1" si="38"/>
        <v>155</v>
      </c>
      <c r="T273" s="114">
        <f t="shared" ca="1" si="39"/>
        <v>12</v>
      </c>
      <c r="U273" s="119" t="str">
        <f t="shared" ca="1" si="40"/>
        <v>12年11个月26天</v>
      </c>
      <c r="V273" s="120" t="s">
        <v>8820</v>
      </c>
      <c r="W273" s="116">
        <f t="shared" ca="1" si="41"/>
        <v>43525</v>
      </c>
      <c r="X273" s="114">
        <f t="shared" ca="1" si="42"/>
        <v>2621</v>
      </c>
      <c r="Y273" s="120">
        <f t="shared" ca="1" si="43"/>
        <v>86</v>
      </c>
      <c r="Z273" s="121">
        <f t="shared" ca="1" si="44"/>
        <v>7</v>
      </c>
      <c r="AA273" s="121" t="s">
        <v>3939</v>
      </c>
      <c r="AB273" s="121"/>
      <c r="AC273" s="127">
        <v>40904</v>
      </c>
      <c r="AD273" s="121" t="s">
        <v>582</v>
      </c>
      <c r="AE273" s="127">
        <v>40904</v>
      </c>
      <c r="AF273" s="121" t="s">
        <v>8286</v>
      </c>
      <c r="AG273" s="121">
        <v>2</v>
      </c>
      <c r="AH273" s="121">
        <v>0</v>
      </c>
      <c r="AI273" s="121" t="s">
        <v>1609</v>
      </c>
      <c r="AJ273" s="121" t="s">
        <v>1042</v>
      </c>
      <c r="AK273" s="121" t="s">
        <v>334</v>
      </c>
      <c r="AL273" s="121"/>
      <c r="AM273" s="126" t="s">
        <v>1608</v>
      </c>
      <c r="AN273" s="121"/>
      <c r="AO273" s="121"/>
      <c r="AP273" s="121">
        <v>0</v>
      </c>
      <c r="AQ273" s="121">
        <v>0</v>
      </c>
      <c r="AR273" s="121" t="s">
        <v>8351</v>
      </c>
      <c r="AS273" s="121"/>
      <c r="AT273" s="121"/>
    </row>
    <row r="274" spans="1:46" ht="30" customHeight="1" x14ac:dyDescent="0.15">
      <c r="A274" s="121">
        <v>272</v>
      </c>
      <c r="B274" s="126">
        <v>5225001630</v>
      </c>
      <c r="C274" s="121" t="s">
        <v>1610</v>
      </c>
      <c r="D274" s="121" t="s">
        <v>1610</v>
      </c>
      <c r="E274" s="127">
        <v>31087</v>
      </c>
      <c r="F274" s="117">
        <f t="shared" ca="1" si="36"/>
        <v>34.076712328767123</v>
      </c>
      <c r="G274" s="121" t="s">
        <v>325</v>
      </c>
      <c r="H274" s="121" t="s">
        <v>297</v>
      </c>
      <c r="I274" s="121" t="s">
        <v>297</v>
      </c>
      <c r="J274" s="121" t="s">
        <v>1611</v>
      </c>
      <c r="K274" s="121" t="s">
        <v>8025</v>
      </c>
      <c r="L274" s="121" t="s">
        <v>328</v>
      </c>
      <c r="M274" s="121" t="s">
        <v>383</v>
      </c>
      <c r="N274" s="121" t="s">
        <v>1612</v>
      </c>
      <c r="O274" s="121" t="s">
        <v>299</v>
      </c>
      <c r="P274" s="127">
        <v>41808</v>
      </c>
      <c r="Q274" s="127">
        <v>48261</v>
      </c>
      <c r="R274" s="114">
        <f t="shared" ca="1" si="37"/>
        <v>4736</v>
      </c>
      <c r="S274" s="118">
        <f t="shared" ca="1" si="38"/>
        <v>155</v>
      </c>
      <c r="T274" s="114">
        <f t="shared" ca="1" si="39"/>
        <v>12</v>
      </c>
      <c r="U274" s="119" t="str">
        <f t="shared" ca="1" si="40"/>
        <v>12年11个月26天</v>
      </c>
      <c r="V274" s="120" t="s">
        <v>8820</v>
      </c>
      <c r="W274" s="116">
        <f t="shared" ca="1" si="41"/>
        <v>43525</v>
      </c>
      <c r="X274" s="114">
        <f t="shared" ca="1" si="42"/>
        <v>2621</v>
      </c>
      <c r="Y274" s="120">
        <f t="shared" ca="1" si="43"/>
        <v>86</v>
      </c>
      <c r="Z274" s="121">
        <f t="shared" ca="1" si="44"/>
        <v>7</v>
      </c>
      <c r="AA274" s="121" t="s">
        <v>424</v>
      </c>
      <c r="AB274" s="121"/>
      <c r="AC274" s="127">
        <v>40904</v>
      </c>
      <c r="AD274" s="121" t="s">
        <v>582</v>
      </c>
      <c r="AE274" s="127">
        <v>40904</v>
      </c>
      <c r="AF274" s="121" t="s">
        <v>8286</v>
      </c>
      <c r="AG274" s="121">
        <v>2</v>
      </c>
      <c r="AH274" s="121">
        <v>0</v>
      </c>
      <c r="AI274" s="121" t="s">
        <v>1614</v>
      </c>
      <c r="AJ274" s="121" t="s">
        <v>1042</v>
      </c>
      <c r="AK274" s="121" t="s">
        <v>334</v>
      </c>
      <c r="AL274" s="121"/>
      <c r="AM274" s="126" t="s">
        <v>1613</v>
      </c>
      <c r="AN274" s="121"/>
      <c r="AO274" s="121"/>
      <c r="AP274" s="121">
        <v>0</v>
      </c>
      <c r="AQ274" s="121">
        <v>0</v>
      </c>
      <c r="AR274" s="121" t="s">
        <v>8373</v>
      </c>
      <c r="AS274" s="121">
        <v>304</v>
      </c>
      <c r="AT274" s="121">
        <v>6</v>
      </c>
    </row>
    <row r="275" spans="1:46" ht="30" customHeight="1" x14ac:dyDescent="0.15">
      <c r="A275" s="121">
        <v>273</v>
      </c>
      <c r="B275" s="126">
        <v>5225001631</v>
      </c>
      <c r="C275" s="121" t="s">
        <v>1615</v>
      </c>
      <c r="D275" s="121" t="s">
        <v>1615</v>
      </c>
      <c r="E275" s="127">
        <v>27298</v>
      </c>
      <c r="F275" s="117">
        <f t="shared" ca="1" si="36"/>
        <v>44.457534246575342</v>
      </c>
      <c r="G275" s="121" t="s">
        <v>325</v>
      </c>
      <c r="H275" s="121" t="s">
        <v>327</v>
      </c>
      <c r="I275" s="121" t="s">
        <v>327</v>
      </c>
      <c r="J275" s="121" t="s">
        <v>1616</v>
      </c>
      <c r="K275" s="121" t="s">
        <v>811</v>
      </c>
      <c r="L275" s="121" t="s">
        <v>328</v>
      </c>
      <c r="M275" s="121" t="s">
        <v>367</v>
      </c>
      <c r="N275" s="121" t="s">
        <v>298</v>
      </c>
      <c r="O275" s="121" t="s">
        <v>8330</v>
      </c>
      <c r="P275" s="127">
        <v>40613</v>
      </c>
      <c r="Q275" s="127">
        <v>45483</v>
      </c>
      <c r="R275" s="114">
        <f t="shared" ca="1" si="37"/>
        <v>1958</v>
      </c>
      <c r="S275" s="118">
        <f t="shared" ca="1" si="38"/>
        <v>64</v>
      </c>
      <c r="T275" s="114">
        <f t="shared" ca="1" si="39"/>
        <v>5</v>
      </c>
      <c r="U275" s="119" t="str">
        <f t="shared" ca="1" si="40"/>
        <v>5年4个月13天</v>
      </c>
      <c r="V275" s="120" t="s">
        <v>8821</v>
      </c>
      <c r="W275" s="116">
        <f t="shared" ca="1" si="41"/>
        <v>43525</v>
      </c>
      <c r="X275" s="114">
        <f t="shared" ca="1" si="42"/>
        <v>2675</v>
      </c>
      <c r="Y275" s="120">
        <f t="shared" ca="1" si="43"/>
        <v>87</v>
      </c>
      <c r="Z275" s="121">
        <f t="shared" ca="1" si="44"/>
        <v>7</v>
      </c>
      <c r="AA275" s="121" t="s">
        <v>8822</v>
      </c>
      <c r="AB275" s="121"/>
      <c r="AC275" s="127">
        <v>40920</v>
      </c>
      <c r="AD275" s="121" t="s">
        <v>520</v>
      </c>
      <c r="AE275" s="127">
        <v>40850</v>
      </c>
      <c r="AF275" s="121" t="s">
        <v>8286</v>
      </c>
      <c r="AG275" s="121">
        <v>2</v>
      </c>
      <c r="AH275" s="121">
        <v>0</v>
      </c>
      <c r="AI275" s="121" t="s">
        <v>1619</v>
      </c>
      <c r="AJ275" s="121" t="s">
        <v>1457</v>
      </c>
      <c r="AK275" s="121"/>
      <c r="AL275" s="121" t="s">
        <v>363</v>
      </c>
      <c r="AM275" s="126" t="s">
        <v>1618</v>
      </c>
      <c r="AN275" s="121" t="s">
        <v>411</v>
      </c>
      <c r="AO275" s="121"/>
      <c r="AP275" s="121">
        <v>0</v>
      </c>
      <c r="AQ275" s="121">
        <v>1</v>
      </c>
      <c r="AR275" s="121" t="s">
        <v>8351</v>
      </c>
      <c r="AS275" s="127">
        <v>37988</v>
      </c>
      <c r="AT275" s="121">
        <v>10</v>
      </c>
    </row>
    <row r="276" spans="1:46" ht="30" customHeight="1" x14ac:dyDescent="0.15">
      <c r="A276" s="121">
        <v>274</v>
      </c>
      <c r="B276" s="126">
        <v>5225001633</v>
      </c>
      <c r="C276" s="121" t="s">
        <v>1620</v>
      </c>
      <c r="D276" s="121" t="s">
        <v>1620</v>
      </c>
      <c r="E276" s="127">
        <v>31288</v>
      </c>
      <c r="F276" s="117">
        <f t="shared" ca="1" si="36"/>
        <v>33.526027397260272</v>
      </c>
      <c r="G276" s="121" t="s">
        <v>325</v>
      </c>
      <c r="H276" s="121" t="s">
        <v>297</v>
      </c>
      <c r="I276" s="121" t="s">
        <v>297</v>
      </c>
      <c r="J276" s="121" t="s">
        <v>1621</v>
      </c>
      <c r="K276" s="121"/>
      <c r="L276" s="121" t="s">
        <v>328</v>
      </c>
      <c r="M276" s="121" t="s">
        <v>59</v>
      </c>
      <c r="N276" s="121" t="s">
        <v>680</v>
      </c>
      <c r="O276" s="121" t="s">
        <v>8330</v>
      </c>
      <c r="P276" s="127">
        <v>40630</v>
      </c>
      <c r="Q276" s="127">
        <v>45257</v>
      </c>
      <c r="R276" s="114">
        <f t="shared" ca="1" si="37"/>
        <v>1732</v>
      </c>
      <c r="S276" s="118">
        <f t="shared" ca="1" si="38"/>
        <v>56</v>
      </c>
      <c r="T276" s="114">
        <f t="shared" ca="1" si="39"/>
        <v>4</v>
      </c>
      <c r="U276" s="119" t="str">
        <f t="shared" ca="1" si="40"/>
        <v>4年9个月2天</v>
      </c>
      <c r="V276" s="120" t="s">
        <v>8823</v>
      </c>
      <c r="W276" s="116">
        <f t="shared" ca="1" si="41"/>
        <v>43525</v>
      </c>
      <c r="X276" s="114">
        <f t="shared" ca="1" si="42"/>
        <v>2676</v>
      </c>
      <c r="Y276" s="120">
        <f t="shared" ca="1" si="43"/>
        <v>87</v>
      </c>
      <c r="Z276" s="121">
        <f t="shared" ca="1" si="44"/>
        <v>7</v>
      </c>
      <c r="AA276" s="121" t="s">
        <v>8824</v>
      </c>
      <c r="AB276" s="121"/>
      <c r="AC276" s="127">
        <v>40920</v>
      </c>
      <c r="AD276" s="121" t="s">
        <v>520</v>
      </c>
      <c r="AE276" s="127">
        <v>40849</v>
      </c>
      <c r="AF276" s="121" t="s">
        <v>8286</v>
      </c>
      <c r="AG276" s="121">
        <v>2</v>
      </c>
      <c r="AH276" s="121">
        <v>0</v>
      </c>
      <c r="AI276" s="121" t="s">
        <v>1624</v>
      </c>
      <c r="AJ276" s="121" t="s">
        <v>635</v>
      </c>
      <c r="AK276" s="121"/>
      <c r="AL276" s="121"/>
      <c r="AM276" s="126" t="s">
        <v>1623</v>
      </c>
      <c r="AN276" s="121"/>
      <c r="AO276" s="121"/>
      <c r="AP276" s="121">
        <v>0</v>
      </c>
      <c r="AQ276" s="121">
        <v>0</v>
      </c>
      <c r="AR276" s="121" t="s">
        <v>8373</v>
      </c>
      <c r="AS276" s="121">
        <v>9</v>
      </c>
      <c r="AT276" s="121" t="s">
        <v>8592</v>
      </c>
    </row>
    <row r="277" spans="1:46" ht="30" customHeight="1" x14ac:dyDescent="0.15">
      <c r="A277" s="121">
        <v>275</v>
      </c>
      <c r="B277" s="126">
        <v>5225001634</v>
      </c>
      <c r="C277" s="121" t="s">
        <v>1625</v>
      </c>
      <c r="D277" s="121" t="s">
        <v>1625</v>
      </c>
      <c r="E277" s="127">
        <v>31720</v>
      </c>
      <c r="F277" s="117">
        <f t="shared" ca="1" si="36"/>
        <v>32.342465753424655</v>
      </c>
      <c r="G277" s="121" t="s">
        <v>325</v>
      </c>
      <c r="H277" s="121" t="s">
        <v>297</v>
      </c>
      <c r="I277" s="121" t="s">
        <v>297</v>
      </c>
      <c r="J277" s="121" t="s">
        <v>1626</v>
      </c>
      <c r="K277" s="121" t="s">
        <v>8029</v>
      </c>
      <c r="L277" s="121" t="s">
        <v>328</v>
      </c>
      <c r="M277" s="121" t="s">
        <v>326</v>
      </c>
      <c r="N277" s="121" t="s">
        <v>570</v>
      </c>
      <c r="O277" s="121" t="s">
        <v>8699</v>
      </c>
      <c r="P277" s="127">
        <v>40378</v>
      </c>
      <c r="Q277" s="127">
        <v>43756</v>
      </c>
      <c r="R277" s="114">
        <f t="shared" ca="1" si="37"/>
        <v>231</v>
      </c>
      <c r="S277" s="118">
        <f t="shared" ca="1" si="38"/>
        <v>7</v>
      </c>
      <c r="T277" s="114">
        <f t="shared" ca="1" si="39"/>
        <v>0</v>
      </c>
      <c r="U277" s="119" t="str">
        <f t="shared" ca="1" si="40"/>
        <v>0年7个月21天</v>
      </c>
      <c r="V277" s="120" t="s">
        <v>8825</v>
      </c>
      <c r="W277" s="116">
        <f t="shared" ca="1" si="41"/>
        <v>43525</v>
      </c>
      <c r="X277" s="114">
        <f t="shared" ca="1" si="42"/>
        <v>2668</v>
      </c>
      <c r="Y277" s="120">
        <f t="shared" ca="1" si="43"/>
        <v>87</v>
      </c>
      <c r="Z277" s="121">
        <f t="shared" ca="1" si="44"/>
        <v>7</v>
      </c>
      <c r="AA277" s="121" t="s">
        <v>8826</v>
      </c>
      <c r="AB277" s="121"/>
      <c r="AC277" s="127">
        <v>40920</v>
      </c>
      <c r="AD277" s="121" t="s">
        <v>520</v>
      </c>
      <c r="AE277" s="127">
        <v>40857</v>
      </c>
      <c r="AF277" s="121" t="s">
        <v>8286</v>
      </c>
      <c r="AG277" s="121">
        <v>2</v>
      </c>
      <c r="AH277" s="121">
        <v>0</v>
      </c>
      <c r="AI277" s="121" t="s">
        <v>1628</v>
      </c>
      <c r="AJ277" s="121" t="s">
        <v>425</v>
      </c>
      <c r="AK277" s="121"/>
      <c r="AL277" s="121"/>
      <c r="AM277" s="126" t="s">
        <v>1627</v>
      </c>
      <c r="AN277" s="121"/>
      <c r="AO277" s="121"/>
      <c r="AP277" s="121">
        <v>0</v>
      </c>
      <c r="AQ277" s="121">
        <v>0</v>
      </c>
      <c r="AR277" s="121"/>
      <c r="AS277" s="121" t="s">
        <v>8478</v>
      </c>
      <c r="AT277" s="121">
        <v>6</v>
      </c>
    </row>
    <row r="278" spans="1:46" ht="30" customHeight="1" x14ac:dyDescent="0.15">
      <c r="A278" s="121">
        <v>276</v>
      </c>
      <c r="B278" s="126">
        <v>5225001635</v>
      </c>
      <c r="C278" s="121" t="s">
        <v>1629</v>
      </c>
      <c r="D278" s="121" t="s">
        <v>1629</v>
      </c>
      <c r="E278" s="127">
        <v>32994</v>
      </c>
      <c r="F278" s="117">
        <f t="shared" ca="1" si="36"/>
        <v>28.852054794520548</v>
      </c>
      <c r="G278" s="121" t="s">
        <v>650</v>
      </c>
      <c r="H278" s="121" t="s">
        <v>297</v>
      </c>
      <c r="I278" s="121" t="s">
        <v>297</v>
      </c>
      <c r="J278" s="121" t="s">
        <v>1630</v>
      </c>
      <c r="K278" s="121" t="s">
        <v>8029</v>
      </c>
      <c r="L278" s="121" t="s">
        <v>328</v>
      </c>
      <c r="M278" s="121" t="s">
        <v>383</v>
      </c>
      <c r="N278" s="121" t="s">
        <v>570</v>
      </c>
      <c r="O278" s="121" t="s">
        <v>8699</v>
      </c>
      <c r="P278" s="127">
        <v>40378</v>
      </c>
      <c r="Q278" s="127">
        <v>43787</v>
      </c>
      <c r="R278" s="114">
        <f t="shared" ca="1" si="37"/>
        <v>262</v>
      </c>
      <c r="S278" s="118">
        <f t="shared" ca="1" si="38"/>
        <v>8</v>
      </c>
      <c r="T278" s="114">
        <f t="shared" ca="1" si="39"/>
        <v>0</v>
      </c>
      <c r="U278" s="119" t="str">
        <f t="shared" ca="1" si="40"/>
        <v>0年8个月22天</v>
      </c>
      <c r="V278" s="120" t="s">
        <v>8827</v>
      </c>
      <c r="W278" s="116">
        <f t="shared" ca="1" si="41"/>
        <v>43525</v>
      </c>
      <c r="X278" s="114">
        <f t="shared" ca="1" si="42"/>
        <v>2668</v>
      </c>
      <c r="Y278" s="120">
        <f t="shared" ca="1" si="43"/>
        <v>87</v>
      </c>
      <c r="Z278" s="121">
        <f t="shared" ca="1" si="44"/>
        <v>7</v>
      </c>
      <c r="AA278" s="121" t="s">
        <v>8826</v>
      </c>
      <c r="AB278" s="121"/>
      <c r="AC278" s="127">
        <v>40920</v>
      </c>
      <c r="AD278" s="121" t="s">
        <v>520</v>
      </c>
      <c r="AE278" s="127">
        <v>40857</v>
      </c>
      <c r="AF278" s="121" t="s">
        <v>8286</v>
      </c>
      <c r="AG278" s="121">
        <v>2</v>
      </c>
      <c r="AH278" s="121">
        <v>0</v>
      </c>
      <c r="AI278" s="121" t="s">
        <v>8828</v>
      </c>
      <c r="AJ278" s="121" t="s">
        <v>477</v>
      </c>
      <c r="AK278" s="121"/>
      <c r="AL278" s="121"/>
      <c r="AM278" s="126" t="s">
        <v>1631</v>
      </c>
      <c r="AN278" s="121"/>
      <c r="AO278" s="121"/>
      <c r="AP278" s="121">
        <v>0</v>
      </c>
      <c r="AQ278" s="121">
        <v>0</v>
      </c>
      <c r="AR278" s="121" t="s">
        <v>1599</v>
      </c>
      <c r="AS278" s="121"/>
      <c r="AT278" s="121"/>
    </row>
    <row r="279" spans="1:46" ht="30" customHeight="1" x14ac:dyDescent="0.15">
      <c r="A279" s="121">
        <v>277</v>
      </c>
      <c r="B279" s="126">
        <v>5225001636</v>
      </c>
      <c r="C279" s="121" t="s">
        <v>1632</v>
      </c>
      <c r="D279" s="121" t="s">
        <v>1632</v>
      </c>
      <c r="E279" s="127">
        <v>26239</v>
      </c>
      <c r="F279" s="117">
        <f t="shared" ca="1" si="36"/>
        <v>47.358904109589041</v>
      </c>
      <c r="G279" s="121" t="s">
        <v>325</v>
      </c>
      <c r="H279" s="121" t="s">
        <v>327</v>
      </c>
      <c r="I279" s="121" t="s">
        <v>327</v>
      </c>
      <c r="J279" s="121" t="s">
        <v>8829</v>
      </c>
      <c r="K279" s="121" t="s">
        <v>8546</v>
      </c>
      <c r="L279" s="121" t="s">
        <v>328</v>
      </c>
      <c r="M279" s="121" t="s">
        <v>326</v>
      </c>
      <c r="N279" s="121" t="s">
        <v>41</v>
      </c>
      <c r="O279" s="121" t="s">
        <v>8363</v>
      </c>
      <c r="P279" s="127">
        <v>40729</v>
      </c>
      <c r="Q279" s="127">
        <v>44290</v>
      </c>
      <c r="R279" s="114">
        <f t="shared" ca="1" si="37"/>
        <v>765</v>
      </c>
      <c r="S279" s="118">
        <f t="shared" ca="1" si="38"/>
        <v>25</v>
      </c>
      <c r="T279" s="114">
        <f t="shared" ca="1" si="39"/>
        <v>2</v>
      </c>
      <c r="U279" s="119" t="str">
        <f t="shared" ca="1" si="40"/>
        <v>2年1个月5天</v>
      </c>
      <c r="V279" s="120" t="s">
        <v>8830</v>
      </c>
      <c r="W279" s="116">
        <f t="shared" ca="1" si="41"/>
        <v>43525</v>
      </c>
      <c r="X279" s="114">
        <f t="shared" ca="1" si="42"/>
        <v>2668</v>
      </c>
      <c r="Y279" s="120">
        <f t="shared" ca="1" si="43"/>
        <v>87</v>
      </c>
      <c r="Z279" s="121">
        <f t="shared" ca="1" si="44"/>
        <v>7</v>
      </c>
      <c r="AA279" s="121" t="s">
        <v>8831</v>
      </c>
      <c r="AB279" s="121"/>
      <c r="AC279" s="127">
        <v>40920</v>
      </c>
      <c r="AD279" s="121" t="s">
        <v>520</v>
      </c>
      <c r="AE279" s="127">
        <v>40857</v>
      </c>
      <c r="AF279" s="121" t="s">
        <v>8286</v>
      </c>
      <c r="AG279" s="121">
        <v>2</v>
      </c>
      <c r="AH279" s="121">
        <v>0</v>
      </c>
      <c r="AI279" s="121" t="s">
        <v>1634</v>
      </c>
      <c r="AJ279" s="121" t="s">
        <v>425</v>
      </c>
      <c r="AK279" s="121"/>
      <c r="AL279" s="121"/>
      <c r="AM279" s="126" t="s">
        <v>1633</v>
      </c>
      <c r="AN279" s="121"/>
      <c r="AO279" s="121"/>
      <c r="AP279" s="121">
        <v>0</v>
      </c>
      <c r="AQ279" s="121">
        <v>0</v>
      </c>
      <c r="AR279" s="121" t="s">
        <v>8373</v>
      </c>
      <c r="AS279" s="121"/>
      <c r="AT279" s="121"/>
    </row>
    <row r="280" spans="1:46" ht="30" customHeight="1" x14ac:dyDescent="0.15">
      <c r="A280" s="121">
        <v>278</v>
      </c>
      <c r="B280" s="126">
        <v>5225001637</v>
      </c>
      <c r="C280" s="121" t="s">
        <v>1635</v>
      </c>
      <c r="D280" s="121" t="s">
        <v>1635</v>
      </c>
      <c r="E280" s="127">
        <v>28723</v>
      </c>
      <c r="F280" s="117">
        <f t="shared" ca="1" si="36"/>
        <v>40.553424657534244</v>
      </c>
      <c r="G280" s="121" t="s">
        <v>325</v>
      </c>
      <c r="H280" s="121" t="s">
        <v>297</v>
      </c>
      <c r="I280" s="121" t="s">
        <v>297</v>
      </c>
      <c r="J280" s="121" t="s">
        <v>1636</v>
      </c>
      <c r="K280" s="121" t="s">
        <v>8016</v>
      </c>
      <c r="L280" s="121" t="s">
        <v>328</v>
      </c>
      <c r="M280" s="121" t="s">
        <v>326</v>
      </c>
      <c r="N280" s="121" t="s">
        <v>518</v>
      </c>
      <c r="O280" s="121" t="s">
        <v>8330</v>
      </c>
      <c r="P280" s="127">
        <v>40568</v>
      </c>
      <c r="Q280" s="127">
        <v>45193</v>
      </c>
      <c r="R280" s="114">
        <f t="shared" ca="1" si="37"/>
        <v>1668</v>
      </c>
      <c r="S280" s="118">
        <f t="shared" ca="1" si="38"/>
        <v>54</v>
      </c>
      <c r="T280" s="114">
        <f t="shared" ca="1" si="39"/>
        <v>4</v>
      </c>
      <c r="U280" s="119" t="str">
        <f t="shared" ca="1" si="40"/>
        <v>4年6个月28天</v>
      </c>
      <c r="V280" s="120" t="s">
        <v>8832</v>
      </c>
      <c r="W280" s="116">
        <f t="shared" ca="1" si="41"/>
        <v>43525</v>
      </c>
      <c r="X280" s="114">
        <f t="shared" ca="1" si="42"/>
        <v>2670</v>
      </c>
      <c r="Y280" s="120">
        <f t="shared" ca="1" si="43"/>
        <v>87</v>
      </c>
      <c r="Z280" s="121">
        <f t="shared" ca="1" si="44"/>
        <v>7</v>
      </c>
      <c r="AA280" s="121" t="s">
        <v>8833</v>
      </c>
      <c r="AB280" s="121"/>
      <c r="AC280" s="127">
        <v>40920</v>
      </c>
      <c r="AD280" s="121" t="s">
        <v>520</v>
      </c>
      <c r="AE280" s="127">
        <v>40855</v>
      </c>
      <c r="AF280" s="121" t="s">
        <v>8286</v>
      </c>
      <c r="AG280" s="121">
        <v>2</v>
      </c>
      <c r="AH280" s="121">
        <v>0</v>
      </c>
      <c r="AI280" s="121" t="s">
        <v>8834</v>
      </c>
      <c r="AJ280" s="121" t="s">
        <v>635</v>
      </c>
      <c r="AK280" s="121"/>
      <c r="AL280" s="121"/>
      <c r="AM280" s="126" t="s">
        <v>1637</v>
      </c>
      <c r="AN280" s="121"/>
      <c r="AO280" s="121"/>
      <c r="AP280" s="121">
        <v>0</v>
      </c>
      <c r="AQ280" s="121">
        <v>0</v>
      </c>
      <c r="AR280" s="121" t="s">
        <v>8373</v>
      </c>
      <c r="AS280" s="121"/>
      <c r="AT280" s="121"/>
    </row>
    <row r="281" spans="1:46" ht="30" customHeight="1" x14ac:dyDescent="0.15">
      <c r="A281" s="121">
        <v>279</v>
      </c>
      <c r="B281" s="126">
        <v>5225001638</v>
      </c>
      <c r="C281" s="121" t="s">
        <v>1638</v>
      </c>
      <c r="D281" s="121" t="s">
        <v>1638</v>
      </c>
      <c r="E281" s="127">
        <v>28388</v>
      </c>
      <c r="F281" s="117">
        <f t="shared" ca="1" si="36"/>
        <v>41.471232876712328</v>
      </c>
      <c r="G281" s="121" t="s">
        <v>510</v>
      </c>
      <c r="H281" s="121" t="s">
        <v>287</v>
      </c>
      <c r="I281" s="121" t="s">
        <v>287</v>
      </c>
      <c r="J281" s="121" t="s">
        <v>1639</v>
      </c>
      <c r="K281" s="121" t="s">
        <v>8016</v>
      </c>
      <c r="L281" s="121" t="s">
        <v>328</v>
      </c>
      <c r="M281" s="121" t="s">
        <v>383</v>
      </c>
      <c r="N281" s="121" t="s">
        <v>298</v>
      </c>
      <c r="O281" s="121" t="s">
        <v>8330</v>
      </c>
      <c r="P281" s="127">
        <v>40628</v>
      </c>
      <c r="Q281" s="127">
        <v>45285</v>
      </c>
      <c r="R281" s="114">
        <f t="shared" ca="1" si="37"/>
        <v>1760</v>
      </c>
      <c r="S281" s="118">
        <f t="shared" ca="1" si="38"/>
        <v>57</v>
      </c>
      <c r="T281" s="114">
        <f t="shared" ca="1" si="39"/>
        <v>4</v>
      </c>
      <c r="U281" s="119" t="str">
        <f t="shared" ca="1" si="40"/>
        <v>4年10个月0天</v>
      </c>
      <c r="V281" s="120" t="s">
        <v>8835</v>
      </c>
      <c r="W281" s="116">
        <f t="shared" ca="1" si="41"/>
        <v>43525</v>
      </c>
      <c r="X281" s="114">
        <f t="shared" ca="1" si="42"/>
        <v>2668</v>
      </c>
      <c r="Y281" s="120">
        <f t="shared" ca="1" si="43"/>
        <v>87</v>
      </c>
      <c r="Z281" s="121">
        <f t="shared" ca="1" si="44"/>
        <v>7</v>
      </c>
      <c r="AA281" s="121" t="s">
        <v>8687</v>
      </c>
      <c r="AB281" s="121"/>
      <c r="AC281" s="127">
        <v>40920</v>
      </c>
      <c r="AD281" s="121" t="s">
        <v>520</v>
      </c>
      <c r="AE281" s="127">
        <v>40857</v>
      </c>
      <c r="AF281" s="121" t="s">
        <v>8286</v>
      </c>
      <c r="AG281" s="121">
        <v>2</v>
      </c>
      <c r="AH281" s="121">
        <v>0</v>
      </c>
      <c r="AI281" s="121" t="s">
        <v>1642</v>
      </c>
      <c r="AJ281" s="121" t="s">
        <v>425</v>
      </c>
      <c r="AK281" s="121"/>
      <c r="AL281" s="121"/>
      <c r="AM281" s="126" t="s">
        <v>1641</v>
      </c>
      <c r="AN281" s="121" t="s">
        <v>411</v>
      </c>
      <c r="AO281" s="121"/>
      <c r="AP281" s="121">
        <v>0</v>
      </c>
      <c r="AQ281" s="121">
        <v>0</v>
      </c>
      <c r="AR281" s="121" t="s">
        <v>8836</v>
      </c>
      <c r="AS281" s="128">
        <v>43136</v>
      </c>
      <c r="AT281" s="121">
        <v>5</v>
      </c>
    </row>
    <row r="282" spans="1:46" ht="30" customHeight="1" x14ac:dyDescent="0.15">
      <c r="A282" s="121">
        <v>280</v>
      </c>
      <c r="B282" s="126">
        <v>5225001639</v>
      </c>
      <c r="C282" s="121" t="s">
        <v>1643</v>
      </c>
      <c r="D282" s="121" t="s">
        <v>1643</v>
      </c>
      <c r="E282" s="127">
        <v>25183</v>
      </c>
      <c r="F282" s="117">
        <f t="shared" ca="1" si="36"/>
        <v>50.252054794520546</v>
      </c>
      <c r="G282" s="121" t="s">
        <v>325</v>
      </c>
      <c r="H282" s="121" t="s">
        <v>287</v>
      </c>
      <c r="I282" s="121" t="s">
        <v>287</v>
      </c>
      <c r="J282" s="121" t="s">
        <v>1644</v>
      </c>
      <c r="K282" s="121" t="s">
        <v>771</v>
      </c>
      <c r="L282" s="121" t="s">
        <v>328</v>
      </c>
      <c r="M282" s="121" t="s">
        <v>326</v>
      </c>
      <c r="N282" s="121" t="s">
        <v>298</v>
      </c>
      <c r="O282" s="121" t="s">
        <v>8330</v>
      </c>
      <c r="P282" s="127">
        <v>40731</v>
      </c>
      <c r="Q282" s="127">
        <v>45694</v>
      </c>
      <c r="R282" s="114">
        <f t="shared" ca="1" si="37"/>
        <v>2169</v>
      </c>
      <c r="S282" s="118">
        <f t="shared" ca="1" si="38"/>
        <v>71</v>
      </c>
      <c r="T282" s="114">
        <f t="shared" ca="1" si="39"/>
        <v>5</v>
      </c>
      <c r="U282" s="119" t="str">
        <f t="shared" ca="1" si="40"/>
        <v>5年11个月14天</v>
      </c>
      <c r="V282" s="120" t="s">
        <v>8837</v>
      </c>
      <c r="W282" s="116">
        <f t="shared" ca="1" si="41"/>
        <v>43525</v>
      </c>
      <c r="X282" s="114">
        <f t="shared" ca="1" si="42"/>
        <v>2670</v>
      </c>
      <c r="Y282" s="120">
        <f t="shared" ca="1" si="43"/>
        <v>87</v>
      </c>
      <c r="Z282" s="121">
        <f t="shared" ca="1" si="44"/>
        <v>7</v>
      </c>
      <c r="AA282" s="121" t="s">
        <v>8838</v>
      </c>
      <c r="AB282" s="121"/>
      <c r="AC282" s="127">
        <v>40920</v>
      </c>
      <c r="AD282" s="121" t="s">
        <v>520</v>
      </c>
      <c r="AE282" s="127">
        <v>40855</v>
      </c>
      <c r="AF282" s="121" t="s">
        <v>8286</v>
      </c>
      <c r="AG282" s="121">
        <v>2</v>
      </c>
      <c r="AH282" s="121">
        <v>0</v>
      </c>
      <c r="AI282" s="121" t="s">
        <v>1647</v>
      </c>
      <c r="AJ282" s="121" t="s">
        <v>432</v>
      </c>
      <c r="AK282" s="121"/>
      <c r="AL282" s="121"/>
      <c r="AM282" s="126" t="s">
        <v>1646</v>
      </c>
      <c r="AN282" s="121" t="s">
        <v>411</v>
      </c>
      <c r="AO282" s="121"/>
      <c r="AP282" s="121">
        <v>0</v>
      </c>
      <c r="AQ282" s="121">
        <v>0</v>
      </c>
      <c r="AR282" s="121"/>
      <c r="AS282" s="121"/>
      <c r="AT282" s="121"/>
    </row>
    <row r="283" spans="1:46" ht="30" customHeight="1" x14ac:dyDescent="0.15">
      <c r="A283" s="121">
        <v>281</v>
      </c>
      <c r="B283" s="126">
        <v>5225001640</v>
      </c>
      <c r="C283" s="121" t="s">
        <v>1648</v>
      </c>
      <c r="D283" s="121" t="s">
        <v>1648</v>
      </c>
      <c r="E283" s="127">
        <v>32317</v>
      </c>
      <c r="F283" s="117">
        <f t="shared" ca="1" si="36"/>
        <v>30.706849315068492</v>
      </c>
      <c r="G283" s="121" t="s">
        <v>325</v>
      </c>
      <c r="H283" s="121" t="s">
        <v>779</v>
      </c>
      <c r="I283" s="121" t="s">
        <v>779</v>
      </c>
      <c r="J283" s="121" t="s">
        <v>1649</v>
      </c>
      <c r="K283" s="121" t="s">
        <v>8040</v>
      </c>
      <c r="L283" s="121" t="s">
        <v>328</v>
      </c>
      <c r="M283" s="121" t="s">
        <v>348</v>
      </c>
      <c r="N283" s="121" t="s">
        <v>488</v>
      </c>
      <c r="O283" s="121" t="s">
        <v>8330</v>
      </c>
      <c r="P283" s="127">
        <v>40505</v>
      </c>
      <c r="Q283" s="127">
        <v>45160</v>
      </c>
      <c r="R283" s="114">
        <f t="shared" ca="1" si="37"/>
        <v>1635</v>
      </c>
      <c r="S283" s="118">
        <f t="shared" ca="1" si="38"/>
        <v>53</v>
      </c>
      <c r="T283" s="114">
        <f t="shared" ca="1" si="39"/>
        <v>4</v>
      </c>
      <c r="U283" s="119" t="str">
        <f t="shared" ca="1" si="40"/>
        <v>4年5个月25天</v>
      </c>
      <c r="V283" s="120" t="s">
        <v>8839</v>
      </c>
      <c r="W283" s="116">
        <f t="shared" ca="1" si="41"/>
        <v>43525</v>
      </c>
      <c r="X283" s="114">
        <f t="shared" ca="1" si="42"/>
        <v>2670</v>
      </c>
      <c r="Y283" s="120">
        <f t="shared" ca="1" si="43"/>
        <v>87</v>
      </c>
      <c r="Z283" s="121">
        <f t="shared" ca="1" si="44"/>
        <v>7</v>
      </c>
      <c r="AA283" s="121" t="s">
        <v>8840</v>
      </c>
      <c r="AB283" s="121"/>
      <c r="AC283" s="127">
        <v>40920</v>
      </c>
      <c r="AD283" s="121" t="s">
        <v>520</v>
      </c>
      <c r="AE283" s="127">
        <v>40855</v>
      </c>
      <c r="AF283" s="121" t="s">
        <v>8286</v>
      </c>
      <c r="AG283" s="121">
        <v>2</v>
      </c>
      <c r="AH283" s="121">
        <v>0</v>
      </c>
      <c r="AI283" s="121" t="s">
        <v>8841</v>
      </c>
      <c r="AJ283" s="121" t="s">
        <v>425</v>
      </c>
      <c r="AK283" s="121"/>
      <c r="AL283" s="121"/>
      <c r="AM283" s="126" t="s">
        <v>1651</v>
      </c>
      <c r="AN283" s="121" t="s">
        <v>411</v>
      </c>
      <c r="AO283" s="121"/>
      <c r="AP283" s="121">
        <v>0</v>
      </c>
      <c r="AQ283" s="121">
        <v>0</v>
      </c>
      <c r="AR283" s="121"/>
      <c r="AS283" s="128">
        <v>43194</v>
      </c>
      <c r="AT283" s="121">
        <v>5</v>
      </c>
    </row>
    <row r="284" spans="1:46" ht="30" customHeight="1" x14ac:dyDescent="0.15">
      <c r="A284" s="121">
        <v>282</v>
      </c>
      <c r="B284" s="126">
        <v>5225001641</v>
      </c>
      <c r="C284" s="121" t="s">
        <v>1652</v>
      </c>
      <c r="D284" s="121" t="s">
        <v>1652</v>
      </c>
      <c r="E284" s="127">
        <v>31906</v>
      </c>
      <c r="F284" s="117">
        <f t="shared" ca="1" si="36"/>
        <v>31.832876712328765</v>
      </c>
      <c r="G284" s="121" t="s">
        <v>325</v>
      </c>
      <c r="H284" s="121" t="s">
        <v>287</v>
      </c>
      <c r="I284" s="121" t="s">
        <v>287</v>
      </c>
      <c r="J284" s="121" t="s">
        <v>1653</v>
      </c>
      <c r="K284" s="121" t="s">
        <v>811</v>
      </c>
      <c r="L284" s="121" t="s">
        <v>328</v>
      </c>
      <c r="M284" s="121" t="s">
        <v>383</v>
      </c>
      <c r="N284" s="121" t="s">
        <v>41</v>
      </c>
      <c r="O284" s="121" t="s">
        <v>8330</v>
      </c>
      <c r="P284" s="127">
        <v>40573</v>
      </c>
      <c r="Q284" s="127">
        <v>45228</v>
      </c>
      <c r="R284" s="114">
        <f t="shared" ca="1" si="37"/>
        <v>1703</v>
      </c>
      <c r="S284" s="118">
        <f t="shared" ca="1" si="38"/>
        <v>55</v>
      </c>
      <c r="T284" s="114">
        <f t="shared" ca="1" si="39"/>
        <v>4</v>
      </c>
      <c r="U284" s="119" t="str">
        <f t="shared" ca="1" si="40"/>
        <v>4年8个月3天</v>
      </c>
      <c r="V284" s="120" t="s">
        <v>1465</v>
      </c>
      <c r="W284" s="116">
        <f t="shared" ca="1" si="41"/>
        <v>43525</v>
      </c>
      <c r="X284" s="114">
        <f t="shared" ca="1" si="42"/>
        <v>2676</v>
      </c>
      <c r="Y284" s="120">
        <f t="shared" ca="1" si="43"/>
        <v>87</v>
      </c>
      <c r="Z284" s="121">
        <f t="shared" ca="1" si="44"/>
        <v>7</v>
      </c>
      <c r="AA284" s="121" t="s">
        <v>8842</v>
      </c>
      <c r="AB284" s="121"/>
      <c r="AC284" s="127">
        <v>40920</v>
      </c>
      <c r="AD284" s="121" t="s">
        <v>520</v>
      </c>
      <c r="AE284" s="127">
        <v>40849</v>
      </c>
      <c r="AF284" s="121" t="s">
        <v>8286</v>
      </c>
      <c r="AG284" s="121">
        <v>2</v>
      </c>
      <c r="AH284" s="121">
        <v>0</v>
      </c>
      <c r="AI284" s="121" t="s">
        <v>1656</v>
      </c>
      <c r="AJ284" s="121" t="s">
        <v>425</v>
      </c>
      <c r="AK284" s="121"/>
      <c r="AL284" s="121"/>
      <c r="AM284" s="126" t="s">
        <v>1655</v>
      </c>
      <c r="AN284" s="121"/>
      <c r="AO284" s="121"/>
      <c r="AP284" s="121">
        <v>0</v>
      </c>
      <c r="AQ284" s="121">
        <v>0</v>
      </c>
      <c r="AR284" s="121" t="s">
        <v>8373</v>
      </c>
      <c r="AS284" s="121">
        <v>304</v>
      </c>
      <c r="AT284" s="121">
        <v>9</v>
      </c>
    </row>
    <row r="285" spans="1:46" ht="30" customHeight="1" x14ac:dyDescent="0.15">
      <c r="A285" s="121">
        <v>283</v>
      </c>
      <c r="B285" s="126">
        <v>5225001643</v>
      </c>
      <c r="C285" s="121" t="s">
        <v>1657</v>
      </c>
      <c r="D285" s="121" t="s">
        <v>1657</v>
      </c>
      <c r="E285" s="127">
        <v>26728</v>
      </c>
      <c r="F285" s="117">
        <f t="shared" ca="1" si="36"/>
        <v>46.019178082191779</v>
      </c>
      <c r="G285" s="121" t="s">
        <v>650</v>
      </c>
      <c r="H285" s="121" t="s">
        <v>287</v>
      </c>
      <c r="I285" s="121" t="s">
        <v>287</v>
      </c>
      <c r="J285" s="121" t="s">
        <v>1658</v>
      </c>
      <c r="K285" s="121" t="s">
        <v>811</v>
      </c>
      <c r="L285" s="121" t="s">
        <v>328</v>
      </c>
      <c r="M285" s="121" t="s">
        <v>383</v>
      </c>
      <c r="N285" s="121" t="s">
        <v>298</v>
      </c>
      <c r="O285" s="121" t="s">
        <v>8330</v>
      </c>
      <c r="P285" s="127">
        <v>40613</v>
      </c>
      <c r="Q285" s="127">
        <v>45392</v>
      </c>
      <c r="R285" s="114">
        <f t="shared" ca="1" si="37"/>
        <v>1867</v>
      </c>
      <c r="S285" s="118">
        <f t="shared" ca="1" si="38"/>
        <v>61</v>
      </c>
      <c r="T285" s="114">
        <f t="shared" ca="1" si="39"/>
        <v>5</v>
      </c>
      <c r="U285" s="119" t="str">
        <f t="shared" ca="1" si="40"/>
        <v>5年1个月12天</v>
      </c>
      <c r="V285" s="120" t="s">
        <v>8843</v>
      </c>
      <c r="W285" s="116">
        <f t="shared" ca="1" si="41"/>
        <v>43525</v>
      </c>
      <c r="X285" s="114">
        <f t="shared" ca="1" si="42"/>
        <v>2676</v>
      </c>
      <c r="Y285" s="120">
        <f t="shared" ca="1" si="43"/>
        <v>87</v>
      </c>
      <c r="Z285" s="121">
        <f t="shared" ca="1" si="44"/>
        <v>7</v>
      </c>
      <c r="AA285" s="121" t="s">
        <v>8822</v>
      </c>
      <c r="AB285" s="121"/>
      <c r="AC285" s="127">
        <v>40920</v>
      </c>
      <c r="AD285" s="121" t="s">
        <v>520</v>
      </c>
      <c r="AE285" s="127">
        <v>40849</v>
      </c>
      <c r="AF285" s="121" t="s">
        <v>8286</v>
      </c>
      <c r="AG285" s="121">
        <v>2</v>
      </c>
      <c r="AH285" s="121">
        <v>0</v>
      </c>
      <c r="AI285" s="121" t="s">
        <v>1661</v>
      </c>
      <c r="AJ285" s="121" t="s">
        <v>1178</v>
      </c>
      <c r="AK285" s="121"/>
      <c r="AL285" s="121" t="s">
        <v>363</v>
      </c>
      <c r="AM285" s="126" t="s">
        <v>1660</v>
      </c>
      <c r="AN285" s="121" t="s">
        <v>411</v>
      </c>
      <c r="AO285" s="121"/>
      <c r="AP285" s="121">
        <v>0</v>
      </c>
      <c r="AQ285" s="121">
        <v>1</v>
      </c>
      <c r="AR285" s="121" t="s">
        <v>8664</v>
      </c>
      <c r="AS285" s="121">
        <v>305</v>
      </c>
      <c r="AT285" s="121">
        <v>6</v>
      </c>
    </row>
    <row r="286" spans="1:46" ht="30" customHeight="1" x14ac:dyDescent="0.15">
      <c r="A286" s="121">
        <v>284</v>
      </c>
      <c r="B286" s="126">
        <v>5225001649</v>
      </c>
      <c r="C286" s="121" t="s">
        <v>1662</v>
      </c>
      <c r="D286" s="121" t="s">
        <v>1662</v>
      </c>
      <c r="E286" s="127">
        <v>32885</v>
      </c>
      <c r="F286" s="117">
        <f t="shared" ca="1" si="36"/>
        <v>29.150684931506849</v>
      </c>
      <c r="G286" s="121" t="s">
        <v>325</v>
      </c>
      <c r="H286" s="121" t="s">
        <v>297</v>
      </c>
      <c r="I286" s="121" t="s">
        <v>297</v>
      </c>
      <c r="J286" s="121" t="s">
        <v>1663</v>
      </c>
      <c r="K286" s="121" t="s">
        <v>8034</v>
      </c>
      <c r="L286" s="121" t="s">
        <v>328</v>
      </c>
      <c r="M286" s="121" t="s">
        <v>383</v>
      </c>
      <c r="N286" s="121" t="s">
        <v>290</v>
      </c>
      <c r="O286" s="121" t="s">
        <v>8330</v>
      </c>
      <c r="P286" s="127">
        <v>40399</v>
      </c>
      <c r="Q286" s="127">
        <v>44965</v>
      </c>
      <c r="R286" s="114">
        <f t="shared" ca="1" si="37"/>
        <v>1440</v>
      </c>
      <c r="S286" s="118">
        <f t="shared" ca="1" si="38"/>
        <v>47</v>
      </c>
      <c r="T286" s="114">
        <f t="shared" ca="1" si="39"/>
        <v>3</v>
      </c>
      <c r="U286" s="119" t="str">
        <f t="shared" ca="1" si="40"/>
        <v>3年11个月15天</v>
      </c>
      <c r="V286" s="120" t="s">
        <v>8844</v>
      </c>
      <c r="W286" s="116">
        <f t="shared" ca="1" si="41"/>
        <v>43525</v>
      </c>
      <c r="X286" s="114">
        <f t="shared" ca="1" si="42"/>
        <v>2670</v>
      </c>
      <c r="Y286" s="120">
        <f t="shared" ca="1" si="43"/>
        <v>87</v>
      </c>
      <c r="Z286" s="121">
        <f t="shared" ca="1" si="44"/>
        <v>7</v>
      </c>
      <c r="AA286" s="121" t="s">
        <v>8845</v>
      </c>
      <c r="AB286" s="121"/>
      <c r="AC286" s="127">
        <v>40920</v>
      </c>
      <c r="AD286" s="121" t="s">
        <v>520</v>
      </c>
      <c r="AE286" s="127">
        <v>40855</v>
      </c>
      <c r="AF286" s="121" t="s">
        <v>8286</v>
      </c>
      <c r="AG286" s="121">
        <v>2</v>
      </c>
      <c r="AH286" s="121">
        <v>0</v>
      </c>
      <c r="AI286" s="121" t="s">
        <v>1666</v>
      </c>
      <c r="AJ286" s="121" t="s">
        <v>567</v>
      </c>
      <c r="AK286" s="121"/>
      <c r="AL286" s="121"/>
      <c r="AM286" s="126" t="s">
        <v>1665</v>
      </c>
      <c r="AN286" s="121"/>
      <c r="AO286" s="121"/>
      <c r="AP286" s="121">
        <v>0</v>
      </c>
      <c r="AQ286" s="121">
        <v>0</v>
      </c>
      <c r="AR286" s="121" t="s">
        <v>8387</v>
      </c>
      <c r="AS286" s="121">
        <v>407</v>
      </c>
      <c r="AT286" s="121">
        <v>11</v>
      </c>
    </row>
    <row r="287" spans="1:46" ht="30" customHeight="1" x14ac:dyDescent="0.15">
      <c r="A287" s="121">
        <v>285</v>
      </c>
      <c r="B287" s="126">
        <v>5225001651</v>
      </c>
      <c r="C287" s="121" t="s">
        <v>1667</v>
      </c>
      <c r="D287" s="121" t="s">
        <v>1667</v>
      </c>
      <c r="E287" s="127">
        <v>30412</v>
      </c>
      <c r="F287" s="117">
        <f t="shared" ca="1" si="36"/>
        <v>35.926027397260277</v>
      </c>
      <c r="G287" s="121" t="s">
        <v>364</v>
      </c>
      <c r="H287" s="121" t="s">
        <v>287</v>
      </c>
      <c r="I287" s="121" t="s">
        <v>287</v>
      </c>
      <c r="J287" s="121" t="s">
        <v>1668</v>
      </c>
      <c r="K287" s="121" t="s">
        <v>8011</v>
      </c>
      <c r="L287" s="121" t="s">
        <v>328</v>
      </c>
      <c r="M287" s="121" t="s">
        <v>348</v>
      </c>
      <c r="N287" s="121" t="s">
        <v>290</v>
      </c>
      <c r="O287" s="121" t="s">
        <v>293</v>
      </c>
      <c r="P287" s="127">
        <v>42696</v>
      </c>
      <c r="Q287" s="127">
        <v>49664</v>
      </c>
      <c r="R287" s="114">
        <f t="shared" ca="1" si="37"/>
        <v>6139</v>
      </c>
      <c r="S287" s="118">
        <f t="shared" ca="1" si="38"/>
        <v>201</v>
      </c>
      <c r="T287" s="114">
        <f t="shared" ca="1" si="39"/>
        <v>16</v>
      </c>
      <c r="U287" s="119" t="str">
        <f t="shared" ca="1" si="40"/>
        <v>16年9个月29天</v>
      </c>
      <c r="V287" s="120" t="s">
        <v>8846</v>
      </c>
      <c r="W287" s="116">
        <f t="shared" ca="1" si="41"/>
        <v>43525</v>
      </c>
      <c r="X287" s="114">
        <f t="shared" ca="1" si="42"/>
        <v>2587</v>
      </c>
      <c r="Y287" s="120">
        <f t="shared" ca="1" si="43"/>
        <v>85</v>
      </c>
      <c r="Z287" s="121">
        <f t="shared" ca="1" si="44"/>
        <v>7</v>
      </c>
      <c r="AA287" s="121" t="s">
        <v>8826</v>
      </c>
      <c r="AB287" s="121"/>
      <c r="AC287" s="127">
        <v>40938</v>
      </c>
      <c r="AD287" s="121" t="s">
        <v>843</v>
      </c>
      <c r="AE287" s="127">
        <v>40938</v>
      </c>
      <c r="AF287" s="121" t="s">
        <v>8286</v>
      </c>
      <c r="AG287" s="121">
        <v>2</v>
      </c>
      <c r="AH287" s="121">
        <v>0</v>
      </c>
      <c r="AI287" s="121" t="s">
        <v>1670</v>
      </c>
      <c r="AJ287" s="121" t="s">
        <v>460</v>
      </c>
      <c r="AK287" s="121" t="s">
        <v>409</v>
      </c>
      <c r="AL287" s="121"/>
      <c r="AM287" s="126" t="s">
        <v>1669</v>
      </c>
      <c r="AN287" s="121"/>
      <c r="AO287" s="121"/>
      <c r="AP287" s="121">
        <v>0</v>
      </c>
      <c r="AQ287" s="121">
        <v>0</v>
      </c>
      <c r="AR287" s="121" t="s">
        <v>8549</v>
      </c>
      <c r="AS287" s="121"/>
      <c r="AT287" s="121"/>
    </row>
    <row r="288" spans="1:46" ht="30" customHeight="1" x14ac:dyDescent="0.15">
      <c r="A288" s="121">
        <v>286</v>
      </c>
      <c r="B288" s="126">
        <v>5225001654</v>
      </c>
      <c r="C288" s="121" t="s">
        <v>1671</v>
      </c>
      <c r="D288" s="121" t="s">
        <v>1671</v>
      </c>
      <c r="E288" s="127">
        <v>24811</v>
      </c>
      <c r="F288" s="117">
        <f t="shared" ca="1" si="36"/>
        <v>51.271232876712325</v>
      </c>
      <c r="G288" s="121" t="s">
        <v>325</v>
      </c>
      <c r="H288" s="121" t="s">
        <v>287</v>
      </c>
      <c r="I288" s="121" t="s">
        <v>287</v>
      </c>
      <c r="J288" s="121" t="s">
        <v>1672</v>
      </c>
      <c r="K288" s="121" t="s">
        <v>811</v>
      </c>
      <c r="L288" s="121" t="s">
        <v>328</v>
      </c>
      <c r="M288" s="121" t="s">
        <v>383</v>
      </c>
      <c r="N288" s="121" t="s">
        <v>488</v>
      </c>
      <c r="O288" s="121" t="s">
        <v>8330</v>
      </c>
      <c r="P288" s="127">
        <v>40722</v>
      </c>
      <c r="Q288" s="127">
        <v>45684</v>
      </c>
      <c r="R288" s="114">
        <f t="shared" ca="1" si="37"/>
        <v>2159</v>
      </c>
      <c r="S288" s="118">
        <f t="shared" ca="1" si="38"/>
        <v>70</v>
      </c>
      <c r="T288" s="114">
        <f t="shared" ca="1" si="39"/>
        <v>5</v>
      </c>
      <c r="U288" s="119" t="str">
        <f t="shared" ca="1" si="40"/>
        <v>5年11个月4天</v>
      </c>
      <c r="V288" s="120" t="s">
        <v>8847</v>
      </c>
      <c r="W288" s="116">
        <f t="shared" ca="1" si="41"/>
        <v>43525</v>
      </c>
      <c r="X288" s="114">
        <f t="shared" ca="1" si="42"/>
        <v>2640</v>
      </c>
      <c r="Y288" s="120">
        <f t="shared" ca="1" si="43"/>
        <v>86</v>
      </c>
      <c r="Z288" s="121">
        <f t="shared" ca="1" si="44"/>
        <v>7</v>
      </c>
      <c r="AA288" s="121" t="s">
        <v>7886</v>
      </c>
      <c r="AB288" s="121"/>
      <c r="AC288" s="127">
        <v>40953</v>
      </c>
      <c r="AD288" s="121" t="s">
        <v>520</v>
      </c>
      <c r="AE288" s="127">
        <v>40885</v>
      </c>
      <c r="AF288" s="121" t="s">
        <v>8286</v>
      </c>
      <c r="AG288" s="121">
        <v>2</v>
      </c>
      <c r="AH288" s="121">
        <v>0</v>
      </c>
      <c r="AI288" s="121" t="s">
        <v>1674</v>
      </c>
      <c r="AJ288" s="121" t="s">
        <v>432</v>
      </c>
      <c r="AK288" s="121"/>
      <c r="AL288" s="121"/>
      <c r="AM288" s="126" t="s">
        <v>1673</v>
      </c>
      <c r="AN288" s="121" t="s">
        <v>411</v>
      </c>
      <c r="AO288" s="121"/>
      <c r="AP288" s="121">
        <v>0</v>
      </c>
      <c r="AQ288" s="121">
        <v>0</v>
      </c>
      <c r="AR288" s="121" t="s">
        <v>8848</v>
      </c>
      <c r="AS288" s="128">
        <v>43134</v>
      </c>
      <c r="AT288" s="121">
        <v>11</v>
      </c>
    </row>
    <row r="289" spans="1:46" ht="30" customHeight="1" x14ac:dyDescent="0.15">
      <c r="A289" s="121">
        <v>287</v>
      </c>
      <c r="B289" s="126">
        <v>5225001656</v>
      </c>
      <c r="C289" s="121" t="s">
        <v>1675</v>
      </c>
      <c r="D289" s="121" t="s">
        <v>1675</v>
      </c>
      <c r="E289" s="127">
        <v>30968</v>
      </c>
      <c r="F289" s="117">
        <f t="shared" ca="1" si="36"/>
        <v>34.402739726027399</v>
      </c>
      <c r="G289" s="121" t="s">
        <v>325</v>
      </c>
      <c r="H289" s="121" t="s">
        <v>327</v>
      </c>
      <c r="I289" s="121" t="s">
        <v>327</v>
      </c>
      <c r="J289" s="121" t="s">
        <v>1676</v>
      </c>
      <c r="K289" s="121" t="s">
        <v>8062</v>
      </c>
      <c r="L289" s="121" t="s">
        <v>328</v>
      </c>
      <c r="M289" s="121" t="s">
        <v>367</v>
      </c>
      <c r="N289" s="121" t="s">
        <v>41</v>
      </c>
      <c r="O289" s="121" t="s">
        <v>8330</v>
      </c>
      <c r="P289" s="127">
        <v>40400</v>
      </c>
      <c r="Q289" s="127">
        <v>45116</v>
      </c>
      <c r="R289" s="114">
        <f t="shared" ca="1" si="37"/>
        <v>1591</v>
      </c>
      <c r="S289" s="118">
        <f t="shared" ca="1" si="38"/>
        <v>52</v>
      </c>
      <c r="T289" s="114">
        <f t="shared" ca="1" si="39"/>
        <v>4</v>
      </c>
      <c r="U289" s="119" t="str">
        <f t="shared" ca="1" si="40"/>
        <v>4年4个月11天</v>
      </c>
      <c r="V289" s="120" t="s">
        <v>8849</v>
      </c>
      <c r="W289" s="116">
        <f t="shared" ca="1" si="41"/>
        <v>43525</v>
      </c>
      <c r="X289" s="114">
        <f t="shared" ca="1" si="42"/>
        <v>2647</v>
      </c>
      <c r="Y289" s="120">
        <f t="shared" ca="1" si="43"/>
        <v>87</v>
      </c>
      <c r="Z289" s="121">
        <f t="shared" ca="1" si="44"/>
        <v>7</v>
      </c>
      <c r="AA289" s="121" t="s">
        <v>8850</v>
      </c>
      <c r="AB289" s="121"/>
      <c r="AC289" s="127">
        <v>40953</v>
      </c>
      <c r="AD289" s="121" t="s">
        <v>520</v>
      </c>
      <c r="AE289" s="127">
        <v>40878</v>
      </c>
      <c r="AF289" s="121" t="s">
        <v>8286</v>
      </c>
      <c r="AG289" s="121">
        <v>2</v>
      </c>
      <c r="AH289" s="121">
        <v>0</v>
      </c>
      <c r="AI289" s="121" t="s">
        <v>1678</v>
      </c>
      <c r="AJ289" s="121" t="s">
        <v>1346</v>
      </c>
      <c r="AK289" s="121"/>
      <c r="AL289" s="121"/>
      <c r="AM289" s="126" t="s">
        <v>1677</v>
      </c>
      <c r="AN289" s="121"/>
      <c r="AO289" s="121"/>
      <c r="AP289" s="121">
        <v>0</v>
      </c>
      <c r="AQ289" s="121">
        <v>0</v>
      </c>
      <c r="AR289" s="121" t="s">
        <v>8351</v>
      </c>
      <c r="AS289" s="127">
        <v>37988</v>
      </c>
      <c r="AT289" s="121">
        <v>13</v>
      </c>
    </row>
    <row r="290" spans="1:46" ht="30" customHeight="1" x14ac:dyDescent="0.15">
      <c r="A290" s="121">
        <v>288</v>
      </c>
      <c r="B290" s="126">
        <v>5225001657</v>
      </c>
      <c r="C290" s="121" t="s">
        <v>1679</v>
      </c>
      <c r="D290" s="121" t="s">
        <v>1679</v>
      </c>
      <c r="E290" s="127">
        <v>29966</v>
      </c>
      <c r="F290" s="117">
        <f t="shared" ca="1" si="36"/>
        <v>37.147945205479452</v>
      </c>
      <c r="G290" s="121" t="s">
        <v>551</v>
      </c>
      <c r="H290" s="121" t="s">
        <v>297</v>
      </c>
      <c r="I290" s="121" t="s">
        <v>297</v>
      </c>
      <c r="J290" s="121" t="s">
        <v>8851</v>
      </c>
      <c r="K290" s="121" t="s">
        <v>8852</v>
      </c>
      <c r="L290" s="121" t="s">
        <v>328</v>
      </c>
      <c r="M290" s="121" t="s">
        <v>383</v>
      </c>
      <c r="N290" s="121" t="s">
        <v>298</v>
      </c>
      <c r="O290" s="121" t="s">
        <v>8330</v>
      </c>
      <c r="P290" s="127">
        <v>40670</v>
      </c>
      <c r="Q290" s="127">
        <v>45632</v>
      </c>
      <c r="R290" s="114">
        <f t="shared" ca="1" si="37"/>
        <v>2107</v>
      </c>
      <c r="S290" s="118">
        <f t="shared" ca="1" si="38"/>
        <v>69</v>
      </c>
      <c r="T290" s="114">
        <f t="shared" ca="1" si="39"/>
        <v>5</v>
      </c>
      <c r="U290" s="119" t="str">
        <f t="shared" ca="1" si="40"/>
        <v>5年9个月12天</v>
      </c>
      <c r="V290" s="120" t="s">
        <v>8853</v>
      </c>
      <c r="W290" s="116">
        <f t="shared" ca="1" si="41"/>
        <v>43525</v>
      </c>
      <c r="X290" s="114">
        <f t="shared" ca="1" si="42"/>
        <v>2647</v>
      </c>
      <c r="Y290" s="120">
        <f t="shared" ca="1" si="43"/>
        <v>87</v>
      </c>
      <c r="Z290" s="121">
        <f t="shared" ca="1" si="44"/>
        <v>7</v>
      </c>
      <c r="AA290" s="121" t="s">
        <v>8854</v>
      </c>
      <c r="AB290" s="121"/>
      <c r="AC290" s="127">
        <v>40953</v>
      </c>
      <c r="AD290" s="121" t="s">
        <v>520</v>
      </c>
      <c r="AE290" s="127">
        <v>40878</v>
      </c>
      <c r="AF290" s="121" t="s">
        <v>8286</v>
      </c>
      <c r="AG290" s="121">
        <v>2</v>
      </c>
      <c r="AH290" s="121">
        <v>0</v>
      </c>
      <c r="AI290" s="121" t="s">
        <v>1682</v>
      </c>
      <c r="AJ290" s="121" t="s">
        <v>432</v>
      </c>
      <c r="AK290" s="121"/>
      <c r="AL290" s="121" t="s">
        <v>363</v>
      </c>
      <c r="AM290" s="126" t="s">
        <v>1681</v>
      </c>
      <c r="AN290" s="121" t="s">
        <v>411</v>
      </c>
      <c r="AO290" s="121"/>
      <c r="AP290" s="121">
        <v>0</v>
      </c>
      <c r="AQ290" s="121">
        <v>1</v>
      </c>
      <c r="AR290" s="121" t="s">
        <v>8373</v>
      </c>
      <c r="AS290" s="128">
        <v>43132</v>
      </c>
      <c r="AT290" s="121">
        <v>10</v>
      </c>
    </row>
    <row r="291" spans="1:46" ht="30" customHeight="1" x14ac:dyDescent="0.15">
      <c r="A291" s="121">
        <v>289</v>
      </c>
      <c r="B291" s="126">
        <v>5225001658</v>
      </c>
      <c r="C291" s="121" t="s">
        <v>1683</v>
      </c>
      <c r="D291" s="121" t="s">
        <v>1683</v>
      </c>
      <c r="E291" s="127">
        <v>25231</v>
      </c>
      <c r="F291" s="117">
        <f t="shared" ca="1" si="36"/>
        <v>50.12054794520548</v>
      </c>
      <c r="G291" s="121" t="s">
        <v>325</v>
      </c>
      <c r="H291" s="121" t="s">
        <v>297</v>
      </c>
      <c r="I291" s="121" t="s">
        <v>297</v>
      </c>
      <c r="J291" s="121" t="s">
        <v>1684</v>
      </c>
      <c r="K291" s="121" t="s">
        <v>8016</v>
      </c>
      <c r="L291" s="121" t="s">
        <v>328</v>
      </c>
      <c r="M291" s="121" t="s">
        <v>499</v>
      </c>
      <c r="N291" s="121" t="s">
        <v>680</v>
      </c>
      <c r="O291" s="121" t="s">
        <v>8855</v>
      </c>
      <c r="P291" s="127">
        <v>40569</v>
      </c>
      <c r="Q291" s="127">
        <v>45529</v>
      </c>
      <c r="R291" s="114">
        <f t="shared" ca="1" si="37"/>
        <v>2004</v>
      </c>
      <c r="S291" s="118">
        <f t="shared" ca="1" si="38"/>
        <v>65</v>
      </c>
      <c r="T291" s="114">
        <f t="shared" ca="1" si="39"/>
        <v>5</v>
      </c>
      <c r="U291" s="119" t="str">
        <f t="shared" ca="1" si="40"/>
        <v>5年5个月29天</v>
      </c>
      <c r="V291" s="120" t="s">
        <v>8856</v>
      </c>
      <c r="W291" s="116">
        <f t="shared" ca="1" si="41"/>
        <v>43525</v>
      </c>
      <c r="X291" s="114">
        <f t="shared" ca="1" si="42"/>
        <v>2640</v>
      </c>
      <c r="Y291" s="120">
        <f t="shared" ca="1" si="43"/>
        <v>86</v>
      </c>
      <c r="Z291" s="121">
        <f t="shared" ca="1" si="44"/>
        <v>7</v>
      </c>
      <c r="AA291" s="121" t="s">
        <v>8857</v>
      </c>
      <c r="AB291" s="121"/>
      <c r="AC291" s="127">
        <v>40953</v>
      </c>
      <c r="AD291" s="121" t="s">
        <v>520</v>
      </c>
      <c r="AE291" s="127">
        <v>40885</v>
      </c>
      <c r="AF291" s="121" t="s">
        <v>8286</v>
      </c>
      <c r="AG291" s="121">
        <v>2</v>
      </c>
      <c r="AH291" s="121">
        <v>0</v>
      </c>
      <c r="AI291" s="121" t="s">
        <v>1687</v>
      </c>
      <c r="AJ291" s="121" t="s">
        <v>1178</v>
      </c>
      <c r="AK291" s="121"/>
      <c r="AL291" s="121"/>
      <c r="AM291" s="126" t="s">
        <v>1686</v>
      </c>
      <c r="AN291" s="121"/>
      <c r="AO291" s="121"/>
      <c r="AP291" s="121">
        <v>0</v>
      </c>
      <c r="AQ291" s="121">
        <v>1</v>
      </c>
      <c r="AR291" s="121" t="s">
        <v>8351</v>
      </c>
      <c r="AS291" s="121"/>
      <c r="AT291" s="121"/>
    </row>
    <row r="292" spans="1:46" ht="30" customHeight="1" x14ac:dyDescent="0.15">
      <c r="A292" s="121">
        <v>290</v>
      </c>
      <c r="B292" s="126">
        <v>5225001659</v>
      </c>
      <c r="C292" s="121" t="s">
        <v>1688</v>
      </c>
      <c r="D292" s="121" t="s">
        <v>1688</v>
      </c>
      <c r="E292" s="127">
        <v>26475</v>
      </c>
      <c r="F292" s="117">
        <f t="shared" ca="1" si="36"/>
        <v>46.712328767123289</v>
      </c>
      <c r="G292" s="121" t="s">
        <v>1181</v>
      </c>
      <c r="H292" s="121" t="s">
        <v>287</v>
      </c>
      <c r="I292" s="121" t="s">
        <v>287</v>
      </c>
      <c r="J292" s="121" t="s">
        <v>1689</v>
      </c>
      <c r="K292" s="121" t="s">
        <v>8051</v>
      </c>
      <c r="L292" s="121" t="s">
        <v>328</v>
      </c>
      <c r="M292" s="121" t="s">
        <v>367</v>
      </c>
      <c r="N292" s="121" t="s">
        <v>298</v>
      </c>
      <c r="O292" s="121" t="s">
        <v>8330</v>
      </c>
      <c r="P292" s="127">
        <v>40289</v>
      </c>
      <c r="Q292" s="127">
        <v>45066</v>
      </c>
      <c r="R292" s="114">
        <f t="shared" ca="1" si="37"/>
        <v>1541</v>
      </c>
      <c r="S292" s="118">
        <f t="shared" ca="1" si="38"/>
        <v>50</v>
      </c>
      <c r="T292" s="114">
        <f t="shared" ca="1" si="39"/>
        <v>4</v>
      </c>
      <c r="U292" s="119" t="str">
        <f t="shared" ca="1" si="40"/>
        <v>4年2个月21天</v>
      </c>
      <c r="V292" s="120" t="s">
        <v>8858</v>
      </c>
      <c r="W292" s="116">
        <f t="shared" ca="1" si="41"/>
        <v>43525</v>
      </c>
      <c r="X292" s="114">
        <f t="shared" ca="1" si="42"/>
        <v>2646</v>
      </c>
      <c r="Y292" s="120">
        <f t="shared" ca="1" si="43"/>
        <v>86</v>
      </c>
      <c r="Z292" s="121">
        <f t="shared" ca="1" si="44"/>
        <v>7</v>
      </c>
      <c r="AA292" s="121" t="s">
        <v>8859</v>
      </c>
      <c r="AB292" s="121"/>
      <c r="AC292" s="127">
        <v>40953</v>
      </c>
      <c r="AD292" s="121" t="s">
        <v>520</v>
      </c>
      <c r="AE292" s="127">
        <v>40879</v>
      </c>
      <c r="AF292" s="121" t="s">
        <v>8286</v>
      </c>
      <c r="AG292" s="121">
        <v>2</v>
      </c>
      <c r="AH292" s="121">
        <v>0</v>
      </c>
      <c r="AI292" s="121" t="s">
        <v>1691</v>
      </c>
      <c r="AJ292" s="121" t="s">
        <v>1178</v>
      </c>
      <c r="AK292" s="121"/>
      <c r="AL292" s="121"/>
      <c r="AM292" s="126" t="s">
        <v>1690</v>
      </c>
      <c r="AN292" s="121" t="s">
        <v>411</v>
      </c>
      <c r="AO292" s="121"/>
      <c r="AP292" s="121">
        <v>0</v>
      </c>
      <c r="AQ292" s="121">
        <v>0</v>
      </c>
      <c r="AR292" s="121" t="s">
        <v>8312</v>
      </c>
      <c r="AS292" s="121">
        <v>7</v>
      </c>
      <c r="AT292" s="121">
        <v>99</v>
      </c>
    </row>
    <row r="293" spans="1:46" ht="30" customHeight="1" x14ac:dyDescent="0.15">
      <c r="A293" s="121">
        <v>291</v>
      </c>
      <c r="B293" s="126">
        <v>5225001660</v>
      </c>
      <c r="C293" s="121" t="s">
        <v>1692</v>
      </c>
      <c r="D293" s="121" t="s">
        <v>1692</v>
      </c>
      <c r="E293" s="127">
        <v>27890</v>
      </c>
      <c r="F293" s="117">
        <f t="shared" ca="1" si="36"/>
        <v>42.835616438356162</v>
      </c>
      <c r="G293" s="121" t="s">
        <v>551</v>
      </c>
      <c r="H293" s="121" t="s">
        <v>287</v>
      </c>
      <c r="I293" s="121" t="s">
        <v>287</v>
      </c>
      <c r="J293" s="121" t="s">
        <v>1693</v>
      </c>
      <c r="K293" s="121" t="s">
        <v>8063</v>
      </c>
      <c r="L293" s="121" t="s">
        <v>328</v>
      </c>
      <c r="M293" s="121" t="s">
        <v>383</v>
      </c>
      <c r="N293" s="121" t="s">
        <v>298</v>
      </c>
      <c r="O293" s="121" t="s">
        <v>8330</v>
      </c>
      <c r="P293" s="127">
        <v>40292</v>
      </c>
      <c r="Q293" s="127">
        <v>44980</v>
      </c>
      <c r="R293" s="114">
        <f t="shared" ca="1" si="37"/>
        <v>1455</v>
      </c>
      <c r="S293" s="118">
        <f t="shared" ca="1" si="38"/>
        <v>47</v>
      </c>
      <c r="T293" s="114">
        <f t="shared" ca="1" si="39"/>
        <v>3</v>
      </c>
      <c r="U293" s="119" t="str">
        <f t="shared" ca="1" si="40"/>
        <v>3年12个月0天</v>
      </c>
      <c r="V293" s="120" t="s">
        <v>8860</v>
      </c>
      <c r="W293" s="116">
        <f t="shared" ca="1" si="41"/>
        <v>43525</v>
      </c>
      <c r="X293" s="114">
        <f t="shared" ca="1" si="42"/>
        <v>2646</v>
      </c>
      <c r="Y293" s="120">
        <f t="shared" ca="1" si="43"/>
        <v>86</v>
      </c>
      <c r="Z293" s="121">
        <f t="shared" ca="1" si="44"/>
        <v>7</v>
      </c>
      <c r="AA293" s="121" t="s">
        <v>8861</v>
      </c>
      <c r="AB293" s="121"/>
      <c r="AC293" s="127">
        <v>40953</v>
      </c>
      <c r="AD293" s="121" t="s">
        <v>520</v>
      </c>
      <c r="AE293" s="127">
        <v>40879</v>
      </c>
      <c r="AF293" s="121" t="s">
        <v>8286</v>
      </c>
      <c r="AG293" s="121">
        <v>2</v>
      </c>
      <c r="AH293" s="121">
        <v>0</v>
      </c>
      <c r="AI293" s="121" t="s">
        <v>1695</v>
      </c>
      <c r="AJ293" s="121" t="s">
        <v>477</v>
      </c>
      <c r="AK293" s="121"/>
      <c r="AL293" s="121" t="s">
        <v>363</v>
      </c>
      <c r="AM293" s="126" t="s">
        <v>1694</v>
      </c>
      <c r="AN293" s="121" t="s">
        <v>411</v>
      </c>
      <c r="AO293" s="121"/>
      <c r="AP293" s="121">
        <v>0</v>
      </c>
      <c r="AQ293" s="121">
        <v>1</v>
      </c>
      <c r="AR293" s="121" t="s">
        <v>8784</v>
      </c>
      <c r="AS293" s="128">
        <v>43136</v>
      </c>
      <c r="AT293" s="121">
        <v>2</v>
      </c>
    </row>
    <row r="294" spans="1:46" ht="30" customHeight="1" x14ac:dyDescent="0.15">
      <c r="A294" s="121">
        <v>292</v>
      </c>
      <c r="B294" s="126">
        <v>5225001661</v>
      </c>
      <c r="C294" s="121" t="s">
        <v>1696</v>
      </c>
      <c r="D294" s="121" t="s">
        <v>1696</v>
      </c>
      <c r="E294" s="127">
        <v>23957</v>
      </c>
      <c r="F294" s="117">
        <f t="shared" ca="1" si="36"/>
        <v>53.610958904109587</v>
      </c>
      <c r="G294" s="121" t="s">
        <v>650</v>
      </c>
      <c r="H294" s="121" t="s">
        <v>287</v>
      </c>
      <c r="I294" s="121" t="s">
        <v>287</v>
      </c>
      <c r="J294" s="121" t="s">
        <v>1697</v>
      </c>
      <c r="K294" s="121" t="s">
        <v>8024</v>
      </c>
      <c r="L294" s="121" t="s">
        <v>328</v>
      </c>
      <c r="M294" s="121" t="s">
        <v>367</v>
      </c>
      <c r="N294" s="121" t="s">
        <v>290</v>
      </c>
      <c r="O294" s="121" t="s">
        <v>8330</v>
      </c>
      <c r="P294" s="127">
        <v>40528</v>
      </c>
      <c r="Q294" s="127">
        <v>45245</v>
      </c>
      <c r="R294" s="114">
        <f t="shared" ca="1" si="37"/>
        <v>1720</v>
      </c>
      <c r="S294" s="118">
        <f t="shared" ca="1" si="38"/>
        <v>56</v>
      </c>
      <c r="T294" s="114">
        <f t="shared" ca="1" si="39"/>
        <v>4</v>
      </c>
      <c r="U294" s="119" t="str">
        <f t="shared" ca="1" si="40"/>
        <v>4年8个月20天</v>
      </c>
      <c r="V294" s="120" t="s">
        <v>8862</v>
      </c>
      <c r="W294" s="116">
        <f t="shared" ca="1" si="41"/>
        <v>43525</v>
      </c>
      <c r="X294" s="114">
        <f t="shared" ca="1" si="42"/>
        <v>2646</v>
      </c>
      <c r="Y294" s="120">
        <f t="shared" ca="1" si="43"/>
        <v>86</v>
      </c>
      <c r="Z294" s="121">
        <f t="shared" ca="1" si="44"/>
        <v>7</v>
      </c>
      <c r="AA294" s="121" t="s">
        <v>8704</v>
      </c>
      <c r="AB294" s="121"/>
      <c r="AC294" s="127">
        <v>40953</v>
      </c>
      <c r="AD294" s="121" t="s">
        <v>520</v>
      </c>
      <c r="AE294" s="127">
        <v>40879</v>
      </c>
      <c r="AF294" s="121" t="s">
        <v>8286</v>
      </c>
      <c r="AG294" s="121">
        <v>2</v>
      </c>
      <c r="AH294" s="121">
        <v>0</v>
      </c>
      <c r="AI294" s="121" t="s">
        <v>1699</v>
      </c>
      <c r="AJ294" s="121" t="s">
        <v>1346</v>
      </c>
      <c r="AK294" s="121"/>
      <c r="AL294" s="121"/>
      <c r="AM294" s="126" t="s">
        <v>1698</v>
      </c>
      <c r="AN294" s="121"/>
      <c r="AO294" s="121"/>
      <c r="AP294" s="121">
        <v>0</v>
      </c>
      <c r="AQ294" s="121">
        <v>0</v>
      </c>
      <c r="AR294" s="121" t="s">
        <v>8312</v>
      </c>
      <c r="AS294" s="121">
        <v>2</v>
      </c>
      <c r="AT294" s="121">
        <v>21</v>
      </c>
    </row>
    <row r="295" spans="1:46" ht="30" customHeight="1" x14ac:dyDescent="0.15">
      <c r="A295" s="121">
        <v>293</v>
      </c>
      <c r="B295" s="126">
        <v>5225001662</v>
      </c>
      <c r="C295" s="121" t="s">
        <v>1700</v>
      </c>
      <c r="D295" s="121" t="s">
        <v>1700</v>
      </c>
      <c r="E295" s="127">
        <v>33868</v>
      </c>
      <c r="F295" s="117">
        <f t="shared" ca="1" si="36"/>
        <v>26.457534246575342</v>
      </c>
      <c r="G295" s="121" t="s">
        <v>325</v>
      </c>
      <c r="H295" s="121" t="s">
        <v>297</v>
      </c>
      <c r="I295" s="121" t="s">
        <v>297</v>
      </c>
      <c r="J295" s="121" t="s">
        <v>1701</v>
      </c>
      <c r="K295" s="121" t="s">
        <v>8064</v>
      </c>
      <c r="L295" s="121" t="s">
        <v>328</v>
      </c>
      <c r="M295" s="121" t="s">
        <v>383</v>
      </c>
      <c r="N295" s="121" t="s">
        <v>290</v>
      </c>
      <c r="O295" s="121" t="s">
        <v>8574</v>
      </c>
      <c r="P295" s="127">
        <v>40708</v>
      </c>
      <c r="Q295" s="127">
        <v>45456</v>
      </c>
      <c r="R295" s="114">
        <f t="shared" ca="1" si="37"/>
        <v>1931</v>
      </c>
      <c r="S295" s="118">
        <f t="shared" ca="1" si="38"/>
        <v>63</v>
      </c>
      <c r="T295" s="114">
        <f t="shared" ca="1" si="39"/>
        <v>5</v>
      </c>
      <c r="U295" s="119" t="str">
        <f t="shared" ca="1" si="40"/>
        <v>5年3个月16天</v>
      </c>
      <c r="V295" s="120" t="s">
        <v>8863</v>
      </c>
      <c r="W295" s="116">
        <f t="shared" ca="1" si="41"/>
        <v>43525</v>
      </c>
      <c r="X295" s="114">
        <f t="shared" ca="1" si="42"/>
        <v>2640</v>
      </c>
      <c r="Y295" s="120">
        <f t="shared" ca="1" si="43"/>
        <v>86</v>
      </c>
      <c r="Z295" s="121">
        <f t="shared" ca="1" si="44"/>
        <v>7</v>
      </c>
      <c r="AA295" s="121" t="s">
        <v>8864</v>
      </c>
      <c r="AB295" s="121"/>
      <c r="AC295" s="127">
        <v>40953</v>
      </c>
      <c r="AD295" s="121" t="s">
        <v>520</v>
      </c>
      <c r="AE295" s="127">
        <v>40885</v>
      </c>
      <c r="AF295" s="121" t="s">
        <v>8286</v>
      </c>
      <c r="AG295" s="121">
        <v>2</v>
      </c>
      <c r="AH295" s="121">
        <v>0</v>
      </c>
      <c r="AI295" s="121" t="s">
        <v>1703</v>
      </c>
      <c r="AJ295" s="121" t="s">
        <v>795</v>
      </c>
      <c r="AK295" s="121"/>
      <c r="AL295" s="121"/>
      <c r="AM295" s="126" t="s">
        <v>1702</v>
      </c>
      <c r="AN295" s="121"/>
      <c r="AO295" s="121"/>
      <c r="AP295" s="121">
        <v>0</v>
      </c>
      <c r="AQ295" s="121">
        <v>0</v>
      </c>
      <c r="AR295" s="121" t="s">
        <v>8373</v>
      </c>
      <c r="AS295" s="121">
        <v>407</v>
      </c>
      <c r="AT295" s="121">
        <v>13</v>
      </c>
    </row>
    <row r="296" spans="1:46" ht="30" customHeight="1" x14ac:dyDescent="0.15">
      <c r="A296" s="121">
        <v>294</v>
      </c>
      <c r="B296" s="126">
        <v>5225001665</v>
      </c>
      <c r="C296" s="121" t="s">
        <v>1704</v>
      </c>
      <c r="D296" s="121" t="s">
        <v>1704</v>
      </c>
      <c r="E296" s="127">
        <v>24896</v>
      </c>
      <c r="F296" s="117">
        <f t="shared" ca="1" si="36"/>
        <v>51.038356164383565</v>
      </c>
      <c r="G296" s="121" t="s">
        <v>510</v>
      </c>
      <c r="H296" s="121" t="s">
        <v>297</v>
      </c>
      <c r="I296" s="121" t="s">
        <v>297</v>
      </c>
      <c r="J296" s="121" t="s">
        <v>1705</v>
      </c>
      <c r="K296" s="121" t="s">
        <v>553</v>
      </c>
      <c r="L296" s="121" t="s">
        <v>328</v>
      </c>
      <c r="M296" s="121" t="s">
        <v>383</v>
      </c>
      <c r="N296" s="121" t="s">
        <v>546</v>
      </c>
      <c r="O296" s="121" t="s">
        <v>8462</v>
      </c>
      <c r="P296" s="127">
        <v>40608</v>
      </c>
      <c r="Q296" s="127">
        <v>44870</v>
      </c>
      <c r="R296" s="114">
        <f t="shared" ca="1" si="37"/>
        <v>1345</v>
      </c>
      <c r="S296" s="118">
        <f t="shared" ca="1" si="38"/>
        <v>44</v>
      </c>
      <c r="T296" s="114">
        <f t="shared" ca="1" si="39"/>
        <v>3</v>
      </c>
      <c r="U296" s="119" t="str">
        <f t="shared" ca="1" si="40"/>
        <v>3年8个月10天</v>
      </c>
      <c r="V296" s="120" t="s">
        <v>8865</v>
      </c>
      <c r="W296" s="116">
        <f t="shared" ca="1" si="41"/>
        <v>43525</v>
      </c>
      <c r="X296" s="114">
        <f t="shared" ca="1" si="42"/>
        <v>2647</v>
      </c>
      <c r="Y296" s="120">
        <f t="shared" ca="1" si="43"/>
        <v>87</v>
      </c>
      <c r="Z296" s="121">
        <f t="shared" ca="1" si="44"/>
        <v>7</v>
      </c>
      <c r="AA296" s="121" t="s">
        <v>8866</v>
      </c>
      <c r="AB296" s="121"/>
      <c r="AC296" s="127">
        <v>40953</v>
      </c>
      <c r="AD296" s="121" t="s">
        <v>520</v>
      </c>
      <c r="AE296" s="127">
        <v>40878</v>
      </c>
      <c r="AF296" s="121" t="s">
        <v>8286</v>
      </c>
      <c r="AG296" s="121">
        <v>2</v>
      </c>
      <c r="AH296" s="121">
        <v>0</v>
      </c>
      <c r="AI296" s="121" t="s">
        <v>1708</v>
      </c>
      <c r="AJ296" s="121" t="s">
        <v>635</v>
      </c>
      <c r="AK296" s="121"/>
      <c r="AL296" s="121"/>
      <c r="AM296" s="126" t="s">
        <v>1707</v>
      </c>
      <c r="AN296" s="121"/>
      <c r="AO296" s="121"/>
      <c r="AP296" s="121">
        <v>0</v>
      </c>
      <c r="AQ296" s="121">
        <v>0</v>
      </c>
      <c r="AR296" s="121" t="s">
        <v>8594</v>
      </c>
      <c r="AS296" s="121">
        <v>303</v>
      </c>
      <c r="AT296" s="121">
        <v>4</v>
      </c>
    </row>
    <row r="297" spans="1:46" ht="30" customHeight="1" x14ac:dyDescent="0.15">
      <c r="A297" s="121">
        <v>295</v>
      </c>
      <c r="B297" s="126">
        <v>5225001666</v>
      </c>
      <c r="C297" s="121" t="s">
        <v>1709</v>
      </c>
      <c r="D297" s="121" t="s">
        <v>1709</v>
      </c>
      <c r="E297" s="127">
        <v>29163</v>
      </c>
      <c r="F297" s="117">
        <f t="shared" ca="1" si="36"/>
        <v>39.347945205479455</v>
      </c>
      <c r="G297" s="121" t="s">
        <v>325</v>
      </c>
      <c r="H297" s="121" t="s">
        <v>297</v>
      </c>
      <c r="I297" s="121" t="s">
        <v>297</v>
      </c>
      <c r="J297" s="121" t="s">
        <v>1710</v>
      </c>
      <c r="K297" s="121" t="s">
        <v>8065</v>
      </c>
      <c r="L297" s="121" t="s">
        <v>328</v>
      </c>
      <c r="M297" s="121" t="s">
        <v>59</v>
      </c>
      <c r="N297" s="121" t="s">
        <v>1711</v>
      </c>
      <c r="O297" s="121" t="s">
        <v>8489</v>
      </c>
      <c r="P297" s="127">
        <v>40218</v>
      </c>
      <c r="Q297" s="127">
        <v>44689</v>
      </c>
      <c r="R297" s="114">
        <f t="shared" ca="1" si="37"/>
        <v>1164</v>
      </c>
      <c r="S297" s="118">
        <f t="shared" ca="1" si="38"/>
        <v>38</v>
      </c>
      <c r="T297" s="114">
        <f t="shared" ca="1" si="39"/>
        <v>3</v>
      </c>
      <c r="U297" s="119" t="str">
        <f t="shared" ca="1" si="40"/>
        <v>3年2个月9天</v>
      </c>
      <c r="V297" s="120" t="s">
        <v>794</v>
      </c>
      <c r="W297" s="116">
        <f t="shared" ca="1" si="41"/>
        <v>43525</v>
      </c>
      <c r="X297" s="114">
        <f t="shared" ca="1" si="42"/>
        <v>2639</v>
      </c>
      <c r="Y297" s="120">
        <f t="shared" ca="1" si="43"/>
        <v>86</v>
      </c>
      <c r="Z297" s="121">
        <f t="shared" ca="1" si="44"/>
        <v>7</v>
      </c>
      <c r="AA297" s="121" t="s">
        <v>8867</v>
      </c>
      <c r="AB297" s="121" t="s">
        <v>8868</v>
      </c>
      <c r="AC297" s="127">
        <v>40953</v>
      </c>
      <c r="AD297" s="121" t="s">
        <v>520</v>
      </c>
      <c r="AE297" s="127">
        <v>40886</v>
      </c>
      <c r="AF297" s="121" t="s">
        <v>8286</v>
      </c>
      <c r="AG297" s="121">
        <v>2</v>
      </c>
      <c r="AH297" s="121">
        <v>0</v>
      </c>
      <c r="AI297" s="121" t="s">
        <v>1713</v>
      </c>
      <c r="AJ297" s="121" t="s">
        <v>373</v>
      </c>
      <c r="AK297" s="121"/>
      <c r="AL297" s="121" t="s">
        <v>363</v>
      </c>
      <c r="AM297" s="126" t="s">
        <v>1712</v>
      </c>
      <c r="AN297" s="121"/>
      <c r="AO297" s="121"/>
      <c r="AP297" s="121">
        <v>0</v>
      </c>
      <c r="AQ297" s="121">
        <v>1</v>
      </c>
      <c r="AR297" s="121" t="s">
        <v>8412</v>
      </c>
      <c r="AS297" s="121">
        <v>11</v>
      </c>
      <c r="AT297" s="121">
        <v>4</v>
      </c>
    </row>
    <row r="298" spans="1:46" ht="30" customHeight="1" x14ac:dyDescent="0.15">
      <c r="A298" s="121">
        <v>296</v>
      </c>
      <c r="B298" s="126">
        <v>5225001667</v>
      </c>
      <c r="C298" s="121" t="s">
        <v>1714</v>
      </c>
      <c r="D298" s="121" t="s">
        <v>1714</v>
      </c>
      <c r="E298" s="127">
        <v>33880</v>
      </c>
      <c r="F298" s="117">
        <f t="shared" ca="1" si="36"/>
        <v>26.424657534246574</v>
      </c>
      <c r="G298" s="121" t="s">
        <v>325</v>
      </c>
      <c r="H298" s="121" t="s">
        <v>297</v>
      </c>
      <c r="I298" s="121" t="s">
        <v>297</v>
      </c>
      <c r="J298" s="121" t="s">
        <v>1715</v>
      </c>
      <c r="K298" s="121" t="s">
        <v>8015</v>
      </c>
      <c r="L298" s="121" t="s">
        <v>328</v>
      </c>
      <c r="M298" s="121" t="s">
        <v>59</v>
      </c>
      <c r="N298" s="121" t="s">
        <v>546</v>
      </c>
      <c r="O298" s="121" t="s">
        <v>8389</v>
      </c>
      <c r="P298" s="127">
        <v>40535</v>
      </c>
      <c r="Q298" s="127">
        <v>44430</v>
      </c>
      <c r="R298" s="114">
        <f t="shared" ca="1" si="37"/>
        <v>905</v>
      </c>
      <c r="S298" s="118">
        <f t="shared" ca="1" si="38"/>
        <v>29</v>
      </c>
      <c r="T298" s="114">
        <f t="shared" ca="1" si="39"/>
        <v>2</v>
      </c>
      <c r="U298" s="119" t="str">
        <f t="shared" ca="1" si="40"/>
        <v>2年5个月25天</v>
      </c>
      <c r="V298" s="120" t="s">
        <v>918</v>
      </c>
      <c r="W298" s="116">
        <f t="shared" ca="1" si="41"/>
        <v>43525</v>
      </c>
      <c r="X298" s="114">
        <f t="shared" ca="1" si="42"/>
        <v>2639</v>
      </c>
      <c r="Y298" s="120">
        <f t="shared" ca="1" si="43"/>
        <v>86</v>
      </c>
      <c r="Z298" s="121">
        <f t="shared" ca="1" si="44"/>
        <v>7</v>
      </c>
      <c r="AA298" s="121" t="s">
        <v>8869</v>
      </c>
      <c r="AB298" s="121"/>
      <c r="AC298" s="127">
        <v>40953</v>
      </c>
      <c r="AD298" s="121" t="s">
        <v>520</v>
      </c>
      <c r="AE298" s="127">
        <v>40886</v>
      </c>
      <c r="AF298" s="121" t="s">
        <v>8286</v>
      </c>
      <c r="AG298" s="121">
        <v>2</v>
      </c>
      <c r="AH298" s="121">
        <v>0</v>
      </c>
      <c r="AI298" s="121" t="s">
        <v>1717</v>
      </c>
      <c r="AJ298" s="121" t="s">
        <v>635</v>
      </c>
      <c r="AK298" s="121"/>
      <c r="AL298" s="121"/>
      <c r="AM298" s="126" t="s">
        <v>1716</v>
      </c>
      <c r="AN298" s="121"/>
      <c r="AO298" s="121"/>
      <c r="AP298" s="121">
        <v>0</v>
      </c>
      <c r="AQ298" s="121">
        <v>0</v>
      </c>
      <c r="AR298" s="121" t="s">
        <v>8387</v>
      </c>
      <c r="AS298" s="121">
        <v>8</v>
      </c>
      <c r="AT298" s="121">
        <v>113</v>
      </c>
    </row>
    <row r="299" spans="1:46" ht="30" customHeight="1" x14ac:dyDescent="0.15">
      <c r="A299" s="121">
        <v>297</v>
      </c>
      <c r="B299" s="126">
        <v>5225001674</v>
      </c>
      <c r="C299" s="121" t="s">
        <v>1718</v>
      </c>
      <c r="D299" s="121" t="s">
        <v>1718</v>
      </c>
      <c r="E299" s="127">
        <v>22499</v>
      </c>
      <c r="F299" s="117">
        <f t="shared" ca="1" si="36"/>
        <v>57.605479452054794</v>
      </c>
      <c r="G299" s="121" t="s">
        <v>892</v>
      </c>
      <c r="H299" s="121" t="s">
        <v>287</v>
      </c>
      <c r="I299" s="121" t="s">
        <v>287</v>
      </c>
      <c r="J299" s="121" t="s">
        <v>1719</v>
      </c>
      <c r="K299" s="121" t="s">
        <v>8066</v>
      </c>
      <c r="L299" s="121" t="s">
        <v>328</v>
      </c>
      <c r="M299" s="121" t="s">
        <v>383</v>
      </c>
      <c r="N299" s="121" t="s">
        <v>298</v>
      </c>
      <c r="O299" s="121" t="s">
        <v>299</v>
      </c>
      <c r="P299" s="127">
        <v>41901</v>
      </c>
      <c r="Q299" s="127">
        <v>48352</v>
      </c>
      <c r="R299" s="114">
        <f t="shared" ca="1" si="37"/>
        <v>4827</v>
      </c>
      <c r="S299" s="118">
        <f t="shared" ca="1" si="38"/>
        <v>158</v>
      </c>
      <c r="T299" s="114">
        <f t="shared" ca="1" si="39"/>
        <v>13</v>
      </c>
      <c r="U299" s="119" t="str">
        <f t="shared" ca="1" si="40"/>
        <v>13年2个月22天</v>
      </c>
      <c r="V299" s="120" t="s">
        <v>8870</v>
      </c>
      <c r="W299" s="116">
        <f t="shared" ca="1" si="41"/>
        <v>43525</v>
      </c>
      <c r="X299" s="114">
        <f t="shared" ca="1" si="42"/>
        <v>2566</v>
      </c>
      <c r="Y299" s="120">
        <f t="shared" ca="1" si="43"/>
        <v>84</v>
      </c>
      <c r="Z299" s="121">
        <f t="shared" ca="1" si="44"/>
        <v>7</v>
      </c>
      <c r="AA299" s="121" t="s">
        <v>8757</v>
      </c>
      <c r="AB299" s="121"/>
      <c r="AC299" s="127">
        <v>40959</v>
      </c>
      <c r="AD299" s="121" t="s">
        <v>598</v>
      </c>
      <c r="AE299" s="127">
        <v>40959</v>
      </c>
      <c r="AF299" s="121" t="s">
        <v>8286</v>
      </c>
      <c r="AG299" s="121">
        <v>2</v>
      </c>
      <c r="AH299" s="121">
        <v>0</v>
      </c>
      <c r="AI299" s="121" t="s">
        <v>1721</v>
      </c>
      <c r="AJ299" s="121" t="s">
        <v>1042</v>
      </c>
      <c r="AK299" s="121" t="s">
        <v>334</v>
      </c>
      <c r="AL299" s="121" t="s">
        <v>363</v>
      </c>
      <c r="AM299" s="126" t="s">
        <v>1720</v>
      </c>
      <c r="AN299" s="121" t="s">
        <v>411</v>
      </c>
      <c r="AO299" s="121"/>
      <c r="AP299" s="121">
        <v>0</v>
      </c>
      <c r="AQ299" s="121">
        <v>1</v>
      </c>
      <c r="AR299" s="121" t="s">
        <v>8871</v>
      </c>
      <c r="AS299" s="128">
        <v>43137</v>
      </c>
      <c r="AT299" s="121">
        <v>3</v>
      </c>
    </row>
    <row r="300" spans="1:46" ht="30" customHeight="1" x14ac:dyDescent="0.15">
      <c r="A300" s="121">
        <v>298</v>
      </c>
      <c r="B300" s="126">
        <v>5225001675</v>
      </c>
      <c r="C300" s="121" t="s">
        <v>1722</v>
      </c>
      <c r="D300" s="121" t="s">
        <v>1722</v>
      </c>
      <c r="E300" s="127">
        <v>18937</v>
      </c>
      <c r="F300" s="117">
        <f t="shared" ca="1" si="36"/>
        <v>67.364383561643834</v>
      </c>
      <c r="G300" s="121" t="s">
        <v>325</v>
      </c>
      <c r="H300" s="121" t="s">
        <v>287</v>
      </c>
      <c r="I300" s="121" t="s">
        <v>287</v>
      </c>
      <c r="J300" s="121" t="s">
        <v>1723</v>
      </c>
      <c r="K300" s="121" t="s">
        <v>598</v>
      </c>
      <c r="L300" s="121" t="s">
        <v>328</v>
      </c>
      <c r="M300" s="121" t="s">
        <v>326</v>
      </c>
      <c r="N300" s="121" t="s">
        <v>41</v>
      </c>
      <c r="O300" s="121" t="s">
        <v>299</v>
      </c>
      <c r="P300" s="127">
        <v>42172</v>
      </c>
      <c r="Q300" s="127">
        <v>49750</v>
      </c>
      <c r="R300" s="114">
        <f t="shared" ca="1" si="37"/>
        <v>6225</v>
      </c>
      <c r="S300" s="118">
        <f t="shared" ca="1" si="38"/>
        <v>204</v>
      </c>
      <c r="T300" s="114">
        <f t="shared" ca="1" si="39"/>
        <v>17</v>
      </c>
      <c r="U300" s="119" t="str">
        <f t="shared" ca="1" si="40"/>
        <v>17年0个月20天</v>
      </c>
      <c r="V300" s="120" t="s">
        <v>8872</v>
      </c>
      <c r="W300" s="116">
        <f t="shared" ca="1" si="41"/>
        <v>43525</v>
      </c>
      <c r="X300" s="114">
        <f t="shared" ca="1" si="42"/>
        <v>2566</v>
      </c>
      <c r="Y300" s="120">
        <f t="shared" ca="1" si="43"/>
        <v>84</v>
      </c>
      <c r="Z300" s="121">
        <f t="shared" ca="1" si="44"/>
        <v>7</v>
      </c>
      <c r="AA300" s="121" t="s">
        <v>8873</v>
      </c>
      <c r="AB300" s="121"/>
      <c r="AC300" s="127">
        <v>40959</v>
      </c>
      <c r="AD300" s="121" t="s">
        <v>598</v>
      </c>
      <c r="AE300" s="127">
        <v>40959</v>
      </c>
      <c r="AF300" s="121" t="s">
        <v>8286</v>
      </c>
      <c r="AG300" s="121">
        <v>2</v>
      </c>
      <c r="AH300" s="121">
        <v>0</v>
      </c>
      <c r="AI300" s="121" t="s">
        <v>1726</v>
      </c>
      <c r="AJ300" s="121" t="s">
        <v>1724</v>
      </c>
      <c r="AK300" s="121" t="s">
        <v>334</v>
      </c>
      <c r="AL300" s="121"/>
      <c r="AM300" s="126" t="s">
        <v>1725</v>
      </c>
      <c r="AN300" s="121"/>
      <c r="AO300" s="121"/>
      <c r="AP300" s="121">
        <v>0</v>
      </c>
      <c r="AQ300" s="121">
        <v>0</v>
      </c>
      <c r="AR300" s="121" t="s">
        <v>8312</v>
      </c>
      <c r="AS300" s="121"/>
      <c r="AT300" s="121"/>
    </row>
    <row r="301" spans="1:46" ht="30" customHeight="1" x14ac:dyDescent="0.15">
      <c r="A301" s="121">
        <v>299</v>
      </c>
      <c r="B301" s="126">
        <v>5225001676</v>
      </c>
      <c r="C301" s="121" t="s">
        <v>1727</v>
      </c>
      <c r="D301" s="121" t="s">
        <v>1727</v>
      </c>
      <c r="E301" s="127">
        <v>26949</v>
      </c>
      <c r="F301" s="117">
        <f t="shared" ca="1" si="36"/>
        <v>45.413698630136984</v>
      </c>
      <c r="G301" s="121" t="s">
        <v>650</v>
      </c>
      <c r="H301" s="121" t="s">
        <v>287</v>
      </c>
      <c r="I301" s="121" t="s">
        <v>287</v>
      </c>
      <c r="J301" s="121" t="s">
        <v>1728</v>
      </c>
      <c r="K301" s="121" t="s">
        <v>598</v>
      </c>
      <c r="L301" s="121" t="s">
        <v>328</v>
      </c>
      <c r="M301" s="121" t="s">
        <v>367</v>
      </c>
      <c r="N301" s="121" t="s">
        <v>41</v>
      </c>
      <c r="O301" s="121" t="s">
        <v>299</v>
      </c>
      <c r="P301" s="127">
        <v>41808</v>
      </c>
      <c r="Q301" s="127">
        <v>48169</v>
      </c>
      <c r="R301" s="114">
        <f t="shared" ca="1" si="37"/>
        <v>4644</v>
      </c>
      <c r="S301" s="118">
        <f t="shared" ca="1" si="38"/>
        <v>152</v>
      </c>
      <c r="T301" s="114">
        <f t="shared" ca="1" si="39"/>
        <v>12</v>
      </c>
      <c r="U301" s="119" t="str">
        <f t="shared" ca="1" si="40"/>
        <v>12年8个月24天</v>
      </c>
      <c r="V301" s="120" t="s">
        <v>8874</v>
      </c>
      <c r="W301" s="116">
        <f t="shared" ca="1" si="41"/>
        <v>43525</v>
      </c>
      <c r="X301" s="114">
        <f t="shared" ca="1" si="42"/>
        <v>2566</v>
      </c>
      <c r="Y301" s="120">
        <f t="shared" ca="1" si="43"/>
        <v>84</v>
      </c>
      <c r="Z301" s="121">
        <f t="shared" ca="1" si="44"/>
        <v>7</v>
      </c>
      <c r="AA301" s="121" t="s">
        <v>8875</v>
      </c>
      <c r="AB301" s="121"/>
      <c r="AC301" s="127">
        <v>40959</v>
      </c>
      <c r="AD301" s="121" t="s">
        <v>598</v>
      </c>
      <c r="AE301" s="127">
        <v>40959</v>
      </c>
      <c r="AF301" s="121" t="s">
        <v>8286</v>
      </c>
      <c r="AG301" s="121">
        <v>2</v>
      </c>
      <c r="AH301" s="121">
        <v>0</v>
      </c>
      <c r="AI301" s="121" t="s">
        <v>1730</v>
      </c>
      <c r="AJ301" s="121" t="s">
        <v>652</v>
      </c>
      <c r="AK301" s="121" t="s">
        <v>334</v>
      </c>
      <c r="AL301" s="121"/>
      <c r="AM301" s="126" t="s">
        <v>1729</v>
      </c>
      <c r="AN301" s="121"/>
      <c r="AO301" s="121"/>
      <c r="AP301" s="121">
        <v>0</v>
      </c>
      <c r="AQ301" s="121">
        <v>0</v>
      </c>
      <c r="AR301" s="121" t="s">
        <v>8312</v>
      </c>
      <c r="AS301" s="121">
        <v>3</v>
      </c>
      <c r="AT301" s="121">
        <v>47</v>
      </c>
    </row>
    <row r="302" spans="1:46" ht="30" customHeight="1" x14ac:dyDescent="0.15">
      <c r="A302" s="121">
        <v>300</v>
      </c>
      <c r="B302" s="126">
        <v>5225001677</v>
      </c>
      <c r="C302" s="121" t="s">
        <v>1731</v>
      </c>
      <c r="D302" s="121" t="s">
        <v>1731</v>
      </c>
      <c r="E302" s="127">
        <v>20313</v>
      </c>
      <c r="F302" s="117">
        <f t="shared" ca="1" si="36"/>
        <v>63.594520547945208</v>
      </c>
      <c r="G302" s="121" t="s">
        <v>325</v>
      </c>
      <c r="H302" s="121" t="s">
        <v>287</v>
      </c>
      <c r="I302" s="121" t="s">
        <v>287</v>
      </c>
      <c r="J302" s="121" t="s">
        <v>1732</v>
      </c>
      <c r="K302" s="121" t="s">
        <v>598</v>
      </c>
      <c r="L302" s="121" t="s">
        <v>328</v>
      </c>
      <c r="M302" s="121" t="s">
        <v>383</v>
      </c>
      <c r="N302" s="121" t="s">
        <v>298</v>
      </c>
      <c r="O302" s="121" t="s">
        <v>299</v>
      </c>
      <c r="P302" s="127">
        <v>41808</v>
      </c>
      <c r="Q302" s="127">
        <v>48596</v>
      </c>
      <c r="R302" s="114">
        <f t="shared" ca="1" si="37"/>
        <v>5071</v>
      </c>
      <c r="S302" s="118">
        <f t="shared" ca="1" si="38"/>
        <v>166</v>
      </c>
      <c r="T302" s="114">
        <f t="shared" ca="1" si="39"/>
        <v>13</v>
      </c>
      <c r="U302" s="119" t="str">
        <f t="shared" ca="1" si="40"/>
        <v>13年10个月26天</v>
      </c>
      <c r="V302" s="120" t="s">
        <v>8876</v>
      </c>
      <c r="W302" s="116">
        <f t="shared" ca="1" si="41"/>
        <v>43525</v>
      </c>
      <c r="X302" s="114">
        <f t="shared" ca="1" si="42"/>
        <v>2566</v>
      </c>
      <c r="Y302" s="120">
        <f t="shared" ca="1" si="43"/>
        <v>84</v>
      </c>
      <c r="Z302" s="121">
        <f t="shared" ca="1" si="44"/>
        <v>7</v>
      </c>
      <c r="AA302" s="121" t="s">
        <v>8877</v>
      </c>
      <c r="AB302" s="121"/>
      <c r="AC302" s="127">
        <v>40959</v>
      </c>
      <c r="AD302" s="121" t="s">
        <v>598</v>
      </c>
      <c r="AE302" s="127">
        <v>40959</v>
      </c>
      <c r="AF302" s="121" t="s">
        <v>8286</v>
      </c>
      <c r="AG302" s="121">
        <v>2</v>
      </c>
      <c r="AH302" s="121">
        <v>0</v>
      </c>
      <c r="AI302" s="121" t="s">
        <v>1734</v>
      </c>
      <c r="AJ302" s="121" t="s">
        <v>1042</v>
      </c>
      <c r="AK302" s="121" t="s">
        <v>334</v>
      </c>
      <c r="AL302" s="121"/>
      <c r="AM302" s="126" t="s">
        <v>1733</v>
      </c>
      <c r="AN302" s="121" t="s">
        <v>411</v>
      </c>
      <c r="AO302" s="121"/>
      <c r="AP302" s="121">
        <v>0</v>
      </c>
      <c r="AQ302" s="121">
        <v>0</v>
      </c>
      <c r="AR302" s="121" t="s">
        <v>8814</v>
      </c>
      <c r="AS302" s="128">
        <v>43108</v>
      </c>
      <c r="AT302" s="121">
        <v>11</v>
      </c>
    </row>
    <row r="303" spans="1:46" ht="30" customHeight="1" x14ac:dyDescent="0.15">
      <c r="A303" s="121">
        <v>301</v>
      </c>
      <c r="B303" s="126">
        <v>5225001678</v>
      </c>
      <c r="C303" s="121" t="s">
        <v>1735</v>
      </c>
      <c r="D303" s="121" t="s">
        <v>1735</v>
      </c>
      <c r="E303" s="127">
        <v>15895</v>
      </c>
      <c r="F303" s="117">
        <f t="shared" ca="1" si="36"/>
        <v>75.698630136986296</v>
      </c>
      <c r="G303" s="121" t="s">
        <v>510</v>
      </c>
      <c r="H303" s="121" t="s">
        <v>327</v>
      </c>
      <c r="I303" s="121" t="s">
        <v>327</v>
      </c>
      <c r="J303" s="121" t="s">
        <v>1736</v>
      </c>
      <c r="K303" s="121" t="s">
        <v>598</v>
      </c>
      <c r="L303" s="121" t="s">
        <v>328</v>
      </c>
      <c r="M303" s="121" t="s">
        <v>348</v>
      </c>
      <c r="N303" s="121" t="s">
        <v>41</v>
      </c>
      <c r="O303" s="121" t="s">
        <v>299</v>
      </c>
      <c r="P303" s="127">
        <v>41808</v>
      </c>
      <c r="Q303" s="127">
        <v>49357</v>
      </c>
      <c r="R303" s="114">
        <f t="shared" ca="1" si="37"/>
        <v>5832</v>
      </c>
      <c r="S303" s="118">
        <f t="shared" ca="1" si="38"/>
        <v>191</v>
      </c>
      <c r="T303" s="114">
        <f t="shared" ca="1" si="39"/>
        <v>15</v>
      </c>
      <c r="U303" s="119" t="str">
        <f t="shared" ca="1" si="40"/>
        <v>15年11个月27天</v>
      </c>
      <c r="V303" s="120" t="s">
        <v>8878</v>
      </c>
      <c r="W303" s="116">
        <f t="shared" ca="1" si="41"/>
        <v>43525</v>
      </c>
      <c r="X303" s="114">
        <f t="shared" ca="1" si="42"/>
        <v>2566</v>
      </c>
      <c r="Y303" s="120">
        <f t="shared" ca="1" si="43"/>
        <v>84</v>
      </c>
      <c r="Z303" s="121">
        <f t="shared" ca="1" si="44"/>
        <v>7</v>
      </c>
      <c r="AA303" s="121" t="s">
        <v>8879</v>
      </c>
      <c r="AB303" s="121"/>
      <c r="AC303" s="127">
        <v>40959</v>
      </c>
      <c r="AD303" s="121" t="s">
        <v>598</v>
      </c>
      <c r="AE303" s="127">
        <v>40959</v>
      </c>
      <c r="AF303" s="121" t="s">
        <v>8286</v>
      </c>
      <c r="AG303" s="121">
        <v>2</v>
      </c>
      <c r="AH303" s="121">
        <v>0</v>
      </c>
      <c r="AI303" s="121" t="s">
        <v>1738</v>
      </c>
      <c r="AJ303" s="121" t="s">
        <v>1724</v>
      </c>
      <c r="AK303" s="121" t="s">
        <v>334</v>
      </c>
      <c r="AL303" s="121"/>
      <c r="AM303" s="126" t="s">
        <v>1737</v>
      </c>
      <c r="AN303" s="121"/>
      <c r="AO303" s="121"/>
      <c r="AP303" s="121">
        <v>0</v>
      </c>
      <c r="AQ303" s="121">
        <v>0</v>
      </c>
      <c r="AR303" s="121"/>
      <c r="AS303" s="128">
        <v>43162</v>
      </c>
      <c r="AT303" s="121" t="s">
        <v>8435</v>
      </c>
    </row>
    <row r="304" spans="1:46" ht="30" customHeight="1" x14ac:dyDescent="0.15">
      <c r="A304" s="121">
        <v>302</v>
      </c>
      <c r="B304" s="126">
        <v>5225001679</v>
      </c>
      <c r="C304" s="121" t="s">
        <v>1739</v>
      </c>
      <c r="D304" s="121" t="s">
        <v>1739</v>
      </c>
      <c r="E304" s="127">
        <v>28804</v>
      </c>
      <c r="F304" s="117">
        <f t="shared" ca="1" si="36"/>
        <v>40.331506849315069</v>
      </c>
      <c r="G304" s="121" t="s">
        <v>325</v>
      </c>
      <c r="H304" s="121" t="s">
        <v>287</v>
      </c>
      <c r="I304" s="121" t="s">
        <v>287</v>
      </c>
      <c r="J304" s="121" t="s">
        <v>1740</v>
      </c>
      <c r="K304" s="121" t="s">
        <v>811</v>
      </c>
      <c r="L304" s="121" t="s">
        <v>328</v>
      </c>
      <c r="M304" s="121" t="s">
        <v>383</v>
      </c>
      <c r="N304" s="121" t="s">
        <v>570</v>
      </c>
      <c r="O304" s="121" t="s">
        <v>299</v>
      </c>
      <c r="P304" s="127">
        <v>41901</v>
      </c>
      <c r="Q304" s="127">
        <v>48352</v>
      </c>
      <c r="R304" s="114">
        <f t="shared" ca="1" si="37"/>
        <v>4827</v>
      </c>
      <c r="S304" s="118">
        <f t="shared" ca="1" si="38"/>
        <v>158</v>
      </c>
      <c r="T304" s="114">
        <f t="shared" ca="1" si="39"/>
        <v>13</v>
      </c>
      <c r="U304" s="119" t="str">
        <f t="shared" ca="1" si="40"/>
        <v>13年2个月22天</v>
      </c>
      <c r="V304" s="120" t="s">
        <v>8870</v>
      </c>
      <c r="W304" s="116">
        <f t="shared" ca="1" si="41"/>
        <v>43525</v>
      </c>
      <c r="X304" s="114">
        <f t="shared" ca="1" si="42"/>
        <v>2564</v>
      </c>
      <c r="Y304" s="120">
        <f t="shared" ca="1" si="43"/>
        <v>84</v>
      </c>
      <c r="Z304" s="121">
        <f t="shared" ca="1" si="44"/>
        <v>7</v>
      </c>
      <c r="AA304" s="121" t="s">
        <v>8880</v>
      </c>
      <c r="AB304" s="121"/>
      <c r="AC304" s="127">
        <v>40961</v>
      </c>
      <c r="AD304" s="121" t="s">
        <v>582</v>
      </c>
      <c r="AE304" s="127">
        <v>40961</v>
      </c>
      <c r="AF304" s="121" t="s">
        <v>8286</v>
      </c>
      <c r="AG304" s="121">
        <v>2</v>
      </c>
      <c r="AH304" s="121">
        <v>0</v>
      </c>
      <c r="AI304" s="121" t="s">
        <v>1742</v>
      </c>
      <c r="AJ304" s="121" t="s">
        <v>1042</v>
      </c>
      <c r="AK304" s="121" t="s">
        <v>334</v>
      </c>
      <c r="AL304" s="121" t="s">
        <v>363</v>
      </c>
      <c r="AM304" s="126" t="s">
        <v>1741</v>
      </c>
      <c r="AN304" s="121"/>
      <c r="AO304" s="121"/>
      <c r="AP304" s="121">
        <v>0</v>
      </c>
      <c r="AQ304" s="121">
        <v>1</v>
      </c>
      <c r="AR304" s="121" t="s">
        <v>8594</v>
      </c>
      <c r="AS304" s="121">
        <v>307</v>
      </c>
      <c r="AT304" s="121">
        <v>4</v>
      </c>
    </row>
    <row r="305" spans="1:46" ht="30" customHeight="1" x14ac:dyDescent="0.15">
      <c r="A305" s="121">
        <v>303</v>
      </c>
      <c r="B305" s="126">
        <v>5225001680</v>
      </c>
      <c r="C305" s="121" t="s">
        <v>1743</v>
      </c>
      <c r="D305" s="121" t="s">
        <v>1743</v>
      </c>
      <c r="E305" s="127">
        <v>28941</v>
      </c>
      <c r="F305" s="117">
        <f t="shared" ca="1" si="36"/>
        <v>39.956164383561642</v>
      </c>
      <c r="G305" s="121" t="s">
        <v>21</v>
      </c>
      <c r="H305" s="121" t="s">
        <v>327</v>
      </c>
      <c r="I305" s="121" t="s">
        <v>327</v>
      </c>
      <c r="J305" s="121" t="s">
        <v>1744</v>
      </c>
      <c r="K305" s="121" t="s">
        <v>811</v>
      </c>
      <c r="L305" s="121" t="s">
        <v>328</v>
      </c>
      <c r="M305" s="121" t="s">
        <v>383</v>
      </c>
      <c r="N305" s="121" t="s">
        <v>290</v>
      </c>
      <c r="O305" s="121" t="s">
        <v>293</v>
      </c>
      <c r="P305" s="127">
        <v>42696</v>
      </c>
      <c r="Q305" s="127">
        <v>49664</v>
      </c>
      <c r="R305" s="114">
        <f t="shared" ca="1" si="37"/>
        <v>6139</v>
      </c>
      <c r="S305" s="118">
        <f t="shared" ca="1" si="38"/>
        <v>201</v>
      </c>
      <c r="T305" s="114">
        <f t="shared" ca="1" si="39"/>
        <v>16</v>
      </c>
      <c r="U305" s="119" t="str">
        <f t="shared" ca="1" si="40"/>
        <v>16年9个月29天</v>
      </c>
      <c r="V305" s="120" t="s">
        <v>8846</v>
      </c>
      <c r="W305" s="116">
        <f t="shared" ca="1" si="41"/>
        <v>43525</v>
      </c>
      <c r="X305" s="114">
        <f t="shared" ca="1" si="42"/>
        <v>2564</v>
      </c>
      <c r="Y305" s="120">
        <f t="shared" ca="1" si="43"/>
        <v>84</v>
      </c>
      <c r="Z305" s="121">
        <f t="shared" ca="1" si="44"/>
        <v>7</v>
      </c>
      <c r="AA305" s="121" t="s">
        <v>8810</v>
      </c>
      <c r="AB305" s="121"/>
      <c r="AC305" s="127">
        <v>40961</v>
      </c>
      <c r="AD305" s="121" t="s">
        <v>582</v>
      </c>
      <c r="AE305" s="127">
        <v>40961</v>
      </c>
      <c r="AF305" s="121" t="s">
        <v>8286</v>
      </c>
      <c r="AG305" s="121">
        <v>2</v>
      </c>
      <c r="AH305" s="121">
        <v>0</v>
      </c>
      <c r="AI305" s="121" t="s">
        <v>1746</v>
      </c>
      <c r="AJ305" s="121" t="s">
        <v>460</v>
      </c>
      <c r="AK305" s="121" t="s">
        <v>409</v>
      </c>
      <c r="AL305" s="121"/>
      <c r="AM305" s="126" t="s">
        <v>1745</v>
      </c>
      <c r="AN305" s="121"/>
      <c r="AO305" s="121"/>
      <c r="AP305" s="121">
        <v>0</v>
      </c>
      <c r="AQ305" s="121">
        <v>1</v>
      </c>
      <c r="AR305" s="121" t="s">
        <v>8594</v>
      </c>
      <c r="AS305" s="121">
        <v>401</v>
      </c>
      <c r="AT305" s="121">
        <v>13</v>
      </c>
    </row>
    <row r="306" spans="1:46" ht="30" customHeight="1" x14ac:dyDescent="0.15">
      <c r="A306" s="121">
        <v>304</v>
      </c>
      <c r="B306" s="126">
        <v>5225001681</v>
      </c>
      <c r="C306" s="121" t="s">
        <v>1747</v>
      </c>
      <c r="D306" s="121" t="s">
        <v>1747</v>
      </c>
      <c r="E306" s="127">
        <v>30121</v>
      </c>
      <c r="F306" s="117">
        <f t="shared" ca="1" si="36"/>
        <v>36.723287671232875</v>
      </c>
      <c r="G306" s="121" t="s">
        <v>325</v>
      </c>
      <c r="H306" s="121" t="s">
        <v>327</v>
      </c>
      <c r="I306" s="121" t="s">
        <v>327</v>
      </c>
      <c r="J306" s="121" t="s">
        <v>1748</v>
      </c>
      <c r="K306" s="121" t="s">
        <v>8020</v>
      </c>
      <c r="L306" s="121" t="s">
        <v>328</v>
      </c>
      <c r="M306" s="121" t="s">
        <v>348</v>
      </c>
      <c r="N306" s="121" t="s">
        <v>290</v>
      </c>
      <c r="O306" s="121" t="s">
        <v>299</v>
      </c>
      <c r="P306" s="127">
        <v>41901</v>
      </c>
      <c r="Q306" s="127">
        <v>48262</v>
      </c>
      <c r="R306" s="114">
        <f t="shared" ca="1" si="37"/>
        <v>4737</v>
      </c>
      <c r="S306" s="118">
        <f t="shared" ca="1" si="38"/>
        <v>155</v>
      </c>
      <c r="T306" s="114">
        <f t="shared" ca="1" si="39"/>
        <v>12</v>
      </c>
      <c r="U306" s="119" t="str">
        <f t="shared" ca="1" si="40"/>
        <v>12年11个月27天</v>
      </c>
      <c r="V306" s="120" t="s">
        <v>8881</v>
      </c>
      <c r="W306" s="116">
        <f t="shared" ca="1" si="41"/>
        <v>43525</v>
      </c>
      <c r="X306" s="114">
        <f t="shared" ca="1" si="42"/>
        <v>2564</v>
      </c>
      <c r="Y306" s="120">
        <f t="shared" ca="1" si="43"/>
        <v>84</v>
      </c>
      <c r="Z306" s="121">
        <f t="shared" ca="1" si="44"/>
        <v>7</v>
      </c>
      <c r="AA306" s="121" t="s">
        <v>8882</v>
      </c>
      <c r="AB306" s="121"/>
      <c r="AC306" s="127">
        <v>40961</v>
      </c>
      <c r="AD306" s="121" t="s">
        <v>582</v>
      </c>
      <c r="AE306" s="127">
        <v>40961</v>
      </c>
      <c r="AF306" s="121" t="s">
        <v>8286</v>
      </c>
      <c r="AG306" s="121">
        <v>2</v>
      </c>
      <c r="AH306" s="121">
        <v>0</v>
      </c>
      <c r="AI306" s="121" t="s">
        <v>1750</v>
      </c>
      <c r="AJ306" s="121" t="s">
        <v>652</v>
      </c>
      <c r="AK306" s="121" t="s">
        <v>334</v>
      </c>
      <c r="AL306" s="121"/>
      <c r="AM306" s="126" t="s">
        <v>1749</v>
      </c>
      <c r="AN306" s="121"/>
      <c r="AO306" s="121"/>
      <c r="AP306" s="121">
        <v>0</v>
      </c>
      <c r="AQ306" s="121">
        <v>0</v>
      </c>
      <c r="AR306" s="121"/>
      <c r="AS306" s="121"/>
      <c r="AT306" s="121"/>
    </row>
    <row r="307" spans="1:46" ht="30" customHeight="1" x14ac:dyDescent="0.15">
      <c r="A307" s="121">
        <v>305</v>
      </c>
      <c r="B307" s="126">
        <v>5225001683</v>
      </c>
      <c r="C307" s="121" t="s">
        <v>1751</v>
      </c>
      <c r="D307" s="121" t="s">
        <v>1751</v>
      </c>
      <c r="E307" s="127">
        <v>28193</v>
      </c>
      <c r="F307" s="117">
        <f t="shared" ca="1" si="36"/>
        <v>42.005479452054793</v>
      </c>
      <c r="G307" s="121" t="s">
        <v>325</v>
      </c>
      <c r="H307" s="121" t="s">
        <v>287</v>
      </c>
      <c r="I307" s="121" t="s">
        <v>287</v>
      </c>
      <c r="J307" s="121" t="s">
        <v>1752</v>
      </c>
      <c r="K307" s="121" t="s">
        <v>811</v>
      </c>
      <c r="L307" s="121" t="s">
        <v>328</v>
      </c>
      <c r="M307" s="121" t="s">
        <v>367</v>
      </c>
      <c r="N307" s="121" t="s">
        <v>290</v>
      </c>
      <c r="O307" s="121" t="s">
        <v>299</v>
      </c>
      <c r="P307" s="127">
        <v>41901</v>
      </c>
      <c r="Q307" s="127">
        <v>48352</v>
      </c>
      <c r="R307" s="114">
        <f t="shared" ca="1" si="37"/>
        <v>4827</v>
      </c>
      <c r="S307" s="118">
        <f t="shared" ca="1" si="38"/>
        <v>158</v>
      </c>
      <c r="T307" s="114">
        <f t="shared" ca="1" si="39"/>
        <v>13</v>
      </c>
      <c r="U307" s="119" t="str">
        <f t="shared" ca="1" si="40"/>
        <v>13年2个月22天</v>
      </c>
      <c r="V307" s="120" t="s">
        <v>8870</v>
      </c>
      <c r="W307" s="116">
        <f t="shared" ca="1" si="41"/>
        <v>43525</v>
      </c>
      <c r="X307" s="114">
        <f t="shared" ca="1" si="42"/>
        <v>2563</v>
      </c>
      <c r="Y307" s="120">
        <f t="shared" ca="1" si="43"/>
        <v>84</v>
      </c>
      <c r="Z307" s="121">
        <f t="shared" ca="1" si="44"/>
        <v>7</v>
      </c>
      <c r="AA307" s="121" t="s">
        <v>7787</v>
      </c>
      <c r="AB307" s="121"/>
      <c r="AC307" s="127">
        <v>40962</v>
      </c>
      <c r="AD307" s="121" t="s">
        <v>811</v>
      </c>
      <c r="AE307" s="127">
        <v>40962</v>
      </c>
      <c r="AF307" s="121" t="s">
        <v>8286</v>
      </c>
      <c r="AG307" s="121">
        <v>2</v>
      </c>
      <c r="AH307" s="121">
        <v>0</v>
      </c>
      <c r="AI307" s="121" t="s">
        <v>1754</v>
      </c>
      <c r="AJ307" s="121" t="s">
        <v>1042</v>
      </c>
      <c r="AK307" s="121" t="s">
        <v>334</v>
      </c>
      <c r="AL307" s="121"/>
      <c r="AM307" s="126" t="s">
        <v>1753</v>
      </c>
      <c r="AN307" s="121"/>
      <c r="AO307" s="121"/>
      <c r="AP307" s="121">
        <v>0</v>
      </c>
      <c r="AQ307" s="121">
        <v>0</v>
      </c>
      <c r="AR307" s="121" t="s">
        <v>8312</v>
      </c>
      <c r="AS307" s="121">
        <v>5</v>
      </c>
      <c r="AT307" s="121">
        <v>76</v>
      </c>
    </row>
    <row r="308" spans="1:46" ht="30" customHeight="1" x14ac:dyDescent="0.15">
      <c r="A308" s="121">
        <v>306</v>
      </c>
      <c r="B308" s="126">
        <v>5225001685</v>
      </c>
      <c r="C308" s="121" t="s">
        <v>1755</v>
      </c>
      <c r="D308" s="121" t="s">
        <v>1755</v>
      </c>
      <c r="E308" s="127">
        <v>34093</v>
      </c>
      <c r="F308" s="117">
        <f t="shared" ca="1" si="36"/>
        <v>25.841095890410958</v>
      </c>
      <c r="G308" s="121" t="s">
        <v>510</v>
      </c>
      <c r="H308" s="121" t="s">
        <v>287</v>
      </c>
      <c r="I308" s="121" t="s">
        <v>287</v>
      </c>
      <c r="J308" s="121" t="s">
        <v>1756</v>
      </c>
      <c r="K308" s="121" t="s">
        <v>494</v>
      </c>
      <c r="L308" s="121" t="s">
        <v>328</v>
      </c>
      <c r="M308" s="121" t="s">
        <v>59</v>
      </c>
      <c r="N308" s="121" t="s">
        <v>1757</v>
      </c>
      <c r="O308" s="121" t="s">
        <v>8283</v>
      </c>
      <c r="P308" s="127">
        <v>40369</v>
      </c>
      <c r="Q308" s="127">
        <v>46578</v>
      </c>
      <c r="R308" s="114">
        <f t="shared" ca="1" si="37"/>
        <v>3053</v>
      </c>
      <c r="S308" s="118">
        <f t="shared" ca="1" si="38"/>
        <v>100</v>
      </c>
      <c r="T308" s="114">
        <f t="shared" ca="1" si="39"/>
        <v>8</v>
      </c>
      <c r="U308" s="119" t="str">
        <f t="shared" ca="1" si="40"/>
        <v>8年4个月13天</v>
      </c>
      <c r="V308" s="120" t="s">
        <v>8668</v>
      </c>
      <c r="W308" s="116">
        <f t="shared" ca="1" si="41"/>
        <v>43525</v>
      </c>
      <c r="X308" s="114">
        <f t="shared" ca="1" si="42"/>
        <v>2557</v>
      </c>
      <c r="Y308" s="120">
        <f t="shared" ca="1" si="43"/>
        <v>84</v>
      </c>
      <c r="Z308" s="121">
        <f t="shared" ca="1" si="44"/>
        <v>7</v>
      </c>
      <c r="AA308" s="121" t="s">
        <v>8883</v>
      </c>
      <c r="AB308" s="121"/>
      <c r="AC308" s="127">
        <v>40968</v>
      </c>
      <c r="AD308" s="121" t="s">
        <v>494</v>
      </c>
      <c r="AE308" s="127">
        <v>40968</v>
      </c>
      <c r="AF308" s="121" t="s">
        <v>8286</v>
      </c>
      <c r="AG308" s="121">
        <v>2</v>
      </c>
      <c r="AH308" s="121">
        <v>0</v>
      </c>
      <c r="AI308" s="121" t="s">
        <v>1760</v>
      </c>
      <c r="AJ308" s="121" t="s">
        <v>8379</v>
      </c>
      <c r="AK308" s="121"/>
      <c r="AL308" s="121"/>
      <c r="AM308" s="126" t="s">
        <v>1759</v>
      </c>
      <c r="AN308" s="121"/>
      <c r="AO308" s="121"/>
      <c r="AP308" s="121">
        <v>0</v>
      </c>
      <c r="AQ308" s="121">
        <v>0</v>
      </c>
      <c r="AR308" s="121" t="s">
        <v>8387</v>
      </c>
      <c r="AS308" s="121" t="s">
        <v>8442</v>
      </c>
      <c r="AT308" s="121">
        <v>2</v>
      </c>
    </row>
    <row r="309" spans="1:46" ht="30" customHeight="1" x14ac:dyDescent="0.15">
      <c r="A309" s="121">
        <v>307</v>
      </c>
      <c r="B309" s="126">
        <v>5225001686</v>
      </c>
      <c r="C309" s="121" t="s">
        <v>1761</v>
      </c>
      <c r="D309" s="121" t="s">
        <v>1761</v>
      </c>
      <c r="E309" s="127">
        <v>31997</v>
      </c>
      <c r="F309" s="117">
        <f t="shared" ca="1" si="36"/>
        <v>31.583561643835615</v>
      </c>
      <c r="G309" s="121" t="s">
        <v>510</v>
      </c>
      <c r="H309" s="121" t="s">
        <v>297</v>
      </c>
      <c r="I309" s="121" t="s">
        <v>297</v>
      </c>
      <c r="J309" s="121" t="s">
        <v>1762</v>
      </c>
      <c r="K309" s="121" t="s">
        <v>701</v>
      </c>
      <c r="L309" s="121" t="s">
        <v>328</v>
      </c>
      <c r="M309" s="121" t="s">
        <v>326</v>
      </c>
      <c r="N309" s="121" t="s">
        <v>546</v>
      </c>
      <c r="O309" s="121" t="s">
        <v>8884</v>
      </c>
      <c r="P309" s="127">
        <v>40692</v>
      </c>
      <c r="Q309" s="127">
        <v>43797</v>
      </c>
      <c r="R309" s="114">
        <f t="shared" ca="1" si="37"/>
        <v>272</v>
      </c>
      <c r="S309" s="118">
        <f t="shared" ca="1" si="38"/>
        <v>8</v>
      </c>
      <c r="T309" s="114">
        <f t="shared" ca="1" si="39"/>
        <v>0</v>
      </c>
      <c r="U309" s="119" t="str">
        <f t="shared" ca="1" si="40"/>
        <v>0年9个月2天</v>
      </c>
      <c r="V309" s="120" t="s">
        <v>8885</v>
      </c>
      <c r="W309" s="116">
        <f t="shared" ca="1" si="41"/>
        <v>43525</v>
      </c>
      <c r="X309" s="114">
        <f t="shared" ca="1" si="42"/>
        <v>2611</v>
      </c>
      <c r="Y309" s="120">
        <f t="shared" ca="1" si="43"/>
        <v>85</v>
      </c>
      <c r="Z309" s="121">
        <f t="shared" ca="1" si="44"/>
        <v>7</v>
      </c>
      <c r="AA309" s="121" t="s">
        <v>8886</v>
      </c>
      <c r="AB309" s="121"/>
      <c r="AC309" s="127">
        <v>40975</v>
      </c>
      <c r="AD309" s="121" t="s">
        <v>520</v>
      </c>
      <c r="AE309" s="127">
        <v>40914</v>
      </c>
      <c r="AF309" s="121" t="s">
        <v>8286</v>
      </c>
      <c r="AG309" s="121">
        <v>2</v>
      </c>
      <c r="AH309" s="121">
        <v>0</v>
      </c>
      <c r="AI309" s="121" t="s">
        <v>1765</v>
      </c>
      <c r="AJ309" s="121" t="s">
        <v>1763</v>
      </c>
      <c r="AK309" s="121"/>
      <c r="AL309" s="121"/>
      <c r="AM309" s="126" t="s">
        <v>1764</v>
      </c>
      <c r="AN309" s="121"/>
      <c r="AO309" s="121"/>
      <c r="AP309" s="121">
        <v>0</v>
      </c>
      <c r="AQ309" s="121">
        <v>0</v>
      </c>
      <c r="AR309" s="121" t="s">
        <v>8498</v>
      </c>
      <c r="AS309" s="121" t="s">
        <v>8887</v>
      </c>
      <c r="AT309" s="121">
        <v>3</v>
      </c>
    </row>
    <row r="310" spans="1:46" ht="30" customHeight="1" x14ac:dyDescent="0.15">
      <c r="A310" s="121">
        <v>308</v>
      </c>
      <c r="B310" s="126">
        <v>5225001688</v>
      </c>
      <c r="C310" s="121" t="s">
        <v>1766</v>
      </c>
      <c r="D310" s="121" t="s">
        <v>1766</v>
      </c>
      <c r="E310" s="127">
        <v>27641</v>
      </c>
      <c r="F310" s="117">
        <f t="shared" ca="1" si="36"/>
        <v>43.517808219178079</v>
      </c>
      <c r="G310" s="121" t="s">
        <v>325</v>
      </c>
      <c r="H310" s="121" t="s">
        <v>634</v>
      </c>
      <c r="I310" s="121" t="s">
        <v>634</v>
      </c>
      <c r="J310" s="121" t="s">
        <v>1767</v>
      </c>
      <c r="K310" s="121" t="s">
        <v>8016</v>
      </c>
      <c r="L310" s="121" t="s">
        <v>759</v>
      </c>
      <c r="M310" s="121" t="s">
        <v>499</v>
      </c>
      <c r="N310" s="121" t="s">
        <v>1768</v>
      </c>
      <c r="O310" s="121" t="s">
        <v>8772</v>
      </c>
      <c r="P310" s="127">
        <v>40486</v>
      </c>
      <c r="Q310" s="127">
        <v>44319</v>
      </c>
      <c r="R310" s="114">
        <f t="shared" ca="1" si="37"/>
        <v>794</v>
      </c>
      <c r="S310" s="118">
        <f t="shared" ca="1" si="38"/>
        <v>26</v>
      </c>
      <c r="T310" s="114">
        <f t="shared" ca="1" si="39"/>
        <v>2</v>
      </c>
      <c r="U310" s="119" t="str">
        <f t="shared" ca="1" si="40"/>
        <v>2年2个月4天</v>
      </c>
      <c r="V310" s="120" t="s">
        <v>8888</v>
      </c>
      <c r="W310" s="116">
        <f t="shared" ca="1" si="41"/>
        <v>43525</v>
      </c>
      <c r="X310" s="114">
        <f t="shared" ca="1" si="42"/>
        <v>2606</v>
      </c>
      <c r="Y310" s="120">
        <f t="shared" ca="1" si="43"/>
        <v>85</v>
      </c>
      <c r="Z310" s="121">
        <f t="shared" ca="1" si="44"/>
        <v>7</v>
      </c>
      <c r="AA310" s="121" t="s">
        <v>2302</v>
      </c>
      <c r="AB310" s="121" t="s">
        <v>8356</v>
      </c>
      <c r="AC310" s="127">
        <v>40975</v>
      </c>
      <c r="AD310" s="121" t="s">
        <v>520</v>
      </c>
      <c r="AE310" s="127">
        <v>40919</v>
      </c>
      <c r="AF310" s="121" t="s">
        <v>8286</v>
      </c>
      <c r="AG310" s="121">
        <v>0</v>
      </c>
      <c r="AH310" s="121">
        <v>0</v>
      </c>
      <c r="AI310" s="121" t="s">
        <v>1770</v>
      </c>
      <c r="AJ310" s="121"/>
      <c r="AK310" s="121"/>
      <c r="AL310" s="121"/>
      <c r="AM310" s="126" t="s">
        <v>1769</v>
      </c>
      <c r="AN310" s="121"/>
      <c r="AO310" s="121"/>
      <c r="AP310" s="121">
        <v>0</v>
      </c>
      <c r="AQ310" s="121">
        <v>0</v>
      </c>
      <c r="AR310" s="121" t="s">
        <v>8337</v>
      </c>
      <c r="AS310" s="121"/>
      <c r="AT310" s="121"/>
    </row>
    <row r="311" spans="1:46" ht="30" customHeight="1" x14ac:dyDescent="0.15">
      <c r="A311" s="121">
        <v>309</v>
      </c>
      <c r="B311" s="126">
        <v>5225001689</v>
      </c>
      <c r="C311" s="121" t="s">
        <v>1771</v>
      </c>
      <c r="D311" s="121" t="s">
        <v>1771</v>
      </c>
      <c r="E311" s="127">
        <v>32441</v>
      </c>
      <c r="F311" s="117">
        <f t="shared" ca="1" si="36"/>
        <v>30.367123287671234</v>
      </c>
      <c r="G311" s="121" t="s">
        <v>325</v>
      </c>
      <c r="H311" s="121" t="s">
        <v>297</v>
      </c>
      <c r="I311" s="121" t="s">
        <v>297</v>
      </c>
      <c r="J311" s="121" t="s">
        <v>1772</v>
      </c>
      <c r="K311" s="121" t="s">
        <v>494</v>
      </c>
      <c r="L311" s="121" t="s">
        <v>328</v>
      </c>
      <c r="M311" s="121" t="s">
        <v>383</v>
      </c>
      <c r="N311" s="121" t="s">
        <v>1773</v>
      </c>
      <c r="O311" s="121" t="s">
        <v>8294</v>
      </c>
      <c r="P311" s="127">
        <v>40044</v>
      </c>
      <c r="Q311" s="127">
        <v>45340</v>
      </c>
      <c r="R311" s="114">
        <f t="shared" ca="1" si="37"/>
        <v>1815</v>
      </c>
      <c r="S311" s="118">
        <f t="shared" ca="1" si="38"/>
        <v>59</v>
      </c>
      <c r="T311" s="114">
        <f t="shared" ca="1" si="39"/>
        <v>4</v>
      </c>
      <c r="U311" s="119" t="str">
        <f t="shared" ca="1" si="40"/>
        <v>4年11个月25天</v>
      </c>
      <c r="V311" s="120" t="s">
        <v>8889</v>
      </c>
      <c r="W311" s="116">
        <f t="shared" ca="1" si="41"/>
        <v>43525</v>
      </c>
      <c r="X311" s="114">
        <f t="shared" ca="1" si="42"/>
        <v>2607</v>
      </c>
      <c r="Y311" s="120">
        <f t="shared" ca="1" si="43"/>
        <v>85</v>
      </c>
      <c r="Z311" s="121">
        <f t="shared" ca="1" si="44"/>
        <v>7</v>
      </c>
      <c r="AA311" s="121" t="s">
        <v>8633</v>
      </c>
      <c r="AB311" s="121" t="s">
        <v>346</v>
      </c>
      <c r="AC311" s="127">
        <v>40975</v>
      </c>
      <c r="AD311" s="121" t="s">
        <v>520</v>
      </c>
      <c r="AE311" s="127">
        <v>40918</v>
      </c>
      <c r="AF311" s="121" t="s">
        <v>8286</v>
      </c>
      <c r="AG311" s="121">
        <v>2</v>
      </c>
      <c r="AH311" s="121">
        <v>0</v>
      </c>
      <c r="AI311" s="121" t="s">
        <v>1776</v>
      </c>
      <c r="AJ311" s="121" t="s">
        <v>795</v>
      </c>
      <c r="AK311" s="121"/>
      <c r="AL311" s="121"/>
      <c r="AM311" s="126" t="s">
        <v>1775</v>
      </c>
      <c r="AN311" s="121" t="s">
        <v>346</v>
      </c>
      <c r="AO311" s="121"/>
      <c r="AP311" s="121">
        <v>0</v>
      </c>
      <c r="AQ311" s="121">
        <v>0</v>
      </c>
      <c r="AR311" s="121" t="s">
        <v>8487</v>
      </c>
      <c r="AS311" s="128">
        <v>43135</v>
      </c>
      <c r="AT311" s="121">
        <v>10</v>
      </c>
    </row>
    <row r="312" spans="1:46" ht="30" customHeight="1" x14ac:dyDescent="0.15">
      <c r="A312" s="121">
        <v>310</v>
      </c>
      <c r="B312" s="126">
        <v>5225001691</v>
      </c>
      <c r="C312" s="121" t="s">
        <v>1779</v>
      </c>
      <c r="D312" s="121" t="s">
        <v>1779</v>
      </c>
      <c r="E312" s="127">
        <v>24045</v>
      </c>
      <c r="F312" s="117">
        <f t="shared" ca="1" si="36"/>
        <v>53.369863013698627</v>
      </c>
      <c r="G312" s="121" t="s">
        <v>364</v>
      </c>
      <c r="H312" s="121" t="s">
        <v>297</v>
      </c>
      <c r="I312" s="121" t="s">
        <v>297</v>
      </c>
      <c r="J312" s="121" t="s">
        <v>1780</v>
      </c>
      <c r="K312" s="121" t="s">
        <v>8005</v>
      </c>
      <c r="L312" s="121" t="s">
        <v>857</v>
      </c>
      <c r="M312" s="121" t="s">
        <v>383</v>
      </c>
      <c r="N312" s="121" t="s">
        <v>1456</v>
      </c>
      <c r="O312" s="121" t="s">
        <v>8363</v>
      </c>
      <c r="P312" s="127">
        <v>40747</v>
      </c>
      <c r="Q312" s="127">
        <v>45129</v>
      </c>
      <c r="R312" s="114">
        <f t="shared" ca="1" si="37"/>
        <v>1604</v>
      </c>
      <c r="S312" s="118">
        <f t="shared" ca="1" si="38"/>
        <v>52</v>
      </c>
      <c r="T312" s="114">
        <f t="shared" ca="1" si="39"/>
        <v>4</v>
      </c>
      <c r="U312" s="119" t="str">
        <f t="shared" ca="1" si="40"/>
        <v>4年4个月24天</v>
      </c>
      <c r="V312" s="120" t="s">
        <v>7771</v>
      </c>
      <c r="W312" s="116">
        <f t="shared" ca="1" si="41"/>
        <v>43525</v>
      </c>
      <c r="X312" s="114">
        <f t="shared" ca="1" si="42"/>
        <v>2608</v>
      </c>
      <c r="Y312" s="120">
        <f t="shared" ca="1" si="43"/>
        <v>85</v>
      </c>
      <c r="Z312" s="121">
        <f t="shared" ca="1" si="44"/>
        <v>7</v>
      </c>
      <c r="AA312" s="121" t="s">
        <v>8890</v>
      </c>
      <c r="AB312" s="121" t="s">
        <v>8356</v>
      </c>
      <c r="AC312" s="127">
        <v>40975</v>
      </c>
      <c r="AD312" s="121" t="s">
        <v>520</v>
      </c>
      <c r="AE312" s="127">
        <v>40917</v>
      </c>
      <c r="AF312" s="121" t="s">
        <v>8286</v>
      </c>
      <c r="AG312" s="121">
        <v>0</v>
      </c>
      <c r="AH312" s="121">
        <v>0</v>
      </c>
      <c r="AI312" s="121" t="s">
        <v>8891</v>
      </c>
      <c r="AJ312" s="121"/>
      <c r="AK312" s="121"/>
      <c r="AL312" s="121"/>
      <c r="AM312" s="126" t="s">
        <v>1782</v>
      </c>
      <c r="AN312" s="121"/>
      <c r="AO312" s="121"/>
      <c r="AP312" s="121">
        <v>0</v>
      </c>
      <c r="AQ312" s="121">
        <v>0</v>
      </c>
      <c r="AR312" s="121" t="s">
        <v>8678</v>
      </c>
      <c r="AS312" s="121">
        <v>401</v>
      </c>
      <c r="AT312" s="121">
        <v>14</v>
      </c>
    </row>
    <row r="313" spans="1:46" ht="30" customHeight="1" x14ac:dyDescent="0.15">
      <c r="A313" s="121">
        <v>311</v>
      </c>
      <c r="B313" s="126">
        <v>5225001692</v>
      </c>
      <c r="C313" s="121" t="s">
        <v>1783</v>
      </c>
      <c r="D313" s="121" t="s">
        <v>1783</v>
      </c>
      <c r="E313" s="127">
        <v>30759</v>
      </c>
      <c r="F313" s="117">
        <f t="shared" ca="1" si="36"/>
        <v>34.975342465753428</v>
      </c>
      <c r="G313" s="121" t="s">
        <v>486</v>
      </c>
      <c r="H313" s="121" t="s">
        <v>297</v>
      </c>
      <c r="I313" s="121" t="s">
        <v>297</v>
      </c>
      <c r="J313" s="121" t="s">
        <v>1784</v>
      </c>
      <c r="K313" s="121" t="s">
        <v>8016</v>
      </c>
      <c r="L313" s="121" t="s">
        <v>328</v>
      </c>
      <c r="M313" s="121" t="s">
        <v>326</v>
      </c>
      <c r="N313" s="121" t="s">
        <v>41</v>
      </c>
      <c r="O313" s="121" t="s">
        <v>8363</v>
      </c>
      <c r="P313" s="127">
        <v>40743</v>
      </c>
      <c r="Q313" s="127">
        <v>44304</v>
      </c>
      <c r="R313" s="114">
        <f t="shared" ca="1" si="37"/>
        <v>779</v>
      </c>
      <c r="S313" s="118">
        <f t="shared" ca="1" si="38"/>
        <v>25</v>
      </c>
      <c r="T313" s="114">
        <f t="shared" ca="1" si="39"/>
        <v>2</v>
      </c>
      <c r="U313" s="119" t="str">
        <f t="shared" ca="1" si="40"/>
        <v>2年1个月19天</v>
      </c>
      <c r="V313" s="120" t="s">
        <v>8892</v>
      </c>
      <c r="W313" s="116">
        <f t="shared" ca="1" si="41"/>
        <v>43525</v>
      </c>
      <c r="X313" s="114">
        <f t="shared" ca="1" si="42"/>
        <v>2606</v>
      </c>
      <c r="Y313" s="120">
        <f t="shared" ca="1" si="43"/>
        <v>85</v>
      </c>
      <c r="Z313" s="121">
        <f t="shared" ca="1" si="44"/>
        <v>7</v>
      </c>
      <c r="AA313" s="121" t="s">
        <v>8893</v>
      </c>
      <c r="AB313" s="121"/>
      <c r="AC313" s="127">
        <v>40975</v>
      </c>
      <c r="AD313" s="121" t="s">
        <v>520</v>
      </c>
      <c r="AE313" s="127">
        <v>40919</v>
      </c>
      <c r="AF313" s="121" t="s">
        <v>8286</v>
      </c>
      <c r="AG313" s="121">
        <v>2</v>
      </c>
      <c r="AH313" s="121">
        <v>0</v>
      </c>
      <c r="AI313" s="121" t="s">
        <v>8894</v>
      </c>
      <c r="AJ313" s="121" t="s">
        <v>425</v>
      </c>
      <c r="AK313" s="121"/>
      <c r="AL313" s="121"/>
      <c r="AM313" s="126" t="s">
        <v>1786</v>
      </c>
      <c r="AN313" s="121"/>
      <c r="AO313" s="121"/>
      <c r="AP313" s="121">
        <v>0</v>
      </c>
      <c r="AQ313" s="121">
        <v>0</v>
      </c>
      <c r="AR313" s="121"/>
      <c r="AS313" s="121" t="s">
        <v>8511</v>
      </c>
      <c r="AT313" s="121">
        <v>6</v>
      </c>
    </row>
    <row r="314" spans="1:46" ht="30" customHeight="1" x14ac:dyDescent="0.15">
      <c r="A314" s="121">
        <v>312</v>
      </c>
      <c r="B314" s="126">
        <v>5225001696</v>
      </c>
      <c r="C314" s="121" t="s">
        <v>1787</v>
      </c>
      <c r="D314" s="121" t="s">
        <v>1787</v>
      </c>
      <c r="E314" s="127">
        <v>33476</v>
      </c>
      <c r="F314" s="117">
        <f t="shared" ca="1" si="36"/>
        <v>27.531506849315068</v>
      </c>
      <c r="G314" s="121" t="s">
        <v>650</v>
      </c>
      <c r="H314" s="121" t="s">
        <v>297</v>
      </c>
      <c r="I314" s="121" t="s">
        <v>297</v>
      </c>
      <c r="J314" s="121" t="s">
        <v>1788</v>
      </c>
      <c r="K314" s="121" t="s">
        <v>494</v>
      </c>
      <c r="L314" s="121" t="s">
        <v>328</v>
      </c>
      <c r="M314" s="121" t="s">
        <v>367</v>
      </c>
      <c r="N314" s="121" t="s">
        <v>1789</v>
      </c>
      <c r="O314" s="121" t="s">
        <v>8449</v>
      </c>
      <c r="P314" s="127">
        <v>40120</v>
      </c>
      <c r="Q314" s="127">
        <v>46389</v>
      </c>
      <c r="R314" s="114">
        <f t="shared" ca="1" si="37"/>
        <v>2864</v>
      </c>
      <c r="S314" s="118">
        <f t="shared" ca="1" si="38"/>
        <v>94</v>
      </c>
      <c r="T314" s="114">
        <f t="shared" ca="1" si="39"/>
        <v>7</v>
      </c>
      <c r="U314" s="119" t="str">
        <f t="shared" ca="1" si="40"/>
        <v>7年10个月9天</v>
      </c>
      <c r="V314" s="120" t="s">
        <v>8519</v>
      </c>
      <c r="W314" s="116">
        <f t="shared" ca="1" si="41"/>
        <v>43525</v>
      </c>
      <c r="X314" s="114">
        <f t="shared" ca="1" si="42"/>
        <v>2550</v>
      </c>
      <c r="Y314" s="120">
        <f t="shared" ca="1" si="43"/>
        <v>83</v>
      </c>
      <c r="Z314" s="121">
        <f t="shared" ca="1" si="44"/>
        <v>6</v>
      </c>
      <c r="AA314" s="121" t="s">
        <v>8448</v>
      </c>
      <c r="AB314" s="121" t="s">
        <v>346</v>
      </c>
      <c r="AC314" s="127">
        <v>40975</v>
      </c>
      <c r="AD314" s="121" t="s">
        <v>520</v>
      </c>
      <c r="AE314" s="127">
        <v>40975</v>
      </c>
      <c r="AF314" s="121" t="s">
        <v>8286</v>
      </c>
      <c r="AG314" s="121">
        <v>1</v>
      </c>
      <c r="AH314" s="121">
        <v>0</v>
      </c>
      <c r="AI314" s="121" t="s">
        <v>8895</v>
      </c>
      <c r="AJ314" s="121" t="s">
        <v>1791</v>
      </c>
      <c r="AK314" s="121"/>
      <c r="AL314" s="121"/>
      <c r="AM314" s="126" t="s">
        <v>1792</v>
      </c>
      <c r="AN314" s="121" t="s">
        <v>346</v>
      </c>
      <c r="AO314" s="121"/>
      <c r="AP314" s="121">
        <v>0</v>
      </c>
      <c r="AQ314" s="121">
        <v>0</v>
      </c>
      <c r="AR314" s="121" t="s">
        <v>8351</v>
      </c>
      <c r="AS314" s="127">
        <v>38019</v>
      </c>
      <c r="AT314" s="121">
        <v>9</v>
      </c>
    </row>
    <row r="315" spans="1:46" ht="30" customHeight="1" x14ac:dyDescent="0.15">
      <c r="A315" s="121">
        <v>313</v>
      </c>
      <c r="B315" s="126">
        <v>5225001698</v>
      </c>
      <c r="C315" s="121" t="s">
        <v>1793</v>
      </c>
      <c r="D315" s="121" t="s">
        <v>1793</v>
      </c>
      <c r="E315" s="127">
        <v>30896</v>
      </c>
      <c r="F315" s="117">
        <f t="shared" ca="1" si="36"/>
        <v>34.6</v>
      </c>
      <c r="G315" s="121" t="s">
        <v>325</v>
      </c>
      <c r="H315" s="121" t="s">
        <v>758</v>
      </c>
      <c r="I315" s="121" t="s">
        <v>758</v>
      </c>
      <c r="J315" s="121" t="s">
        <v>1794</v>
      </c>
      <c r="K315" s="121" t="s">
        <v>8016</v>
      </c>
      <c r="L315" s="121" t="s">
        <v>857</v>
      </c>
      <c r="M315" s="121" t="s">
        <v>348</v>
      </c>
      <c r="N315" s="121" t="s">
        <v>780</v>
      </c>
      <c r="O315" s="121" t="s">
        <v>8319</v>
      </c>
      <c r="P315" s="127">
        <v>40500</v>
      </c>
      <c r="Q315" s="127">
        <v>45947</v>
      </c>
      <c r="R315" s="114">
        <f t="shared" ca="1" si="37"/>
        <v>2422</v>
      </c>
      <c r="S315" s="118">
        <f t="shared" ca="1" si="38"/>
        <v>79</v>
      </c>
      <c r="T315" s="114">
        <f t="shared" ca="1" si="39"/>
        <v>6</v>
      </c>
      <c r="U315" s="119" t="str">
        <f t="shared" ca="1" si="40"/>
        <v>6年7个月22天</v>
      </c>
      <c r="V315" s="120" t="s">
        <v>8896</v>
      </c>
      <c r="W315" s="116">
        <f t="shared" ca="1" si="41"/>
        <v>43525</v>
      </c>
      <c r="X315" s="114">
        <f t="shared" ca="1" si="42"/>
        <v>2606</v>
      </c>
      <c r="Y315" s="120">
        <f t="shared" ca="1" si="43"/>
        <v>85</v>
      </c>
      <c r="Z315" s="121">
        <f t="shared" ca="1" si="44"/>
        <v>7</v>
      </c>
      <c r="AA315" s="121" t="s">
        <v>8897</v>
      </c>
      <c r="AB315" s="121"/>
      <c r="AC315" s="127">
        <v>40975</v>
      </c>
      <c r="AD315" s="121" t="s">
        <v>520</v>
      </c>
      <c r="AE315" s="127">
        <v>40919</v>
      </c>
      <c r="AF315" s="121" t="s">
        <v>8286</v>
      </c>
      <c r="AG315" s="121">
        <v>2</v>
      </c>
      <c r="AH315" s="121">
        <v>0</v>
      </c>
      <c r="AI315" s="121" t="s">
        <v>1797</v>
      </c>
      <c r="AJ315" s="121" t="s">
        <v>1346</v>
      </c>
      <c r="AK315" s="121"/>
      <c r="AL315" s="121"/>
      <c r="AM315" s="126" t="s">
        <v>1796</v>
      </c>
      <c r="AN315" s="121"/>
      <c r="AO315" s="121"/>
      <c r="AP315" s="121">
        <v>0</v>
      </c>
      <c r="AQ315" s="121">
        <v>0</v>
      </c>
      <c r="AR315" s="121"/>
      <c r="AS315" s="121" t="s">
        <v>8398</v>
      </c>
      <c r="AT315" s="121">
        <v>6</v>
      </c>
    </row>
    <row r="316" spans="1:46" ht="30" customHeight="1" x14ac:dyDescent="0.15">
      <c r="A316" s="121">
        <v>314</v>
      </c>
      <c r="B316" s="126">
        <v>5225001700</v>
      </c>
      <c r="C316" s="121" t="s">
        <v>1798</v>
      </c>
      <c r="D316" s="121" t="s">
        <v>1798</v>
      </c>
      <c r="E316" s="127">
        <v>32123</v>
      </c>
      <c r="F316" s="117">
        <f t="shared" ca="1" si="36"/>
        <v>31.238356164383561</v>
      </c>
      <c r="G316" s="121" t="s">
        <v>325</v>
      </c>
      <c r="H316" s="121" t="s">
        <v>297</v>
      </c>
      <c r="I316" s="121" t="s">
        <v>297</v>
      </c>
      <c r="J316" s="121" t="s">
        <v>1799</v>
      </c>
      <c r="K316" s="121" t="s">
        <v>8014</v>
      </c>
      <c r="L316" s="121" t="s">
        <v>328</v>
      </c>
      <c r="M316" s="121" t="s">
        <v>348</v>
      </c>
      <c r="N316" s="121" t="s">
        <v>546</v>
      </c>
      <c r="O316" s="121" t="s">
        <v>8330</v>
      </c>
      <c r="P316" s="127">
        <v>40711</v>
      </c>
      <c r="Q316" s="127">
        <v>45732</v>
      </c>
      <c r="R316" s="114">
        <f t="shared" ca="1" si="37"/>
        <v>2207</v>
      </c>
      <c r="S316" s="118">
        <f t="shared" ca="1" si="38"/>
        <v>72</v>
      </c>
      <c r="T316" s="114">
        <f t="shared" ca="1" si="39"/>
        <v>6</v>
      </c>
      <c r="U316" s="119" t="str">
        <f t="shared" ca="1" si="40"/>
        <v>6年0个月17天</v>
      </c>
      <c r="V316" s="120" t="s">
        <v>8898</v>
      </c>
      <c r="W316" s="116">
        <f t="shared" ca="1" si="41"/>
        <v>43525</v>
      </c>
      <c r="X316" s="114">
        <f t="shared" ca="1" si="42"/>
        <v>2607</v>
      </c>
      <c r="Y316" s="120">
        <f t="shared" ca="1" si="43"/>
        <v>85</v>
      </c>
      <c r="Z316" s="121">
        <f t="shared" ca="1" si="44"/>
        <v>7</v>
      </c>
      <c r="AA316" s="121" t="s">
        <v>8899</v>
      </c>
      <c r="AB316" s="121"/>
      <c r="AC316" s="127">
        <v>40975</v>
      </c>
      <c r="AD316" s="121" t="s">
        <v>520</v>
      </c>
      <c r="AE316" s="127">
        <v>40918</v>
      </c>
      <c r="AF316" s="121" t="s">
        <v>8286</v>
      </c>
      <c r="AG316" s="121">
        <v>2</v>
      </c>
      <c r="AH316" s="121">
        <v>0</v>
      </c>
      <c r="AI316" s="121" t="s">
        <v>8900</v>
      </c>
      <c r="AJ316" s="121" t="s">
        <v>373</v>
      </c>
      <c r="AK316" s="121"/>
      <c r="AL316" s="121" t="s">
        <v>363</v>
      </c>
      <c r="AM316" s="126" t="s">
        <v>1801</v>
      </c>
      <c r="AN316" s="121"/>
      <c r="AO316" s="121"/>
      <c r="AP316" s="121">
        <v>0</v>
      </c>
      <c r="AQ316" s="121">
        <v>1</v>
      </c>
      <c r="AR316" s="121"/>
      <c r="AS316" s="121">
        <v>6</v>
      </c>
      <c r="AT316" s="121">
        <v>6</v>
      </c>
    </row>
    <row r="317" spans="1:46" ht="30" customHeight="1" x14ac:dyDescent="0.15">
      <c r="A317" s="121">
        <v>315</v>
      </c>
      <c r="B317" s="126">
        <v>5225001701</v>
      </c>
      <c r="C317" s="121" t="s">
        <v>1802</v>
      </c>
      <c r="D317" s="121" t="s">
        <v>1802</v>
      </c>
      <c r="E317" s="127">
        <v>27275</v>
      </c>
      <c r="F317" s="117">
        <f t="shared" ca="1" si="36"/>
        <v>44.520547945205479</v>
      </c>
      <c r="G317" s="121" t="s">
        <v>325</v>
      </c>
      <c r="H317" s="121" t="s">
        <v>758</v>
      </c>
      <c r="I317" s="121" t="s">
        <v>758</v>
      </c>
      <c r="J317" s="121" t="s">
        <v>1804</v>
      </c>
      <c r="K317" s="121" t="s">
        <v>811</v>
      </c>
      <c r="L317" s="121" t="s">
        <v>1803</v>
      </c>
      <c r="M317" s="121" t="s">
        <v>383</v>
      </c>
      <c r="N317" s="121" t="s">
        <v>1456</v>
      </c>
      <c r="O317" s="121" t="s">
        <v>8901</v>
      </c>
      <c r="P317" s="127">
        <v>40618</v>
      </c>
      <c r="Q317" s="127">
        <v>43539</v>
      </c>
      <c r="R317" s="114">
        <f t="shared" ca="1" si="37"/>
        <v>14</v>
      </c>
      <c r="S317" s="118">
        <f t="shared" ca="1" si="38"/>
        <v>0</v>
      </c>
      <c r="T317" s="114">
        <f t="shared" ca="1" si="39"/>
        <v>0</v>
      </c>
      <c r="U317" s="119" t="str">
        <f t="shared" ca="1" si="40"/>
        <v>0年0个月14天</v>
      </c>
      <c r="V317" s="120" t="s">
        <v>8902</v>
      </c>
      <c r="W317" s="116">
        <f t="shared" ca="1" si="41"/>
        <v>43525</v>
      </c>
      <c r="X317" s="114">
        <f t="shared" ca="1" si="42"/>
        <v>2607</v>
      </c>
      <c r="Y317" s="120">
        <f t="shared" ca="1" si="43"/>
        <v>85</v>
      </c>
      <c r="Z317" s="121">
        <f t="shared" ca="1" si="44"/>
        <v>7</v>
      </c>
      <c r="AA317" s="121" t="s">
        <v>8903</v>
      </c>
      <c r="AB317" s="121" t="s">
        <v>8356</v>
      </c>
      <c r="AC317" s="127">
        <v>40975</v>
      </c>
      <c r="AD317" s="121" t="s">
        <v>520</v>
      </c>
      <c r="AE317" s="127">
        <v>40918</v>
      </c>
      <c r="AF317" s="121" t="s">
        <v>8286</v>
      </c>
      <c r="AG317" s="121">
        <v>2</v>
      </c>
      <c r="AH317" s="121">
        <v>0</v>
      </c>
      <c r="AI317" s="121" t="s">
        <v>8904</v>
      </c>
      <c r="AJ317" s="121" t="s">
        <v>8336</v>
      </c>
      <c r="AK317" s="121"/>
      <c r="AL317" s="121"/>
      <c r="AM317" s="126" t="s">
        <v>1805</v>
      </c>
      <c r="AN317" s="121"/>
      <c r="AO317" s="121"/>
      <c r="AP317" s="121">
        <v>0</v>
      </c>
      <c r="AQ317" s="121">
        <v>0</v>
      </c>
      <c r="AR317" s="121" t="s">
        <v>8784</v>
      </c>
      <c r="AS317" s="128">
        <v>43134</v>
      </c>
      <c r="AT317" s="121">
        <v>1</v>
      </c>
    </row>
    <row r="318" spans="1:46" ht="30" customHeight="1" x14ac:dyDescent="0.15">
      <c r="A318" s="121">
        <v>316</v>
      </c>
      <c r="B318" s="126">
        <v>5225001702</v>
      </c>
      <c r="C318" s="121" t="s">
        <v>1806</v>
      </c>
      <c r="D318" s="121" t="s">
        <v>1806</v>
      </c>
      <c r="E318" s="127">
        <v>28690</v>
      </c>
      <c r="F318" s="117">
        <f t="shared" ca="1" si="36"/>
        <v>40.643835616438359</v>
      </c>
      <c r="G318" s="121" t="s">
        <v>325</v>
      </c>
      <c r="H318" s="121" t="s">
        <v>368</v>
      </c>
      <c r="I318" s="121" t="s">
        <v>368</v>
      </c>
      <c r="J318" s="121" t="s">
        <v>1807</v>
      </c>
      <c r="K318" s="121" t="s">
        <v>811</v>
      </c>
      <c r="L318" s="121" t="s">
        <v>1803</v>
      </c>
      <c r="M318" s="121" t="s">
        <v>338</v>
      </c>
      <c r="N318" s="121" t="s">
        <v>1456</v>
      </c>
      <c r="O318" s="121" t="s">
        <v>8901</v>
      </c>
      <c r="P318" s="127">
        <v>40704</v>
      </c>
      <c r="Q318" s="127">
        <v>43991</v>
      </c>
      <c r="R318" s="114">
        <f t="shared" ca="1" si="37"/>
        <v>466</v>
      </c>
      <c r="S318" s="118">
        <f t="shared" ca="1" si="38"/>
        <v>15</v>
      </c>
      <c r="T318" s="114">
        <f t="shared" ca="1" si="39"/>
        <v>1</v>
      </c>
      <c r="U318" s="119" t="str">
        <f t="shared" ca="1" si="40"/>
        <v>1年3个月11天</v>
      </c>
      <c r="V318" s="120" t="s">
        <v>8905</v>
      </c>
      <c r="W318" s="116">
        <f t="shared" ca="1" si="41"/>
        <v>43525</v>
      </c>
      <c r="X318" s="114">
        <f t="shared" ca="1" si="42"/>
        <v>2607</v>
      </c>
      <c r="Y318" s="120">
        <f t="shared" ca="1" si="43"/>
        <v>85</v>
      </c>
      <c r="Z318" s="121">
        <f t="shared" ca="1" si="44"/>
        <v>7</v>
      </c>
      <c r="AA318" s="121" t="s">
        <v>8906</v>
      </c>
      <c r="AB318" s="121" t="s">
        <v>8356</v>
      </c>
      <c r="AC318" s="127">
        <v>40975</v>
      </c>
      <c r="AD318" s="121" t="s">
        <v>520</v>
      </c>
      <c r="AE318" s="127">
        <v>40918</v>
      </c>
      <c r="AF318" s="121" t="s">
        <v>8286</v>
      </c>
      <c r="AG318" s="121">
        <v>1</v>
      </c>
      <c r="AH318" s="121">
        <v>0</v>
      </c>
      <c r="AI318" s="121" t="s">
        <v>8907</v>
      </c>
      <c r="AJ318" s="121" t="s">
        <v>8339</v>
      </c>
      <c r="AK318" s="121"/>
      <c r="AL318" s="121"/>
      <c r="AM318" s="126" t="s">
        <v>1809</v>
      </c>
      <c r="AN318" s="121"/>
      <c r="AO318" s="121"/>
      <c r="AP318" s="121">
        <v>0</v>
      </c>
      <c r="AQ318" s="121">
        <v>0</v>
      </c>
      <c r="AR318" s="121" t="s">
        <v>8337</v>
      </c>
      <c r="AS318" s="121">
        <v>7</v>
      </c>
      <c r="AT318" s="121">
        <v>5</v>
      </c>
    </row>
    <row r="319" spans="1:46" ht="30" customHeight="1" x14ac:dyDescent="0.15">
      <c r="A319" s="121">
        <v>317</v>
      </c>
      <c r="B319" s="126">
        <v>5225001706</v>
      </c>
      <c r="C319" s="121" t="s">
        <v>1810</v>
      </c>
      <c r="D319" s="121" t="s">
        <v>1810</v>
      </c>
      <c r="E319" s="127">
        <v>32299</v>
      </c>
      <c r="F319" s="117">
        <f t="shared" ca="1" si="36"/>
        <v>30.756164383561643</v>
      </c>
      <c r="G319" s="121" t="s">
        <v>325</v>
      </c>
      <c r="H319" s="121" t="s">
        <v>297</v>
      </c>
      <c r="I319" s="121" t="s">
        <v>297</v>
      </c>
      <c r="J319" s="121" t="s">
        <v>1811</v>
      </c>
      <c r="K319" s="121" t="s">
        <v>553</v>
      </c>
      <c r="L319" s="121" t="s">
        <v>328</v>
      </c>
      <c r="M319" s="121" t="s">
        <v>338</v>
      </c>
      <c r="N319" s="121" t="s">
        <v>512</v>
      </c>
      <c r="O319" s="121" t="s">
        <v>293</v>
      </c>
      <c r="P319" s="127">
        <v>42696</v>
      </c>
      <c r="Q319" s="127">
        <v>49481</v>
      </c>
      <c r="R319" s="114">
        <f t="shared" ca="1" si="37"/>
        <v>5956</v>
      </c>
      <c r="S319" s="118">
        <f t="shared" ca="1" si="38"/>
        <v>195</v>
      </c>
      <c r="T319" s="114">
        <f t="shared" ca="1" si="39"/>
        <v>16</v>
      </c>
      <c r="U319" s="119" t="str">
        <f t="shared" ca="1" si="40"/>
        <v>16年3个月26天</v>
      </c>
      <c r="V319" s="120" t="s">
        <v>8812</v>
      </c>
      <c r="W319" s="116">
        <f t="shared" ca="1" si="41"/>
        <v>43525</v>
      </c>
      <c r="X319" s="114">
        <f t="shared" ca="1" si="42"/>
        <v>2548</v>
      </c>
      <c r="Y319" s="120">
        <f t="shared" ca="1" si="43"/>
        <v>83</v>
      </c>
      <c r="Z319" s="121">
        <f t="shared" ca="1" si="44"/>
        <v>6</v>
      </c>
      <c r="AA319" s="121" t="s">
        <v>8908</v>
      </c>
      <c r="AB319" s="121"/>
      <c r="AC319" s="127">
        <v>40977</v>
      </c>
      <c r="AD319" s="121" t="s">
        <v>489</v>
      </c>
      <c r="AE319" s="127">
        <v>40977</v>
      </c>
      <c r="AF319" s="121" t="s">
        <v>8286</v>
      </c>
      <c r="AG319" s="121">
        <v>2</v>
      </c>
      <c r="AH319" s="121">
        <v>0</v>
      </c>
      <c r="AI319" s="121" t="s">
        <v>1813</v>
      </c>
      <c r="AJ319" s="121" t="s">
        <v>837</v>
      </c>
      <c r="AK319" s="121" t="s">
        <v>409</v>
      </c>
      <c r="AL319" s="121"/>
      <c r="AM319" s="126" t="s">
        <v>1812</v>
      </c>
      <c r="AN319" s="121"/>
      <c r="AO319" s="121"/>
      <c r="AP319" s="121">
        <v>0</v>
      </c>
      <c r="AQ319" s="121">
        <v>0</v>
      </c>
      <c r="AR319" s="121" t="s">
        <v>1334</v>
      </c>
      <c r="AS319" s="121">
        <v>1</v>
      </c>
      <c r="AT319" s="121">
        <v>9</v>
      </c>
    </row>
    <row r="320" spans="1:46" ht="30" customHeight="1" x14ac:dyDescent="0.15">
      <c r="A320" s="121">
        <v>318</v>
      </c>
      <c r="B320" s="126">
        <v>5225001707</v>
      </c>
      <c r="C320" s="121" t="s">
        <v>1814</v>
      </c>
      <c r="D320" s="121" t="s">
        <v>1814</v>
      </c>
      <c r="E320" s="127">
        <v>25857</v>
      </c>
      <c r="F320" s="117">
        <f t="shared" ca="1" si="36"/>
        <v>48.405479452054792</v>
      </c>
      <c r="G320" s="121" t="s">
        <v>325</v>
      </c>
      <c r="H320" s="121" t="s">
        <v>287</v>
      </c>
      <c r="I320" s="121" t="s">
        <v>287</v>
      </c>
      <c r="J320" s="121" t="s">
        <v>1815</v>
      </c>
      <c r="K320" s="121" t="s">
        <v>701</v>
      </c>
      <c r="L320" s="121" t="s">
        <v>328</v>
      </c>
      <c r="M320" s="121" t="s">
        <v>367</v>
      </c>
      <c r="N320" s="121" t="s">
        <v>690</v>
      </c>
      <c r="O320" s="121" t="s">
        <v>293</v>
      </c>
      <c r="P320" s="127">
        <v>43245</v>
      </c>
      <c r="Q320" s="127">
        <v>52375</v>
      </c>
      <c r="R320" s="114">
        <f t="shared" ca="1" si="37"/>
        <v>8850</v>
      </c>
      <c r="S320" s="118">
        <f t="shared" ca="1" si="38"/>
        <v>290</v>
      </c>
      <c r="T320" s="114">
        <f t="shared" ca="1" si="39"/>
        <v>24</v>
      </c>
      <c r="U320" s="119" t="str">
        <f t="shared" ca="1" si="40"/>
        <v>24年3个月0天</v>
      </c>
      <c r="V320" s="120" t="s">
        <v>8909</v>
      </c>
      <c r="W320" s="116">
        <f t="shared" ca="1" si="41"/>
        <v>43525</v>
      </c>
      <c r="X320" s="114">
        <f t="shared" ca="1" si="42"/>
        <v>2548</v>
      </c>
      <c r="Y320" s="120">
        <f t="shared" ca="1" si="43"/>
        <v>83</v>
      </c>
      <c r="Z320" s="121">
        <f t="shared" ca="1" si="44"/>
        <v>6</v>
      </c>
      <c r="AA320" s="121" t="s">
        <v>8910</v>
      </c>
      <c r="AB320" s="121"/>
      <c r="AC320" s="127">
        <v>40977</v>
      </c>
      <c r="AD320" s="121" t="s">
        <v>489</v>
      </c>
      <c r="AE320" s="127">
        <v>40977</v>
      </c>
      <c r="AF320" s="121" t="s">
        <v>8286</v>
      </c>
      <c r="AG320" s="121">
        <v>2</v>
      </c>
      <c r="AH320" s="121">
        <v>0</v>
      </c>
      <c r="AI320" s="121" t="s">
        <v>1817</v>
      </c>
      <c r="AJ320" s="121" t="s">
        <v>702</v>
      </c>
      <c r="AK320" s="121" t="s">
        <v>409</v>
      </c>
      <c r="AL320" s="121"/>
      <c r="AM320" s="126" t="s">
        <v>1816</v>
      </c>
      <c r="AN320" s="121"/>
      <c r="AO320" s="121"/>
      <c r="AP320" s="121">
        <v>0</v>
      </c>
      <c r="AQ320" s="121">
        <v>0</v>
      </c>
      <c r="AR320" s="121" t="s">
        <v>8351</v>
      </c>
      <c r="AS320" s="127">
        <v>37990</v>
      </c>
      <c r="AT320" s="121">
        <v>12</v>
      </c>
    </row>
    <row r="321" spans="1:46" ht="30" customHeight="1" x14ac:dyDescent="0.15">
      <c r="A321" s="121">
        <v>319</v>
      </c>
      <c r="B321" s="126">
        <v>5225001708</v>
      </c>
      <c r="C321" s="121" t="s">
        <v>1818</v>
      </c>
      <c r="D321" s="121" t="s">
        <v>1818</v>
      </c>
      <c r="E321" s="127">
        <v>26932</v>
      </c>
      <c r="F321" s="117">
        <f t="shared" ca="1" si="36"/>
        <v>45.460273972602742</v>
      </c>
      <c r="G321" s="121" t="s">
        <v>825</v>
      </c>
      <c r="H321" s="121" t="s">
        <v>297</v>
      </c>
      <c r="I321" s="121" t="s">
        <v>297</v>
      </c>
      <c r="J321" s="121" t="s">
        <v>1819</v>
      </c>
      <c r="K321" s="121" t="s">
        <v>8067</v>
      </c>
      <c r="L321" s="121" t="s">
        <v>328</v>
      </c>
      <c r="M321" s="121" t="s">
        <v>338</v>
      </c>
      <c r="N321" s="121" t="s">
        <v>298</v>
      </c>
      <c r="O321" s="121" t="s">
        <v>293</v>
      </c>
      <c r="P321" s="121"/>
      <c r="Q321" s="121"/>
      <c r="R321" s="114" t="e">
        <f t="shared" ca="1" si="37"/>
        <v>#NUM!</v>
      </c>
      <c r="S321" s="118" t="e">
        <f t="shared" ca="1" si="38"/>
        <v>#NUM!</v>
      </c>
      <c r="T321" s="114" t="e">
        <f t="shared" ca="1" si="39"/>
        <v>#NUM!</v>
      </c>
      <c r="U321" s="119" t="e">
        <f t="shared" ca="1" si="40"/>
        <v>#NUM!</v>
      </c>
      <c r="V321" s="120" t="s">
        <v>299</v>
      </c>
      <c r="W321" s="116">
        <f t="shared" ca="1" si="41"/>
        <v>43525</v>
      </c>
      <c r="X321" s="114">
        <f t="shared" ca="1" si="42"/>
        <v>2548</v>
      </c>
      <c r="Y321" s="120">
        <f t="shared" ca="1" si="43"/>
        <v>83</v>
      </c>
      <c r="Z321" s="121">
        <f t="shared" ca="1" si="44"/>
        <v>6</v>
      </c>
      <c r="AA321" s="121" t="s">
        <v>8911</v>
      </c>
      <c r="AB321" s="121"/>
      <c r="AC321" s="127">
        <v>40977</v>
      </c>
      <c r="AD321" s="121" t="s">
        <v>489</v>
      </c>
      <c r="AE321" s="127">
        <v>40977</v>
      </c>
      <c r="AF321" s="121" t="s">
        <v>8286</v>
      </c>
      <c r="AG321" s="121">
        <v>1</v>
      </c>
      <c r="AH321" s="121">
        <v>0</v>
      </c>
      <c r="AI321" s="121" t="s">
        <v>1821</v>
      </c>
      <c r="AJ321" s="121" t="s">
        <v>402</v>
      </c>
      <c r="AK321" s="121" t="s">
        <v>409</v>
      </c>
      <c r="AL321" s="121"/>
      <c r="AM321" s="126" t="s">
        <v>1820</v>
      </c>
      <c r="AN321" s="121" t="s">
        <v>411</v>
      </c>
      <c r="AO321" s="121"/>
      <c r="AP321" s="121">
        <v>0</v>
      </c>
      <c r="AQ321" s="121">
        <v>0</v>
      </c>
      <c r="AR321" s="121" t="s">
        <v>8337</v>
      </c>
      <c r="AS321" s="121">
        <v>7</v>
      </c>
      <c r="AT321" s="121">
        <v>7</v>
      </c>
    </row>
    <row r="322" spans="1:46" ht="30" customHeight="1" x14ac:dyDescent="0.15">
      <c r="A322" s="121">
        <v>320</v>
      </c>
      <c r="B322" s="126">
        <v>5225001709</v>
      </c>
      <c r="C322" s="121" t="s">
        <v>1822</v>
      </c>
      <c r="D322" s="121" t="s">
        <v>1822</v>
      </c>
      <c r="E322" s="127">
        <v>28160</v>
      </c>
      <c r="F322" s="117">
        <f t="shared" ca="1" si="36"/>
        <v>42.095890410958901</v>
      </c>
      <c r="G322" s="121" t="s">
        <v>650</v>
      </c>
      <c r="H322" s="121" t="s">
        <v>297</v>
      </c>
      <c r="I322" s="121" t="s">
        <v>297</v>
      </c>
      <c r="J322" s="121" t="s">
        <v>1823</v>
      </c>
      <c r="K322" s="121" t="s">
        <v>843</v>
      </c>
      <c r="L322" s="121" t="s">
        <v>328</v>
      </c>
      <c r="M322" s="121" t="s">
        <v>383</v>
      </c>
      <c r="N322" s="121" t="s">
        <v>298</v>
      </c>
      <c r="O322" s="121" t="s">
        <v>299</v>
      </c>
      <c r="P322" s="127">
        <v>41901</v>
      </c>
      <c r="Q322" s="127">
        <v>48322</v>
      </c>
      <c r="R322" s="114">
        <f t="shared" ca="1" si="37"/>
        <v>4797</v>
      </c>
      <c r="S322" s="118">
        <f t="shared" ca="1" si="38"/>
        <v>157</v>
      </c>
      <c r="T322" s="114">
        <f t="shared" ca="1" si="39"/>
        <v>13</v>
      </c>
      <c r="U322" s="119" t="str">
        <f t="shared" ca="1" si="40"/>
        <v>13年1个月22天</v>
      </c>
      <c r="V322" s="120" t="s">
        <v>6828</v>
      </c>
      <c r="W322" s="116">
        <f t="shared" ca="1" si="41"/>
        <v>43525</v>
      </c>
      <c r="X322" s="114">
        <f t="shared" ca="1" si="42"/>
        <v>2548</v>
      </c>
      <c r="Y322" s="120">
        <f t="shared" ca="1" si="43"/>
        <v>83</v>
      </c>
      <c r="Z322" s="121">
        <f t="shared" ca="1" si="44"/>
        <v>6</v>
      </c>
      <c r="AA322" s="121" t="s">
        <v>8912</v>
      </c>
      <c r="AB322" s="121"/>
      <c r="AC322" s="127">
        <v>40977</v>
      </c>
      <c r="AD322" s="121" t="s">
        <v>489</v>
      </c>
      <c r="AE322" s="127">
        <v>40977</v>
      </c>
      <c r="AF322" s="121" t="s">
        <v>8286</v>
      </c>
      <c r="AG322" s="121">
        <v>2</v>
      </c>
      <c r="AH322" s="121">
        <v>0</v>
      </c>
      <c r="AI322" s="121" t="s">
        <v>1821</v>
      </c>
      <c r="AJ322" s="121" t="s">
        <v>1042</v>
      </c>
      <c r="AK322" s="121" t="s">
        <v>334</v>
      </c>
      <c r="AL322" s="121"/>
      <c r="AM322" s="126" t="s">
        <v>1824</v>
      </c>
      <c r="AN322" s="121" t="s">
        <v>411</v>
      </c>
      <c r="AO322" s="121"/>
      <c r="AP322" s="121">
        <v>0</v>
      </c>
      <c r="AQ322" s="121">
        <v>0</v>
      </c>
      <c r="AR322" s="121" t="s">
        <v>8419</v>
      </c>
      <c r="AS322" s="121">
        <v>302</v>
      </c>
      <c r="AT322" s="121">
        <v>10</v>
      </c>
    </row>
    <row r="323" spans="1:46" ht="30" customHeight="1" x14ac:dyDescent="0.15">
      <c r="A323" s="121">
        <v>321</v>
      </c>
      <c r="B323" s="126">
        <v>5225001710</v>
      </c>
      <c r="C323" s="121" t="s">
        <v>1825</v>
      </c>
      <c r="D323" s="121" t="s">
        <v>1825</v>
      </c>
      <c r="E323" s="127">
        <v>24920</v>
      </c>
      <c r="F323" s="117">
        <f t="shared" ref="F323:F386" ca="1" si="45">(TODAY()-E323)/365</f>
        <v>50.972602739726028</v>
      </c>
      <c r="G323" s="121" t="s">
        <v>325</v>
      </c>
      <c r="H323" s="121" t="s">
        <v>287</v>
      </c>
      <c r="I323" s="121" t="s">
        <v>287</v>
      </c>
      <c r="J323" s="121" t="s">
        <v>1826</v>
      </c>
      <c r="K323" s="121" t="s">
        <v>489</v>
      </c>
      <c r="L323" s="121" t="s">
        <v>328</v>
      </c>
      <c r="M323" s="121" t="s">
        <v>367</v>
      </c>
      <c r="N323" s="121" t="s">
        <v>1258</v>
      </c>
      <c r="O323" s="121" t="s">
        <v>299</v>
      </c>
      <c r="P323" s="127">
        <v>41901</v>
      </c>
      <c r="Q323" s="127">
        <v>48322</v>
      </c>
      <c r="R323" s="114">
        <f t="shared" ca="1" si="37"/>
        <v>4797</v>
      </c>
      <c r="S323" s="118">
        <f t="shared" ca="1" si="38"/>
        <v>157</v>
      </c>
      <c r="T323" s="114">
        <f t="shared" ca="1" si="39"/>
        <v>13</v>
      </c>
      <c r="U323" s="119" t="str">
        <f t="shared" ca="1" si="40"/>
        <v>13年1个月22天</v>
      </c>
      <c r="V323" s="120" t="s">
        <v>6828</v>
      </c>
      <c r="W323" s="116">
        <f t="shared" ca="1" si="41"/>
        <v>43525</v>
      </c>
      <c r="X323" s="114">
        <f t="shared" ca="1" si="42"/>
        <v>2548</v>
      </c>
      <c r="Y323" s="120">
        <f t="shared" ca="1" si="43"/>
        <v>83</v>
      </c>
      <c r="Z323" s="121">
        <f t="shared" ca="1" si="44"/>
        <v>6</v>
      </c>
      <c r="AA323" s="121" t="s">
        <v>8533</v>
      </c>
      <c r="AB323" s="121"/>
      <c r="AC323" s="127">
        <v>40977</v>
      </c>
      <c r="AD323" s="121" t="s">
        <v>489</v>
      </c>
      <c r="AE323" s="127">
        <v>40977</v>
      </c>
      <c r="AF323" s="121" t="s">
        <v>8286</v>
      </c>
      <c r="AG323" s="121">
        <v>2</v>
      </c>
      <c r="AH323" s="121">
        <v>0</v>
      </c>
      <c r="AI323" s="121" t="s">
        <v>1827</v>
      </c>
      <c r="AJ323" s="121" t="s">
        <v>1042</v>
      </c>
      <c r="AK323" s="121" t="s">
        <v>334</v>
      </c>
      <c r="AL323" s="121"/>
      <c r="AM323" s="126" t="s">
        <v>83</v>
      </c>
      <c r="AN323" s="121"/>
      <c r="AO323" s="121"/>
      <c r="AP323" s="121">
        <v>0</v>
      </c>
      <c r="AQ323" s="121">
        <v>2</v>
      </c>
      <c r="AR323" s="121" t="s">
        <v>8351</v>
      </c>
      <c r="AS323" s="127">
        <v>38019</v>
      </c>
      <c r="AT323" s="121">
        <v>10</v>
      </c>
    </row>
    <row r="324" spans="1:46" ht="30" customHeight="1" x14ac:dyDescent="0.15">
      <c r="A324" s="121">
        <v>322</v>
      </c>
      <c r="B324" s="126">
        <v>5225001711</v>
      </c>
      <c r="C324" s="121" t="s">
        <v>1828</v>
      </c>
      <c r="D324" s="121" t="s">
        <v>1828</v>
      </c>
      <c r="E324" s="127">
        <v>23801</v>
      </c>
      <c r="F324" s="117">
        <f t="shared" ca="1" si="45"/>
        <v>54.038356164383565</v>
      </c>
      <c r="G324" s="121" t="s">
        <v>325</v>
      </c>
      <c r="H324" s="121" t="s">
        <v>287</v>
      </c>
      <c r="I324" s="121" t="s">
        <v>287</v>
      </c>
      <c r="J324" s="121" t="s">
        <v>1829</v>
      </c>
      <c r="K324" s="121" t="s">
        <v>8016</v>
      </c>
      <c r="L324" s="121" t="s">
        <v>328</v>
      </c>
      <c r="M324" s="121" t="s">
        <v>383</v>
      </c>
      <c r="N324" s="121" t="s">
        <v>1830</v>
      </c>
      <c r="O324" s="121" t="s">
        <v>293</v>
      </c>
      <c r="P324" s="127">
        <v>43244</v>
      </c>
      <c r="Q324" s="127">
        <v>52374</v>
      </c>
      <c r="R324" s="114">
        <f t="shared" ref="R324:R387" ca="1" si="46">DATEDIF(W324,Q324,"D")</f>
        <v>8849</v>
      </c>
      <c r="S324" s="118">
        <f t="shared" ref="S324:S387" ca="1" si="47">DATEDIF(W324,Q324,"m")</f>
        <v>290</v>
      </c>
      <c r="T324" s="114">
        <f t="shared" ref="T324:T387" ca="1" si="48">DATEDIF(W324,Q324,"y")</f>
        <v>24</v>
      </c>
      <c r="U324" s="119" t="str">
        <f t="shared" ref="U324:U387" ca="1" si="49">ROUNDDOWN(R324/365,0)&amp;"年"&amp;ROUNDDOWN(MOD(R324,365)/30,0)&amp;"个月"&amp;MOD(MOD(R324,365),30)&amp;"天"</f>
        <v>24年2个月29天</v>
      </c>
      <c r="V324" s="120" t="s">
        <v>8913</v>
      </c>
      <c r="W324" s="116">
        <f t="shared" ref="W324:W387" ca="1" si="50">TODAY()</f>
        <v>43525</v>
      </c>
      <c r="X324" s="114">
        <f t="shared" ref="X324:X387" ca="1" si="51">DATEDIF(AE324,W324,"D")</f>
        <v>2548</v>
      </c>
      <c r="Y324" s="120">
        <f t="shared" ref="Y324:Y387" ca="1" si="52">DATEDIF(AE324,W324,"m")</f>
        <v>83</v>
      </c>
      <c r="Z324" s="121">
        <f t="shared" ref="Z324:Z387" ca="1" si="53">DATEDIF(AE324,W324,"Y")</f>
        <v>6</v>
      </c>
      <c r="AA324" s="121" t="s">
        <v>8911</v>
      </c>
      <c r="AB324" s="121"/>
      <c r="AC324" s="127">
        <v>40977</v>
      </c>
      <c r="AD324" s="121" t="s">
        <v>489</v>
      </c>
      <c r="AE324" s="127">
        <v>40977</v>
      </c>
      <c r="AF324" s="121" t="s">
        <v>8286</v>
      </c>
      <c r="AG324" s="121">
        <v>2</v>
      </c>
      <c r="AH324" s="121">
        <v>0</v>
      </c>
      <c r="AI324" s="121" t="s">
        <v>8914</v>
      </c>
      <c r="AJ324" s="121" t="s">
        <v>702</v>
      </c>
      <c r="AK324" s="121" t="s">
        <v>409</v>
      </c>
      <c r="AL324" s="121"/>
      <c r="AM324" s="126" t="s">
        <v>1831</v>
      </c>
      <c r="AN324" s="121" t="s">
        <v>1182</v>
      </c>
      <c r="AO324" s="121"/>
      <c r="AP324" s="121">
        <v>0</v>
      </c>
      <c r="AQ324" s="121">
        <v>0</v>
      </c>
      <c r="AR324" s="121" t="s">
        <v>8871</v>
      </c>
      <c r="AS324" s="128">
        <v>43137</v>
      </c>
      <c r="AT324" s="121">
        <v>5</v>
      </c>
    </row>
    <row r="325" spans="1:46" ht="30" customHeight="1" x14ac:dyDescent="0.15">
      <c r="A325" s="121">
        <v>323</v>
      </c>
      <c r="B325" s="126">
        <v>5225001712</v>
      </c>
      <c r="C325" s="121" t="s">
        <v>1832</v>
      </c>
      <c r="D325" s="121" t="s">
        <v>1832</v>
      </c>
      <c r="E325" s="127">
        <v>27679</v>
      </c>
      <c r="F325" s="117">
        <f t="shared" ca="1" si="45"/>
        <v>43.413698630136984</v>
      </c>
      <c r="G325" s="121" t="s">
        <v>325</v>
      </c>
      <c r="H325" s="121" t="s">
        <v>297</v>
      </c>
      <c r="I325" s="121" t="s">
        <v>297</v>
      </c>
      <c r="J325" s="121" t="s">
        <v>1833</v>
      </c>
      <c r="K325" s="121" t="s">
        <v>8068</v>
      </c>
      <c r="L325" s="121" t="s">
        <v>328</v>
      </c>
      <c r="M325" s="121" t="s">
        <v>59</v>
      </c>
      <c r="N325" s="121" t="s">
        <v>298</v>
      </c>
      <c r="O325" s="121" t="s">
        <v>293</v>
      </c>
      <c r="P325" s="121"/>
      <c r="Q325" s="121"/>
      <c r="R325" s="114" t="e">
        <f t="shared" ca="1" si="46"/>
        <v>#NUM!</v>
      </c>
      <c r="S325" s="118" t="e">
        <f t="shared" ca="1" si="47"/>
        <v>#NUM!</v>
      </c>
      <c r="T325" s="114" t="e">
        <f t="shared" ca="1" si="48"/>
        <v>#NUM!</v>
      </c>
      <c r="U325" s="119" t="e">
        <f t="shared" ca="1" si="49"/>
        <v>#NUM!</v>
      </c>
      <c r="V325" s="120" t="s">
        <v>299</v>
      </c>
      <c r="W325" s="116">
        <f t="shared" ca="1" si="50"/>
        <v>43525</v>
      </c>
      <c r="X325" s="114">
        <f t="shared" ca="1" si="51"/>
        <v>2548</v>
      </c>
      <c r="Y325" s="120">
        <f t="shared" ca="1" si="52"/>
        <v>83</v>
      </c>
      <c r="Z325" s="121">
        <f t="shared" ca="1" si="53"/>
        <v>6</v>
      </c>
      <c r="AA325" s="121" t="s">
        <v>8911</v>
      </c>
      <c r="AB325" s="121"/>
      <c r="AC325" s="127">
        <v>40977</v>
      </c>
      <c r="AD325" s="121" t="s">
        <v>489</v>
      </c>
      <c r="AE325" s="127">
        <v>40977</v>
      </c>
      <c r="AF325" s="121" t="s">
        <v>8286</v>
      </c>
      <c r="AG325" s="121">
        <v>1</v>
      </c>
      <c r="AH325" s="121">
        <v>0</v>
      </c>
      <c r="AI325" s="121" t="s">
        <v>8915</v>
      </c>
      <c r="AJ325" s="121" t="s">
        <v>402</v>
      </c>
      <c r="AK325" s="121" t="s">
        <v>409</v>
      </c>
      <c r="AL325" s="121"/>
      <c r="AM325" s="126" t="s">
        <v>1834</v>
      </c>
      <c r="AN325" s="121" t="s">
        <v>411</v>
      </c>
      <c r="AO325" s="121"/>
      <c r="AP325" s="121">
        <v>0</v>
      </c>
      <c r="AQ325" s="121">
        <v>0</v>
      </c>
      <c r="AR325" s="121" t="s">
        <v>1599</v>
      </c>
      <c r="AS325" s="121">
        <v>6</v>
      </c>
      <c r="AT325" s="121">
        <v>9</v>
      </c>
    </row>
    <row r="326" spans="1:46" ht="30" customHeight="1" x14ac:dyDescent="0.15">
      <c r="A326" s="121">
        <v>324</v>
      </c>
      <c r="B326" s="126">
        <v>5225001713</v>
      </c>
      <c r="C326" s="121" t="s">
        <v>1835</v>
      </c>
      <c r="D326" s="121" t="s">
        <v>1835</v>
      </c>
      <c r="E326" s="127">
        <v>28216</v>
      </c>
      <c r="F326" s="117">
        <f t="shared" ca="1" si="45"/>
        <v>41.942465753424656</v>
      </c>
      <c r="G326" s="121" t="s">
        <v>650</v>
      </c>
      <c r="H326" s="121" t="s">
        <v>287</v>
      </c>
      <c r="I326" s="121" t="s">
        <v>287</v>
      </c>
      <c r="J326" s="121" t="s">
        <v>1836</v>
      </c>
      <c r="K326" s="121" t="s">
        <v>494</v>
      </c>
      <c r="L326" s="121" t="s">
        <v>328</v>
      </c>
      <c r="M326" s="121" t="s">
        <v>367</v>
      </c>
      <c r="N326" s="121" t="s">
        <v>1837</v>
      </c>
      <c r="O326" s="121" t="s">
        <v>299</v>
      </c>
      <c r="P326" s="127">
        <v>41901</v>
      </c>
      <c r="Q326" s="127">
        <v>48352</v>
      </c>
      <c r="R326" s="114">
        <f t="shared" ca="1" si="46"/>
        <v>4827</v>
      </c>
      <c r="S326" s="118">
        <f t="shared" ca="1" si="47"/>
        <v>158</v>
      </c>
      <c r="T326" s="114">
        <f t="shared" ca="1" si="48"/>
        <v>13</v>
      </c>
      <c r="U326" s="119" t="str">
        <f t="shared" ca="1" si="49"/>
        <v>13年2个月22天</v>
      </c>
      <c r="V326" s="120" t="s">
        <v>8870</v>
      </c>
      <c r="W326" s="116">
        <f t="shared" ca="1" si="50"/>
        <v>43525</v>
      </c>
      <c r="X326" s="114">
        <f t="shared" ca="1" si="51"/>
        <v>2537</v>
      </c>
      <c r="Y326" s="120">
        <f t="shared" ca="1" si="52"/>
        <v>83</v>
      </c>
      <c r="Z326" s="121">
        <f t="shared" ca="1" si="53"/>
        <v>6</v>
      </c>
      <c r="AA326" s="121" t="s">
        <v>8742</v>
      </c>
      <c r="AB326" s="121"/>
      <c r="AC326" s="127">
        <v>40988</v>
      </c>
      <c r="AD326" s="121" t="s">
        <v>494</v>
      </c>
      <c r="AE326" s="127">
        <v>40988</v>
      </c>
      <c r="AF326" s="121" t="s">
        <v>8286</v>
      </c>
      <c r="AG326" s="121">
        <v>2</v>
      </c>
      <c r="AH326" s="121">
        <v>0</v>
      </c>
      <c r="AI326" s="121" t="s">
        <v>1839</v>
      </c>
      <c r="AJ326" s="121" t="s">
        <v>1042</v>
      </c>
      <c r="AK326" s="121" t="s">
        <v>334</v>
      </c>
      <c r="AL326" s="121"/>
      <c r="AM326" s="126" t="s">
        <v>1838</v>
      </c>
      <c r="AN326" s="121"/>
      <c r="AO326" s="121"/>
      <c r="AP326" s="121">
        <v>0</v>
      </c>
      <c r="AQ326" s="121">
        <v>0</v>
      </c>
      <c r="AR326" s="121" t="s">
        <v>8312</v>
      </c>
      <c r="AS326" s="121">
        <v>1</v>
      </c>
      <c r="AT326" s="121">
        <v>11</v>
      </c>
    </row>
    <row r="327" spans="1:46" ht="30" customHeight="1" x14ac:dyDescent="0.15">
      <c r="A327" s="121">
        <v>325</v>
      </c>
      <c r="B327" s="126">
        <v>5225001714</v>
      </c>
      <c r="C327" s="121" t="s">
        <v>1840</v>
      </c>
      <c r="D327" s="121" t="s">
        <v>1840</v>
      </c>
      <c r="E327" s="127">
        <v>30245</v>
      </c>
      <c r="F327" s="117">
        <f t="shared" ca="1" si="45"/>
        <v>36.38356164383562</v>
      </c>
      <c r="G327" s="121" t="s">
        <v>650</v>
      </c>
      <c r="H327" s="121" t="s">
        <v>287</v>
      </c>
      <c r="I327" s="121" t="s">
        <v>287</v>
      </c>
      <c r="J327" s="121" t="s">
        <v>1841</v>
      </c>
      <c r="K327" s="121" t="s">
        <v>494</v>
      </c>
      <c r="L327" s="121" t="s">
        <v>328</v>
      </c>
      <c r="M327" s="121" t="s">
        <v>59</v>
      </c>
      <c r="N327" s="121" t="s">
        <v>1837</v>
      </c>
      <c r="O327" s="121" t="s">
        <v>293</v>
      </c>
      <c r="P327" s="121"/>
      <c r="Q327" s="121"/>
      <c r="R327" s="114" t="e">
        <f t="shared" ca="1" si="46"/>
        <v>#NUM!</v>
      </c>
      <c r="S327" s="118" t="e">
        <f t="shared" ca="1" si="47"/>
        <v>#NUM!</v>
      </c>
      <c r="T327" s="114" t="e">
        <f t="shared" ca="1" si="48"/>
        <v>#NUM!</v>
      </c>
      <c r="U327" s="119" t="e">
        <f t="shared" ca="1" si="49"/>
        <v>#NUM!</v>
      </c>
      <c r="V327" s="120" t="s">
        <v>299</v>
      </c>
      <c r="W327" s="116">
        <f t="shared" ca="1" si="50"/>
        <v>43525</v>
      </c>
      <c r="X327" s="114">
        <f t="shared" ca="1" si="51"/>
        <v>2537</v>
      </c>
      <c r="Y327" s="120">
        <f t="shared" ca="1" si="52"/>
        <v>83</v>
      </c>
      <c r="Z327" s="121">
        <f t="shared" ca="1" si="53"/>
        <v>6</v>
      </c>
      <c r="AA327" s="121" t="s">
        <v>8911</v>
      </c>
      <c r="AB327" s="121"/>
      <c r="AC327" s="127">
        <v>40988</v>
      </c>
      <c r="AD327" s="121" t="s">
        <v>494</v>
      </c>
      <c r="AE327" s="127">
        <v>40988</v>
      </c>
      <c r="AF327" s="121" t="s">
        <v>8286</v>
      </c>
      <c r="AG327" s="121">
        <v>1</v>
      </c>
      <c r="AH327" s="121">
        <v>0</v>
      </c>
      <c r="AI327" s="121" t="s">
        <v>1839</v>
      </c>
      <c r="AJ327" s="121" t="s">
        <v>402</v>
      </c>
      <c r="AK327" s="121" t="s">
        <v>409</v>
      </c>
      <c r="AL327" s="121"/>
      <c r="AM327" s="126" t="s">
        <v>1842</v>
      </c>
      <c r="AN327" s="121"/>
      <c r="AO327" s="121"/>
      <c r="AP327" s="121">
        <v>0</v>
      </c>
      <c r="AQ327" s="121">
        <v>0</v>
      </c>
      <c r="AR327" s="121" t="s">
        <v>8412</v>
      </c>
      <c r="AS327" s="121">
        <v>11</v>
      </c>
      <c r="AT327" s="121">
        <v>14</v>
      </c>
    </row>
    <row r="328" spans="1:46" ht="30" customHeight="1" x14ac:dyDescent="0.15">
      <c r="A328" s="121">
        <v>326</v>
      </c>
      <c r="B328" s="126">
        <v>5225001715</v>
      </c>
      <c r="C328" s="121" t="s">
        <v>1843</v>
      </c>
      <c r="D328" s="121" t="s">
        <v>1843</v>
      </c>
      <c r="E328" s="127">
        <v>25859</v>
      </c>
      <c r="F328" s="117">
        <f t="shared" ca="1" si="45"/>
        <v>48.4</v>
      </c>
      <c r="G328" s="121" t="s">
        <v>325</v>
      </c>
      <c r="H328" s="121" t="s">
        <v>327</v>
      </c>
      <c r="I328" s="121" t="s">
        <v>327</v>
      </c>
      <c r="J328" s="121" t="s">
        <v>1844</v>
      </c>
      <c r="K328" s="121" t="s">
        <v>8014</v>
      </c>
      <c r="L328" s="121" t="s">
        <v>328</v>
      </c>
      <c r="M328" s="121" t="s">
        <v>383</v>
      </c>
      <c r="N328" s="121" t="s">
        <v>488</v>
      </c>
      <c r="O328" s="121" t="s">
        <v>299</v>
      </c>
      <c r="P328" s="127">
        <v>41901</v>
      </c>
      <c r="Q328" s="127">
        <v>48322</v>
      </c>
      <c r="R328" s="114">
        <f t="shared" ca="1" si="46"/>
        <v>4797</v>
      </c>
      <c r="S328" s="118">
        <f t="shared" ca="1" si="47"/>
        <v>157</v>
      </c>
      <c r="T328" s="114">
        <f t="shared" ca="1" si="48"/>
        <v>13</v>
      </c>
      <c r="U328" s="119" t="str">
        <f t="shared" ca="1" si="49"/>
        <v>13年1个月22天</v>
      </c>
      <c r="V328" s="120" t="s">
        <v>6828</v>
      </c>
      <c r="W328" s="116">
        <f t="shared" ca="1" si="50"/>
        <v>43525</v>
      </c>
      <c r="X328" s="114">
        <f t="shared" ca="1" si="51"/>
        <v>2537</v>
      </c>
      <c r="Y328" s="120">
        <f t="shared" ca="1" si="52"/>
        <v>83</v>
      </c>
      <c r="Z328" s="121">
        <f t="shared" ca="1" si="53"/>
        <v>6</v>
      </c>
      <c r="AA328" s="121" t="s">
        <v>805</v>
      </c>
      <c r="AB328" s="121"/>
      <c r="AC328" s="127">
        <v>40988</v>
      </c>
      <c r="AD328" s="121" t="s">
        <v>494</v>
      </c>
      <c r="AE328" s="127">
        <v>40988</v>
      </c>
      <c r="AF328" s="121" t="s">
        <v>8286</v>
      </c>
      <c r="AG328" s="121">
        <v>2</v>
      </c>
      <c r="AH328" s="121">
        <v>0</v>
      </c>
      <c r="AI328" s="121" t="s">
        <v>1846</v>
      </c>
      <c r="AJ328" s="121" t="s">
        <v>1042</v>
      </c>
      <c r="AK328" s="121" t="s">
        <v>334</v>
      </c>
      <c r="AL328" s="121"/>
      <c r="AM328" s="126" t="s">
        <v>1845</v>
      </c>
      <c r="AN328" s="121" t="s">
        <v>411</v>
      </c>
      <c r="AO328" s="121"/>
      <c r="AP328" s="121">
        <v>0</v>
      </c>
      <c r="AQ328" s="121">
        <v>0</v>
      </c>
      <c r="AR328" s="121" t="s">
        <v>8400</v>
      </c>
      <c r="AS328" s="121">
        <v>304</v>
      </c>
      <c r="AT328" s="121">
        <v>3</v>
      </c>
    </row>
    <row r="329" spans="1:46" ht="30" customHeight="1" x14ac:dyDescent="0.15">
      <c r="A329" s="121">
        <v>327</v>
      </c>
      <c r="B329" s="126">
        <v>5225001717</v>
      </c>
      <c r="C329" s="121" t="s">
        <v>1847</v>
      </c>
      <c r="D329" s="121" t="s">
        <v>1847</v>
      </c>
      <c r="E329" s="127">
        <v>25098</v>
      </c>
      <c r="F329" s="117">
        <f t="shared" ca="1" si="45"/>
        <v>50.484931506849314</v>
      </c>
      <c r="G329" s="121" t="s">
        <v>325</v>
      </c>
      <c r="H329" s="121" t="s">
        <v>287</v>
      </c>
      <c r="I329" s="121" t="s">
        <v>287</v>
      </c>
      <c r="J329" s="121" t="s">
        <v>8916</v>
      </c>
      <c r="K329" s="121" t="s">
        <v>8546</v>
      </c>
      <c r="L329" s="121" t="s">
        <v>357</v>
      </c>
      <c r="M329" s="121" t="s">
        <v>367</v>
      </c>
      <c r="N329" s="121" t="s">
        <v>298</v>
      </c>
      <c r="O329" s="121" t="s">
        <v>8330</v>
      </c>
      <c r="P329" s="127">
        <v>42328</v>
      </c>
      <c r="Q329" s="127">
        <v>47806</v>
      </c>
      <c r="R329" s="114">
        <f t="shared" ca="1" si="46"/>
        <v>4281</v>
      </c>
      <c r="S329" s="118">
        <f t="shared" ca="1" si="47"/>
        <v>140</v>
      </c>
      <c r="T329" s="114">
        <f t="shared" ca="1" si="48"/>
        <v>11</v>
      </c>
      <c r="U329" s="119" t="str">
        <f t="shared" ca="1" si="49"/>
        <v>11年8个月26天</v>
      </c>
      <c r="V329" s="120" t="s">
        <v>6609</v>
      </c>
      <c r="W329" s="116">
        <f t="shared" ca="1" si="50"/>
        <v>43525</v>
      </c>
      <c r="X329" s="114">
        <f t="shared" ca="1" si="51"/>
        <v>1086</v>
      </c>
      <c r="Y329" s="120">
        <f t="shared" ca="1" si="52"/>
        <v>35</v>
      </c>
      <c r="Z329" s="121">
        <f t="shared" ca="1" si="53"/>
        <v>2</v>
      </c>
      <c r="AA329" s="121" t="s">
        <v>7618</v>
      </c>
      <c r="AB329" s="121"/>
      <c r="AC329" s="127">
        <v>42439</v>
      </c>
      <c r="AD329" s="121" t="s">
        <v>8546</v>
      </c>
      <c r="AE329" s="127">
        <v>42439</v>
      </c>
      <c r="AF329" s="121" t="s">
        <v>8286</v>
      </c>
      <c r="AG329" s="121">
        <v>0</v>
      </c>
      <c r="AH329" s="121">
        <v>0</v>
      </c>
      <c r="AI329" s="121" t="s">
        <v>1849</v>
      </c>
      <c r="AJ329" s="121"/>
      <c r="AK329" s="121"/>
      <c r="AL329" s="121"/>
      <c r="AM329" s="126" t="s">
        <v>1848</v>
      </c>
      <c r="AN329" s="121" t="s">
        <v>411</v>
      </c>
      <c r="AO329" s="121"/>
      <c r="AP329" s="121">
        <v>0</v>
      </c>
      <c r="AQ329" s="121">
        <v>1</v>
      </c>
      <c r="AR329" s="121"/>
      <c r="AS329" s="121"/>
      <c r="AT329" s="121"/>
    </row>
    <row r="330" spans="1:46" ht="30" customHeight="1" x14ac:dyDescent="0.15">
      <c r="A330" s="121">
        <v>328</v>
      </c>
      <c r="B330" s="126">
        <v>5225001718</v>
      </c>
      <c r="C330" s="121" t="s">
        <v>1850</v>
      </c>
      <c r="D330" s="121" t="s">
        <v>1850</v>
      </c>
      <c r="E330" s="127">
        <v>33285</v>
      </c>
      <c r="F330" s="117">
        <f t="shared" ca="1" si="45"/>
        <v>28.054794520547944</v>
      </c>
      <c r="G330" s="121" t="s">
        <v>325</v>
      </c>
      <c r="H330" s="121" t="s">
        <v>297</v>
      </c>
      <c r="I330" s="121" t="s">
        <v>297</v>
      </c>
      <c r="J330" s="121" t="s">
        <v>1851</v>
      </c>
      <c r="K330" s="121" t="s">
        <v>8050</v>
      </c>
      <c r="L330" s="121" t="s">
        <v>328</v>
      </c>
      <c r="M330" s="121" t="s">
        <v>348</v>
      </c>
      <c r="N330" s="121" t="s">
        <v>298</v>
      </c>
      <c r="O330" s="121" t="s">
        <v>8330</v>
      </c>
      <c r="P330" s="127">
        <v>42110</v>
      </c>
      <c r="Q330" s="127">
        <v>47588</v>
      </c>
      <c r="R330" s="114">
        <f t="shared" ca="1" si="46"/>
        <v>4063</v>
      </c>
      <c r="S330" s="118">
        <f t="shared" ca="1" si="47"/>
        <v>133</v>
      </c>
      <c r="T330" s="114">
        <f t="shared" ca="1" si="48"/>
        <v>11</v>
      </c>
      <c r="U330" s="119" t="str">
        <f t="shared" ca="1" si="49"/>
        <v>11年1个月18天</v>
      </c>
      <c r="V330" s="120" t="s">
        <v>8917</v>
      </c>
      <c r="W330" s="116">
        <f t="shared" ca="1" si="50"/>
        <v>43525</v>
      </c>
      <c r="X330" s="114">
        <f t="shared" ca="1" si="51"/>
        <v>1086</v>
      </c>
      <c r="Y330" s="120">
        <f t="shared" ca="1" si="52"/>
        <v>35</v>
      </c>
      <c r="Z330" s="121">
        <f t="shared" ca="1" si="53"/>
        <v>2</v>
      </c>
      <c r="AA330" s="121" t="s">
        <v>8918</v>
      </c>
      <c r="AB330" s="121"/>
      <c r="AC330" s="127">
        <v>42439</v>
      </c>
      <c r="AD330" s="121" t="s">
        <v>8546</v>
      </c>
      <c r="AE330" s="127">
        <v>42439</v>
      </c>
      <c r="AF330" s="121" t="s">
        <v>8286</v>
      </c>
      <c r="AG330" s="121">
        <v>0</v>
      </c>
      <c r="AH330" s="121">
        <v>0</v>
      </c>
      <c r="AI330" s="121" t="s">
        <v>1853</v>
      </c>
      <c r="AJ330" s="121"/>
      <c r="AK330" s="121"/>
      <c r="AL330" s="121"/>
      <c r="AM330" s="126" t="s">
        <v>1852</v>
      </c>
      <c r="AN330" s="121" t="s">
        <v>411</v>
      </c>
      <c r="AO330" s="121" t="s">
        <v>393</v>
      </c>
      <c r="AP330" s="121">
        <v>3</v>
      </c>
      <c r="AQ330" s="121">
        <v>0</v>
      </c>
      <c r="AR330" s="121"/>
      <c r="AS330" s="121"/>
      <c r="AT330" s="121"/>
    </row>
    <row r="331" spans="1:46" ht="30" customHeight="1" x14ac:dyDescent="0.15">
      <c r="A331" s="121">
        <v>329</v>
      </c>
      <c r="B331" s="126">
        <v>5225001719</v>
      </c>
      <c r="C331" s="121" t="s">
        <v>1854</v>
      </c>
      <c r="D331" s="121" t="s">
        <v>1854</v>
      </c>
      <c r="E331" s="127">
        <v>28630</v>
      </c>
      <c r="F331" s="117">
        <f t="shared" ca="1" si="45"/>
        <v>40.80821917808219</v>
      </c>
      <c r="G331" s="121" t="s">
        <v>325</v>
      </c>
      <c r="H331" s="121" t="s">
        <v>297</v>
      </c>
      <c r="I331" s="121" t="s">
        <v>297</v>
      </c>
      <c r="J331" s="121" t="s">
        <v>8919</v>
      </c>
      <c r="K331" s="121" t="s">
        <v>8546</v>
      </c>
      <c r="L331" s="121" t="s">
        <v>328</v>
      </c>
      <c r="M331" s="121" t="s">
        <v>59</v>
      </c>
      <c r="N331" s="121" t="s">
        <v>298</v>
      </c>
      <c r="O331" s="121" t="s">
        <v>8330</v>
      </c>
      <c r="P331" s="127">
        <v>42110</v>
      </c>
      <c r="Q331" s="127">
        <v>47588</v>
      </c>
      <c r="R331" s="114">
        <f t="shared" ca="1" si="46"/>
        <v>4063</v>
      </c>
      <c r="S331" s="118">
        <f t="shared" ca="1" si="47"/>
        <v>133</v>
      </c>
      <c r="T331" s="114">
        <f t="shared" ca="1" si="48"/>
        <v>11</v>
      </c>
      <c r="U331" s="119" t="str">
        <f t="shared" ca="1" si="49"/>
        <v>11年1个月18天</v>
      </c>
      <c r="V331" s="120" t="s">
        <v>8917</v>
      </c>
      <c r="W331" s="116">
        <f t="shared" ca="1" si="50"/>
        <v>43525</v>
      </c>
      <c r="X331" s="114">
        <f t="shared" ca="1" si="51"/>
        <v>1086</v>
      </c>
      <c r="Y331" s="120">
        <f t="shared" ca="1" si="52"/>
        <v>35</v>
      </c>
      <c r="Z331" s="121">
        <f t="shared" ca="1" si="53"/>
        <v>2</v>
      </c>
      <c r="AA331" s="121" t="s">
        <v>8918</v>
      </c>
      <c r="AB331" s="121"/>
      <c r="AC331" s="127">
        <v>42439</v>
      </c>
      <c r="AD331" s="121" t="s">
        <v>8546</v>
      </c>
      <c r="AE331" s="127">
        <v>42439</v>
      </c>
      <c r="AF331" s="121" t="s">
        <v>8286</v>
      </c>
      <c r="AG331" s="121">
        <v>0</v>
      </c>
      <c r="AH331" s="121">
        <v>0</v>
      </c>
      <c r="AI331" s="121" t="s">
        <v>1853</v>
      </c>
      <c r="AJ331" s="121"/>
      <c r="AK331" s="121"/>
      <c r="AL331" s="121"/>
      <c r="AM331" s="126" t="s">
        <v>1855</v>
      </c>
      <c r="AN331" s="121" t="s">
        <v>411</v>
      </c>
      <c r="AO331" s="121" t="s">
        <v>393</v>
      </c>
      <c r="AP331" s="121">
        <v>3</v>
      </c>
      <c r="AQ331" s="121">
        <v>1</v>
      </c>
      <c r="AR331" s="121"/>
      <c r="AS331" s="121"/>
      <c r="AT331" s="121"/>
    </row>
    <row r="332" spans="1:46" ht="30" customHeight="1" x14ac:dyDescent="0.15">
      <c r="A332" s="121">
        <v>330</v>
      </c>
      <c r="B332" s="126">
        <v>5225001721</v>
      </c>
      <c r="C332" s="121" t="s">
        <v>1856</v>
      </c>
      <c r="D332" s="121" t="s">
        <v>1856</v>
      </c>
      <c r="E332" s="127">
        <v>27974</v>
      </c>
      <c r="F332" s="117">
        <f t="shared" ca="1" si="45"/>
        <v>42.605479452054794</v>
      </c>
      <c r="G332" s="121" t="s">
        <v>325</v>
      </c>
      <c r="H332" s="121" t="s">
        <v>634</v>
      </c>
      <c r="I332" s="121" t="s">
        <v>634</v>
      </c>
      <c r="J332" s="121" t="s">
        <v>1857</v>
      </c>
      <c r="K332" s="121" t="s">
        <v>8050</v>
      </c>
      <c r="L332" s="121" t="s">
        <v>357</v>
      </c>
      <c r="M332" s="121" t="s">
        <v>367</v>
      </c>
      <c r="N332" s="121" t="s">
        <v>488</v>
      </c>
      <c r="O332" s="121" t="s">
        <v>8330</v>
      </c>
      <c r="P332" s="127">
        <v>42275</v>
      </c>
      <c r="Q332" s="127">
        <v>47753</v>
      </c>
      <c r="R332" s="114">
        <f t="shared" ca="1" si="46"/>
        <v>4228</v>
      </c>
      <c r="S332" s="118">
        <f t="shared" ca="1" si="47"/>
        <v>138</v>
      </c>
      <c r="T332" s="114">
        <f t="shared" ca="1" si="48"/>
        <v>11</v>
      </c>
      <c r="U332" s="119" t="str">
        <f t="shared" ca="1" si="49"/>
        <v>11年7个月3天</v>
      </c>
      <c r="V332" s="120" t="s">
        <v>8920</v>
      </c>
      <c r="W332" s="116">
        <f t="shared" ca="1" si="50"/>
        <v>43525</v>
      </c>
      <c r="X332" s="114">
        <f t="shared" ca="1" si="51"/>
        <v>1086</v>
      </c>
      <c r="Y332" s="120">
        <f t="shared" ca="1" si="52"/>
        <v>35</v>
      </c>
      <c r="Z332" s="121">
        <f t="shared" ca="1" si="53"/>
        <v>2</v>
      </c>
      <c r="AA332" s="121" t="s">
        <v>8921</v>
      </c>
      <c r="AB332" s="121"/>
      <c r="AC332" s="127">
        <v>42439</v>
      </c>
      <c r="AD332" s="121" t="s">
        <v>8546</v>
      </c>
      <c r="AE332" s="127">
        <v>42439</v>
      </c>
      <c r="AF332" s="121" t="s">
        <v>8286</v>
      </c>
      <c r="AG332" s="121">
        <v>0</v>
      </c>
      <c r="AH332" s="121">
        <v>0</v>
      </c>
      <c r="AI332" s="121" t="s">
        <v>1859</v>
      </c>
      <c r="AJ332" s="121"/>
      <c r="AK332" s="121"/>
      <c r="AL332" s="121"/>
      <c r="AM332" s="126" t="s">
        <v>1858</v>
      </c>
      <c r="AN332" s="121" t="s">
        <v>411</v>
      </c>
      <c r="AO332" s="121"/>
      <c r="AP332" s="121">
        <v>0</v>
      </c>
      <c r="AQ332" s="121">
        <v>0</v>
      </c>
      <c r="AR332" s="121"/>
      <c r="AS332" s="121"/>
      <c r="AT332" s="121"/>
    </row>
    <row r="333" spans="1:46" ht="30" customHeight="1" x14ac:dyDescent="0.15">
      <c r="A333" s="121">
        <v>331</v>
      </c>
      <c r="B333" s="126">
        <v>5225001722</v>
      </c>
      <c r="C333" s="121" t="s">
        <v>1860</v>
      </c>
      <c r="D333" s="121" t="s">
        <v>1860</v>
      </c>
      <c r="E333" s="127">
        <v>24704</v>
      </c>
      <c r="F333" s="117">
        <f t="shared" ca="1" si="45"/>
        <v>51.564383561643837</v>
      </c>
      <c r="G333" s="121" t="s">
        <v>325</v>
      </c>
      <c r="H333" s="121" t="s">
        <v>779</v>
      </c>
      <c r="I333" s="121" t="s">
        <v>779</v>
      </c>
      <c r="J333" s="121" t="s">
        <v>1861</v>
      </c>
      <c r="K333" s="121" t="s">
        <v>8069</v>
      </c>
      <c r="L333" s="121" t="s">
        <v>357</v>
      </c>
      <c r="M333" s="121" t="s">
        <v>338</v>
      </c>
      <c r="N333" s="121" t="s">
        <v>408</v>
      </c>
      <c r="O333" s="121" t="s">
        <v>293</v>
      </c>
      <c r="P333" s="127">
        <v>42499</v>
      </c>
      <c r="Q333" s="121"/>
      <c r="R333" s="114" t="e">
        <f t="shared" ca="1" si="46"/>
        <v>#NUM!</v>
      </c>
      <c r="S333" s="118" t="e">
        <f t="shared" ca="1" si="47"/>
        <v>#NUM!</v>
      </c>
      <c r="T333" s="114" t="e">
        <f t="shared" ca="1" si="48"/>
        <v>#NUM!</v>
      </c>
      <c r="U333" s="119" t="e">
        <f t="shared" ca="1" si="49"/>
        <v>#NUM!</v>
      </c>
      <c r="V333" s="120" t="s">
        <v>293</v>
      </c>
      <c r="W333" s="116">
        <f t="shared" ca="1" si="50"/>
        <v>43525</v>
      </c>
      <c r="X333" s="114">
        <f t="shared" ca="1" si="51"/>
        <v>1024</v>
      </c>
      <c r="Y333" s="120">
        <f t="shared" ca="1" si="52"/>
        <v>33</v>
      </c>
      <c r="Z333" s="121">
        <f t="shared" ca="1" si="53"/>
        <v>2</v>
      </c>
      <c r="AA333" s="121" t="s">
        <v>8922</v>
      </c>
      <c r="AB333" s="121"/>
      <c r="AC333" s="127">
        <v>42501</v>
      </c>
      <c r="AD333" s="121" t="s">
        <v>582</v>
      </c>
      <c r="AE333" s="127">
        <v>42501</v>
      </c>
      <c r="AF333" s="121" t="s">
        <v>8286</v>
      </c>
      <c r="AG333" s="121">
        <v>0</v>
      </c>
      <c r="AH333" s="121">
        <v>0</v>
      </c>
      <c r="AI333" s="121" t="s">
        <v>1863</v>
      </c>
      <c r="AJ333" s="121"/>
      <c r="AK333" s="121" t="s">
        <v>409</v>
      </c>
      <c r="AL333" s="121"/>
      <c r="AM333" s="126" t="s">
        <v>1862</v>
      </c>
      <c r="AN333" s="121" t="s">
        <v>411</v>
      </c>
      <c r="AO333" s="121" t="s">
        <v>393</v>
      </c>
      <c r="AP333" s="121">
        <v>5</v>
      </c>
      <c r="AQ333" s="121">
        <v>0</v>
      </c>
      <c r="AR333" s="121"/>
      <c r="AS333" s="121"/>
      <c r="AT333" s="121"/>
    </row>
    <row r="334" spans="1:46" ht="30" customHeight="1" x14ac:dyDescent="0.15">
      <c r="A334" s="121">
        <v>332</v>
      </c>
      <c r="B334" s="126">
        <v>5225001723</v>
      </c>
      <c r="C334" s="121" t="s">
        <v>1864</v>
      </c>
      <c r="D334" s="121" t="s">
        <v>1864</v>
      </c>
      <c r="E334" s="127">
        <v>26178</v>
      </c>
      <c r="F334" s="117">
        <f t="shared" ca="1" si="45"/>
        <v>47.526027397260272</v>
      </c>
      <c r="G334" s="121" t="s">
        <v>510</v>
      </c>
      <c r="H334" s="121" t="s">
        <v>287</v>
      </c>
      <c r="I334" s="121" t="s">
        <v>287</v>
      </c>
      <c r="J334" s="121" t="s">
        <v>1865</v>
      </c>
      <c r="K334" s="121" t="s">
        <v>553</v>
      </c>
      <c r="L334" s="121" t="s">
        <v>328</v>
      </c>
      <c r="M334" s="121" t="s">
        <v>367</v>
      </c>
      <c r="N334" s="121" t="s">
        <v>290</v>
      </c>
      <c r="O334" s="121" t="s">
        <v>293</v>
      </c>
      <c r="P334" s="127">
        <v>42513</v>
      </c>
      <c r="Q334" s="121"/>
      <c r="R334" s="114" t="e">
        <f t="shared" ca="1" si="46"/>
        <v>#NUM!</v>
      </c>
      <c r="S334" s="118" t="e">
        <f t="shared" ca="1" si="47"/>
        <v>#NUM!</v>
      </c>
      <c r="T334" s="114" t="e">
        <f t="shared" ca="1" si="48"/>
        <v>#NUM!</v>
      </c>
      <c r="U334" s="119" t="e">
        <f t="shared" ca="1" si="49"/>
        <v>#NUM!</v>
      </c>
      <c r="V334" s="120" t="s">
        <v>293</v>
      </c>
      <c r="W334" s="116">
        <f t="shared" ca="1" si="50"/>
        <v>43525</v>
      </c>
      <c r="X334" s="114">
        <f t="shared" ca="1" si="51"/>
        <v>991</v>
      </c>
      <c r="Y334" s="120">
        <f t="shared" ca="1" si="52"/>
        <v>32</v>
      </c>
      <c r="Z334" s="121">
        <f t="shared" ca="1" si="53"/>
        <v>2</v>
      </c>
      <c r="AA334" s="121" t="s">
        <v>8923</v>
      </c>
      <c r="AB334" s="121"/>
      <c r="AC334" s="127">
        <v>42534</v>
      </c>
      <c r="AD334" s="121" t="s">
        <v>553</v>
      </c>
      <c r="AE334" s="127">
        <v>42534</v>
      </c>
      <c r="AF334" s="121" t="s">
        <v>8286</v>
      </c>
      <c r="AG334" s="121">
        <v>0</v>
      </c>
      <c r="AH334" s="121">
        <v>0</v>
      </c>
      <c r="AI334" s="121" t="s">
        <v>1867</v>
      </c>
      <c r="AJ334" s="121"/>
      <c r="AK334" s="121" t="s">
        <v>409</v>
      </c>
      <c r="AL334" s="121"/>
      <c r="AM334" s="126" t="s">
        <v>1866</v>
      </c>
      <c r="AN334" s="121"/>
      <c r="AO334" s="121"/>
      <c r="AP334" s="121">
        <v>0</v>
      </c>
      <c r="AQ334" s="121">
        <v>0</v>
      </c>
      <c r="AR334" s="121"/>
      <c r="AS334" s="121"/>
      <c r="AT334" s="121"/>
    </row>
    <row r="335" spans="1:46" ht="30" customHeight="1" x14ac:dyDescent="0.15">
      <c r="A335" s="121">
        <v>333</v>
      </c>
      <c r="B335" s="126">
        <v>5225001724</v>
      </c>
      <c r="C335" s="121" t="s">
        <v>1868</v>
      </c>
      <c r="D335" s="121" t="s">
        <v>1868</v>
      </c>
      <c r="E335" s="127">
        <v>32910</v>
      </c>
      <c r="F335" s="117">
        <f t="shared" ca="1" si="45"/>
        <v>29.082191780821919</v>
      </c>
      <c r="G335" s="121" t="s">
        <v>325</v>
      </c>
      <c r="H335" s="121" t="s">
        <v>297</v>
      </c>
      <c r="I335" s="121" t="s">
        <v>297</v>
      </c>
      <c r="J335" s="121" t="s">
        <v>1869</v>
      </c>
      <c r="K335" s="121" t="s">
        <v>701</v>
      </c>
      <c r="L335" s="121" t="s">
        <v>357</v>
      </c>
      <c r="M335" s="121" t="s">
        <v>59</v>
      </c>
      <c r="N335" s="121" t="s">
        <v>488</v>
      </c>
      <c r="O335" s="121" t="s">
        <v>8330</v>
      </c>
      <c r="P335" s="127">
        <v>42094</v>
      </c>
      <c r="Q335" s="127">
        <v>47572</v>
      </c>
      <c r="R335" s="114">
        <f t="shared" ca="1" si="46"/>
        <v>4047</v>
      </c>
      <c r="S335" s="118">
        <f t="shared" ca="1" si="47"/>
        <v>132</v>
      </c>
      <c r="T335" s="114">
        <f t="shared" ca="1" si="48"/>
        <v>11</v>
      </c>
      <c r="U335" s="119" t="str">
        <f t="shared" ca="1" si="49"/>
        <v>11年1个月2天</v>
      </c>
      <c r="V335" s="120" t="s">
        <v>8924</v>
      </c>
      <c r="W335" s="116">
        <f t="shared" ca="1" si="50"/>
        <v>43525</v>
      </c>
      <c r="X335" s="114">
        <f t="shared" ca="1" si="51"/>
        <v>991</v>
      </c>
      <c r="Y335" s="120">
        <f t="shared" ca="1" si="52"/>
        <v>32</v>
      </c>
      <c r="Z335" s="121">
        <f t="shared" ca="1" si="53"/>
        <v>2</v>
      </c>
      <c r="AA335" s="121" t="s">
        <v>8925</v>
      </c>
      <c r="AB335" s="121"/>
      <c r="AC335" s="127">
        <v>42534</v>
      </c>
      <c r="AD335" s="121" t="s">
        <v>8546</v>
      </c>
      <c r="AE335" s="127">
        <v>42534</v>
      </c>
      <c r="AF335" s="121" t="s">
        <v>8286</v>
      </c>
      <c r="AG335" s="121">
        <v>0</v>
      </c>
      <c r="AH335" s="121">
        <v>0</v>
      </c>
      <c r="AI335" s="121" t="s">
        <v>5948</v>
      </c>
      <c r="AJ335" s="121"/>
      <c r="AK335" s="121"/>
      <c r="AL335" s="121"/>
      <c r="AM335" s="126" t="s">
        <v>1870</v>
      </c>
      <c r="AN335" s="121" t="s">
        <v>411</v>
      </c>
      <c r="AO335" s="121" t="s">
        <v>393</v>
      </c>
      <c r="AP335" s="121">
        <v>3</v>
      </c>
      <c r="AQ335" s="121">
        <v>0</v>
      </c>
      <c r="AR335" s="121"/>
      <c r="AS335" s="121"/>
      <c r="AT335" s="121"/>
    </row>
    <row r="336" spans="1:46" ht="30" customHeight="1" x14ac:dyDescent="0.15">
      <c r="A336" s="121">
        <v>334</v>
      </c>
      <c r="B336" s="126">
        <v>5225001725</v>
      </c>
      <c r="C336" s="121" t="s">
        <v>1871</v>
      </c>
      <c r="D336" s="121" t="s">
        <v>1871</v>
      </c>
      <c r="E336" s="127">
        <v>27386</v>
      </c>
      <c r="F336" s="117">
        <f t="shared" ca="1" si="45"/>
        <v>44.216438356164382</v>
      </c>
      <c r="G336" s="121" t="s">
        <v>325</v>
      </c>
      <c r="H336" s="121" t="s">
        <v>327</v>
      </c>
      <c r="I336" s="121" t="s">
        <v>327</v>
      </c>
      <c r="J336" s="121" t="s">
        <v>1872</v>
      </c>
      <c r="K336" s="121" t="s">
        <v>8020</v>
      </c>
      <c r="L336" s="121" t="s">
        <v>328</v>
      </c>
      <c r="M336" s="121" t="s">
        <v>367</v>
      </c>
      <c r="N336" s="121" t="s">
        <v>408</v>
      </c>
      <c r="O336" s="121" t="s">
        <v>293</v>
      </c>
      <c r="P336" s="127">
        <v>42509</v>
      </c>
      <c r="Q336" s="121"/>
      <c r="R336" s="114" t="e">
        <f t="shared" ca="1" si="46"/>
        <v>#NUM!</v>
      </c>
      <c r="S336" s="118" t="e">
        <f t="shared" ca="1" si="47"/>
        <v>#NUM!</v>
      </c>
      <c r="T336" s="114" t="e">
        <f t="shared" ca="1" si="48"/>
        <v>#NUM!</v>
      </c>
      <c r="U336" s="119" t="e">
        <f t="shared" ca="1" si="49"/>
        <v>#NUM!</v>
      </c>
      <c r="V336" s="120" t="s">
        <v>293</v>
      </c>
      <c r="W336" s="116">
        <f t="shared" ca="1" si="50"/>
        <v>43525</v>
      </c>
      <c r="X336" s="114">
        <f t="shared" ca="1" si="51"/>
        <v>991</v>
      </c>
      <c r="Y336" s="120">
        <f t="shared" ca="1" si="52"/>
        <v>32</v>
      </c>
      <c r="Z336" s="121">
        <f t="shared" ca="1" si="53"/>
        <v>2</v>
      </c>
      <c r="AA336" s="121" t="s">
        <v>7538</v>
      </c>
      <c r="AB336" s="121"/>
      <c r="AC336" s="127">
        <v>42534</v>
      </c>
      <c r="AD336" s="121" t="s">
        <v>8546</v>
      </c>
      <c r="AE336" s="127">
        <v>42534</v>
      </c>
      <c r="AF336" s="121" t="s">
        <v>8286</v>
      </c>
      <c r="AG336" s="121">
        <v>0</v>
      </c>
      <c r="AH336" s="121">
        <v>0</v>
      </c>
      <c r="AI336" s="121" t="s">
        <v>1874</v>
      </c>
      <c r="AJ336" s="121"/>
      <c r="AK336" s="121" t="s">
        <v>409</v>
      </c>
      <c r="AL336" s="121" t="s">
        <v>363</v>
      </c>
      <c r="AM336" s="126" t="s">
        <v>1873</v>
      </c>
      <c r="AN336" s="121" t="s">
        <v>411</v>
      </c>
      <c r="AO336" s="121"/>
      <c r="AP336" s="121">
        <v>0</v>
      </c>
      <c r="AQ336" s="121">
        <v>1</v>
      </c>
      <c r="AR336" s="121"/>
      <c r="AS336" s="121"/>
      <c r="AT336" s="121"/>
    </row>
    <row r="337" spans="1:46" ht="30" customHeight="1" x14ac:dyDescent="0.15">
      <c r="A337" s="121">
        <v>335</v>
      </c>
      <c r="B337" s="126">
        <v>5225001726</v>
      </c>
      <c r="C337" s="121" t="s">
        <v>1875</v>
      </c>
      <c r="D337" s="121" t="s">
        <v>1875</v>
      </c>
      <c r="E337" s="127">
        <v>26672</v>
      </c>
      <c r="F337" s="117">
        <f t="shared" ca="1" si="45"/>
        <v>46.172602739726024</v>
      </c>
      <c r="G337" s="121" t="s">
        <v>325</v>
      </c>
      <c r="H337" s="121" t="s">
        <v>287</v>
      </c>
      <c r="I337" s="121" t="s">
        <v>287</v>
      </c>
      <c r="J337" s="121" t="s">
        <v>1876</v>
      </c>
      <c r="K337" s="121" t="s">
        <v>8070</v>
      </c>
      <c r="L337" s="121" t="s">
        <v>357</v>
      </c>
      <c r="M337" s="121" t="s">
        <v>367</v>
      </c>
      <c r="N337" s="121" t="s">
        <v>408</v>
      </c>
      <c r="O337" s="121" t="s">
        <v>299</v>
      </c>
      <c r="P337" s="127">
        <v>42509</v>
      </c>
      <c r="Q337" s="121"/>
      <c r="R337" s="114" t="e">
        <f t="shared" ca="1" si="46"/>
        <v>#NUM!</v>
      </c>
      <c r="S337" s="118" t="e">
        <f t="shared" ca="1" si="47"/>
        <v>#NUM!</v>
      </c>
      <c r="T337" s="114" t="e">
        <f t="shared" ca="1" si="48"/>
        <v>#NUM!</v>
      </c>
      <c r="U337" s="119" t="e">
        <f t="shared" ca="1" si="49"/>
        <v>#NUM!</v>
      </c>
      <c r="V337" s="120" t="s">
        <v>299</v>
      </c>
      <c r="W337" s="116">
        <f t="shared" ca="1" si="50"/>
        <v>43525</v>
      </c>
      <c r="X337" s="114">
        <f t="shared" ca="1" si="51"/>
        <v>991</v>
      </c>
      <c r="Y337" s="120">
        <f t="shared" ca="1" si="52"/>
        <v>32</v>
      </c>
      <c r="Z337" s="121">
        <f t="shared" ca="1" si="53"/>
        <v>2</v>
      </c>
      <c r="AA337" s="121" t="s">
        <v>7538</v>
      </c>
      <c r="AB337" s="121"/>
      <c r="AC337" s="127">
        <v>42534</v>
      </c>
      <c r="AD337" s="121" t="s">
        <v>8546</v>
      </c>
      <c r="AE337" s="127">
        <v>42534</v>
      </c>
      <c r="AF337" s="121" t="s">
        <v>8286</v>
      </c>
      <c r="AG337" s="121">
        <v>0</v>
      </c>
      <c r="AH337" s="121">
        <v>0</v>
      </c>
      <c r="AI337" s="121" t="s">
        <v>1878</v>
      </c>
      <c r="AJ337" s="121"/>
      <c r="AK337" s="121" t="s">
        <v>334</v>
      </c>
      <c r="AL337" s="121"/>
      <c r="AM337" s="126" t="s">
        <v>1877</v>
      </c>
      <c r="AN337" s="121" t="s">
        <v>411</v>
      </c>
      <c r="AO337" s="121" t="s">
        <v>393</v>
      </c>
      <c r="AP337" s="121">
        <v>5</v>
      </c>
      <c r="AQ337" s="121">
        <v>0</v>
      </c>
      <c r="AR337" s="121"/>
      <c r="AS337" s="121"/>
      <c r="AT337" s="121"/>
    </row>
    <row r="338" spans="1:46" ht="30" customHeight="1" x14ac:dyDescent="0.15">
      <c r="A338" s="121">
        <v>336</v>
      </c>
      <c r="B338" s="126">
        <v>5225001728</v>
      </c>
      <c r="C338" s="121" t="s">
        <v>1879</v>
      </c>
      <c r="D338" s="121" t="s">
        <v>1879</v>
      </c>
      <c r="E338" s="127">
        <v>28937</v>
      </c>
      <c r="F338" s="117">
        <f t="shared" ca="1" si="45"/>
        <v>39.967123287671235</v>
      </c>
      <c r="G338" s="121" t="s">
        <v>325</v>
      </c>
      <c r="H338" s="121" t="s">
        <v>297</v>
      </c>
      <c r="I338" s="121" t="s">
        <v>297</v>
      </c>
      <c r="J338" s="121" t="s">
        <v>1880</v>
      </c>
      <c r="K338" s="121" t="s">
        <v>8070</v>
      </c>
      <c r="L338" s="121" t="s">
        <v>357</v>
      </c>
      <c r="M338" s="121" t="s">
        <v>367</v>
      </c>
      <c r="N338" s="121" t="s">
        <v>408</v>
      </c>
      <c r="O338" s="121" t="s">
        <v>8330</v>
      </c>
      <c r="P338" s="127">
        <v>42040</v>
      </c>
      <c r="Q338" s="127">
        <v>47518</v>
      </c>
      <c r="R338" s="114">
        <f t="shared" ca="1" si="46"/>
        <v>3993</v>
      </c>
      <c r="S338" s="118">
        <f t="shared" ca="1" si="47"/>
        <v>131</v>
      </c>
      <c r="T338" s="114">
        <f t="shared" ca="1" si="48"/>
        <v>10</v>
      </c>
      <c r="U338" s="119" t="str">
        <f t="shared" ca="1" si="49"/>
        <v>10年11个月13天</v>
      </c>
      <c r="V338" s="120" t="s">
        <v>8926</v>
      </c>
      <c r="W338" s="116">
        <f t="shared" ca="1" si="50"/>
        <v>43525</v>
      </c>
      <c r="X338" s="114">
        <f t="shared" ca="1" si="51"/>
        <v>991</v>
      </c>
      <c r="Y338" s="120">
        <f t="shared" ca="1" si="52"/>
        <v>32</v>
      </c>
      <c r="Z338" s="121">
        <f t="shared" ca="1" si="53"/>
        <v>2</v>
      </c>
      <c r="AA338" s="121" t="s">
        <v>8927</v>
      </c>
      <c r="AB338" s="121"/>
      <c r="AC338" s="127">
        <v>42534</v>
      </c>
      <c r="AD338" s="121" t="s">
        <v>8546</v>
      </c>
      <c r="AE338" s="127">
        <v>42534</v>
      </c>
      <c r="AF338" s="121" t="s">
        <v>8286</v>
      </c>
      <c r="AG338" s="121">
        <v>0</v>
      </c>
      <c r="AH338" s="121">
        <v>0</v>
      </c>
      <c r="AI338" s="121" t="s">
        <v>1878</v>
      </c>
      <c r="AJ338" s="121"/>
      <c r="AK338" s="121"/>
      <c r="AL338" s="121" t="s">
        <v>363</v>
      </c>
      <c r="AM338" s="126" t="s">
        <v>1881</v>
      </c>
      <c r="AN338" s="121" t="s">
        <v>411</v>
      </c>
      <c r="AO338" s="121" t="s">
        <v>393</v>
      </c>
      <c r="AP338" s="121">
        <v>5</v>
      </c>
      <c r="AQ338" s="121">
        <v>1</v>
      </c>
      <c r="AR338" s="121"/>
      <c r="AS338" s="121"/>
      <c r="AT338" s="121"/>
    </row>
    <row r="339" spans="1:46" ht="30" customHeight="1" x14ac:dyDescent="0.15">
      <c r="A339" s="121">
        <v>337</v>
      </c>
      <c r="B339" s="126">
        <v>5225001729</v>
      </c>
      <c r="C339" s="121" t="s">
        <v>1882</v>
      </c>
      <c r="D339" s="121" t="s">
        <v>1882</v>
      </c>
      <c r="E339" s="127">
        <v>26641</v>
      </c>
      <c r="F339" s="117">
        <f t="shared" ca="1" si="45"/>
        <v>46.257534246575339</v>
      </c>
      <c r="G339" s="121" t="s">
        <v>325</v>
      </c>
      <c r="H339" s="121" t="s">
        <v>297</v>
      </c>
      <c r="I339" s="121" t="s">
        <v>297</v>
      </c>
      <c r="J339" s="121" t="s">
        <v>1883</v>
      </c>
      <c r="K339" s="121" t="s">
        <v>8020</v>
      </c>
      <c r="L339" s="121" t="s">
        <v>357</v>
      </c>
      <c r="M339" s="121" t="s">
        <v>383</v>
      </c>
      <c r="N339" s="121" t="s">
        <v>408</v>
      </c>
      <c r="O339" s="121" t="s">
        <v>299</v>
      </c>
      <c r="P339" s="127">
        <v>42509</v>
      </c>
      <c r="Q339" s="121"/>
      <c r="R339" s="114" t="e">
        <f t="shared" ca="1" si="46"/>
        <v>#NUM!</v>
      </c>
      <c r="S339" s="118" t="e">
        <f t="shared" ca="1" si="47"/>
        <v>#NUM!</v>
      </c>
      <c r="T339" s="114" t="e">
        <f t="shared" ca="1" si="48"/>
        <v>#NUM!</v>
      </c>
      <c r="U339" s="119" t="e">
        <f t="shared" ca="1" si="49"/>
        <v>#NUM!</v>
      </c>
      <c r="V339" s="120" t="s">
        <v>299</v>
      </c>
      <c r="W339" s="116">
        <f t="shared" ca="1" si="50"/>
        <v>43525</v>
      </c>
      <c r="X339" s="114">
        <f t="shared" ca="1" si="51"/>
        <v>991</v>
      </c>
      <c r="Y339" s="120">
        <f t="shared" ca="1" si="52"/>
        <v>32</v>
      </c>
      <c r="Z339" s="121">
        <f t="shared" ca="1" si="53"/>
        <v>2</v>
      </c>
      <c r="AA339" s="121" t="s">
        <v>7538</v>
      </c>
      <c r="AB339" s="121"/>
      <c r="AC339" s="127">
        <v>42534</v>
      </c>
      <c r="AD339" s="121" t="s">
        <v>8546</v>
      </c>
      <c r="AE339" s="127">
        <v>42534</v>
      </c>
      <c r="AF339" s="121" t="s">
        <v>8286</v>
      </c>
      <c r="AG339" s="121">
        <v>0</v>
      </c>
      <c r="AH339" s="121">
        <v>0</v>
      </c>
      <c r="AI339" s="121" t="s">
        <v>1878</v>
      </c>
      <c r="AJ339" s="121"/>
      <c r="AK339" s="121" t="s">
        <v>334</v>
      </c>
      <c r="AL339" s="121" t="s">
        <v>363</v>
      </c>
      <c r="AM339" s="126" t="s">
        <v>1884</v>
      </c>
      <c r="AN339" s="121" t="s">
        <v>411</v>
      </c>
      <c r="AO339" s="121" t="s">
        <v>393</v>
      </c>
      <c r="AP339" s="121">
        <v>5</v>
      </c>
      <c r="AQ339" s="121">
        <v>1</v>
      </c>
      <c r="AR339" s="121"/>
      <c r="AS339" s="121"/>
      <c r="AT339" s="121"/>
    </row>
    <row r="340" spans="1:46" ht="30" customHeight="1" x14ac:dyDescent="0.15">
      <c r="A340" s="121">
        <v>338</v>
      </c>
      <c r="B340" s="126">
        <v>5225001730</v>
      </c>
      <c r="C340" s="121" t="s">
        <v>1885</v>
      </c>
      <c r="D340" s="121" t="s">
        <v>1885</v>
      </c>
      <c r="E340" s="127">
        <v>22193</v>
      </c>
      <c r="F340" s="117">
        <f t="shared" ca="1" si="45"/>
        <v>58.443835616438356</v>
      </c>
      <c r="G340" s="121" t="s">
        <v>325</v>
      </c>
      <c r="H340" s="121" t="s">
        <v>287</v>
      </c>
      <c r="I340" s="121" t="s">
        <v>287</v>
      </c>
      <c r="J340" s="121" t="s">
        <v>8928</v>
      </c>
      <c r="K340" s="121" t="s">
        <v>8546</v>
      </c>
      <c r="L340" s="121" t="s">
        <v>328</v>
      </c>
      <c r="M340" s="121" t="s">
        <v>367</v>
      </c>
      <c r="N340" s="121" t="s">
        <v>290</v>
      </c>
      <c r="O340" s="121" t="s">
        <v>299</v>
      </c>
      <c r="P340" s="127">
        <v>42503</v>
      </c>
      <c r="Q340" s="121"/>
      <c r="R340" s="114" t="e">
        <f t="shared" ca="1" si="46"/>
        <v>#NUM!</v>
      </c>
      <c r="S340" s="118" t="e">
        <f t="shared" ca="1" si="47"/>
        <v>#NUM!</v>
      </c>
      <c r="T340" s="114" t="e">
        <f t="shared" ca="1" si="48"/>
        <v>#NUM!</v>
      </c>
      <c r="U340" s="119" t="e">
        <f t="shared" ca="1" si="49"/>
        <v>#NUM!</v>
      </c>
      <c r="V340" s="120" t="s">
        <v>299</v>
      </c>
      <c r="W340" s="116">
        <f t="shared" ca="1" si="50"/>
        <v>43525</v>
      </c>
      <c r="X340" s="114">
        <f t="shared" ca="1" si="51"/>
        <v>991</v>
      </c>
      <c r="Y340" s="120">
        <f t="shared" ca="1" si="52"/>
        <v>32</v>
      </c>
      <c r="Z340" s="121">
        <f t="shared" ca="1" si="53"/>
        <v>2</v>
      </c>
      <c r="AA340" s="121" t="s">
        <v>8929</v>
      </c>
      <c r="AB340" s="121"/>
      <c r="AC340" s="127">
        <v>42534</v>
      </c>
      <c r="AD340" s="121" t="s">
        <v>8546</v>
      </c>
      <c r="AE340" s="127">
        <v>42534</v>
      </c>
      <c r="AF340" s="121" t="s">
        <v>8286</v>
      </c>
      <c r="AG340" s="121">
        <v>0</v>
      </c>
      <c r="AH340" s="121">
        <v>0</v>
      </c>
      <c r="AI340" s="121" t="s">
        <v>1887</v>
      </c>
      <c r="AJ340" s="121"/>
      <c r="AK340" s="121" t="s">
        <v>334</v>
      </c>
      <c r="AL340" s="121"/>
      <c r="AM340" s="126" t="s">
        <v>1886</v>
      </c>
      <c r="AN340" s="121"/>
      <c r="AO340" s="121"/>
      <c r="AP340" s="121">
        <v>0</v>
      </c>
      <c r="AQ340" s="121">
        <v>0</v>
      </c>
      <c r="AR340" s="121"/>
      <c r="AS340" s="121"/>
      <c r="AT340" s="121"/>
    </row>
    <row r="341" spans="1:46" ht="30" customHeight="1" x14ac:dyDescent="0.15">
      <c r="A341" s="121">
        <v>339</v>
      </c>
      <c r="B341" s="126">
        <v>5225001731</v>
      </c>
      <c r="C341" s="121" t="s">
        <v>1888</v>
      </c>
      <c r="D341" s="121" t="s">
        <v>1888</v>
      </c>
      <c r="E341" s="127">
        <v>28034</v>
      </c>
      <c r="F341" s="117">
        <f t="shared" ca="1" si="45"/>
        <v>42.441095890410956</v>
      </c>
      <c r="G341" s="121" t="s">
        <v>325</v>
      </c>
      <c r="H341" s="121" t="s">
        <v>758</v>
      </c>
      <c r="I341" s="121" t="s">
        <v>758</v>
      </c>
      <c r="J341" s="121" t="s">
        <v>1889</v>
      </c>
      <c r="K341" s="121" t="s">
        <v>701</v>
      </c>
      <c r="L341" s="121" t="s">
        <v>328</v>
      </c>
      <c r="M341" s="121" t="s">
        <v>367</v>
      </c>
      <c r="N341" s="121" t="s">
        <v>488</v>
      </c>
      <c r="O341" s="121" t="s">
        <v>299</v>
      </c>
      <c r="P341" s="127">
        <v>42524</v>
      </c>
      <c r="Q341" s="121"/>
      <c r="R341" s="114" t="e">
        <f t="shared" ca="1" si="46"/>
        <v>#NUM!</v>
      </c>
      <c r="S341" s="118" t="e">
        <f t="shared" ca="1" si="47"/>
        <v>#NUM!</v>
      </c>
      <c r="T341" s="114" t="e">
        <f t="shared" ca="1" si="48"/>
        <v>#NUM!</v>
      </c>
      <c r="U341" s="119" t="e">
        <f t="shared" ca="1" si="49"/>
        <v>#NUM!</v>
      </c>
      <c r="V341" s="120" t="s">
        <v>299</v>
      </c>
      <c r="W341" s="116">
        <f t="shared" ca="1" si="50"/>
        <v>43525</v>
      </c>
      <c r="X341" s="114">
        <f t="shared" ca="1" si="51"/>
        <v>991</v>
      </c>
      <c r="Y341" s="120">
        <f t="shared" ca="1" si="52"/>
        <v>32</v>
      </c>
      <c r="Z341" s="121">
        <f t="shared" ca="1" si="53"/>
        <v>2</v>
      </c>
      <c r="AA341" s="121" t="s">
        <v>8930</v>
      </c>
      <c r="AB341" s="121"/>
      <c r="AC341" s="127">
        <v>42534</v>
      </c>
      <c r="AD341" s="121" t="s">
        <v>8546</v>
      </c>
      <c r="AE341" s="127">
        <v>42534</v>
      </c>
      <c r="AF341" s="121" t="s">
        <v>8286</v>
      </c>
      <c r="AG341" s="121">
        <v>0</v>
      </c>
      <c r="AH341" s="121">
        <v>0</v>
      </c>
      <c r="AI341" s="121" t="s">
        <v>1891</v>
      </c>
      <c r="AJ341" s="121"/>
      <c r="AK341" s="121" t="s">
        <v>334</v>
      </c>
      <c r="AL341" s="121"/>
      <c r="AM341" s="126" t="s">
        <v>1890</v>
      </c>
      <c r="AN341" s="121" t="s">
        <v>411</v>
      </c>
      <c r="AO341" s="121"/>
      <c r="AP341" s="121">
        <v>0</v>
      </c>
      <c r="AQ341" s="121">
        <v>0</v>
      </c>
      <c r="AR341" s="121"/>
      <c r="AS341" s="121"/>
      <c r="AT341" s="121"/>
    </row>
    <row r="342" spans="1:46" ht="30" customHeight="1" x14ac:dyDescent="0.15">
      <c r="A342" s="121">
        <v>340</v>
      </c>
      <c r="B342" s="126">
        <v>5225001732</v>
      </c>
      <c r="C342" s="121" t="s">
        <v>1892</v>
      </c>
      <c r="D342" s="121" t="s">
        <v>1892</v>
      </c>
      <c r="E342" s="127">
        <v>22461</v>
      </c>
      <c r="F342" s="117">
        <f t="shared" ca="1" si="45"/>
        <v>57.709589041095889</v>
      </c>
      <c r="G342" s="121" t="s">
        <v>325</v>
      </c>
      <c r="H342" s="121" t="s">
        <v>297</v>
      </c>
      <c r="I342" s="121" t="s">
        <v>297</v>
      </c>
      <c r="J342" s="121" t="s">
        <v>8931</v>
      </c>
      <c r="K342" s="121" t="s">
        <v>8546</v>
      </c>
      <c r="L342" s="121" t="s">
        <v>328</v>
      </c>
      <c r="M342" s="121" t="s">
        <v>367</v>
      </c>
      <c r="N342" s="121" t="s">
        <v>488</v>
      </c>
      <c r="O342" s="121" t="s">
        <v>293</v>
      </c>
      <c r="P342" s="127">
        <v>42529</v>
      </c>
      <c r="Q342" s="121"/>
      <c r="R342" s="114" t="e">
        <f t="shared" ca="1" si="46"/>
        <v>#NUM!</v>
      </c>
      <c r="S342" s="118" t="e">
        <f t="shared" ca="1" si="47"/>
        <v>#NUM!</v>
      </c>
      <c r="T342" s="114" t="e">
        <f t="shared" ca="1" si="48"/>
        <v>#NUM!</v>
      </c>
      <c r="U342" s="119" t="e">
        <f t="shared" ca="1" si="49"/>
        <v>#NUM!</v>
      </c>
      <c r="V342" s="120" t="s">
        <v>293</v>
      </c>
      <c r="W342" s="116">
        <f t="shared" ca="1" si="50"/>
        <v>43525</v>
      </c>
      <c r="X342" s="114">
        <f t="shared" ca="1" si="51"/>
        <v>991</v>
      </c>
      <c r="Y342" s="120">
        <f t="shared" ca="1" si="52"/>
        <v>32</v>
      </c>
      <c r="Z342" s="121">
        <f t="shared" ca="1" si="53"/>
        <v>2</v>
      </c>
      <c r="AA342" s="121" t="s">
        <v>8932</v>
      </c>
      <c r="AB342" s="121"/>
      <c r="AC342" s="127">
        <v>42534</v>
      </c>
      <c r="AD342" s="121" t="s">
        <v>8546</v>
      </c>
      <c r="AE342" s="127">
        <v>42534</v>
      </c>
      <c r="AF342" s="121" t="s">
        <v>8286</v>
      </c>
      <c r="AG342" s="121">
        <v>0</v>
      </c>
      <c r="AH342" s="121">
        <v>0</v>
      </c>
      <c r="AI342" s="121" t="s">
        <v>1894</v>
      </c>
      <c r="AJ342" s="121"/>
      <c r="AK342" s="121" t="s">
        <v>409</v>
      </c>
      <c r="AL342" s="121" t="s">
        <v>363</v>
      </c>
      <c r="AM342" s="126" t="s">
        <v>1893</v>
      </c>
      <c r="AN342" s="121" t="s">
        <v>411</v>
      </c>
      <c r="AO342" s="121"/>
      <c r="AP342" s="121">
        <v>0</v>
      </c>
      <c r="AQ342" s="121">
        <v>2</v>
      </c>
      <c r="AR342" s="121"/>
      <c r="AS342" s="121"/>
      <c r="AT342" s="121"/>
    </row>
    <row r="343" spans="1:46" ht="30" customHeight="1" x14ac:dyDescent="0.15">
      <c r="A343" s="121">
        <v>341</v>
      </c>
      <c r="B343" s="126">
        <v>5225001733</v>
      </c>
      <c r="C343" s="121" t="s">
        <v>1895</v>
      </c>
      <c r="D343" s="121" t="s">
        <v>1895</v>
      </c>
      <c r="E343" s="127">
        <v>26494</v>
      </c>
      <c r="F343" s="117">
        <f t="shared" ca="1" si="45"/>
        <v>46.660273972602738</v>
      </c>
      <c r="G343" s="121" t="s">
        <v>325</v>
      </c>
      <c r="H343" s="121" t="s">
        <v>287</v>
      </c>
      <c r="I343" s="121" t="s">
        <v>287</v>
      </c>
      <c r="J343" s="121" t="s">
        <v>8933</v>
      </c>
      <c r="K343" s="121" t="s">
        <v>8546</v>
      </c>
      <c r="L343" s="121" t="s">
        <v>328</v>
      </c>
      <c r="M343" s="121" t="s">
        <v>367</v>
      </c>
      <c r="N343" s="121" t="s">
        <v>298</v>
      </c>
      <c r="O343" s="121" t="s">
        <v>8330</v>
      </c>
      <c r="P343" s="127">
        <v>42354</v>
      </c>
      <c r="Q343" s="127">
        <v>47832</v>
      </c>
      <c r="R343" s="114">
        <f t="shared" ca="1" si="46"/>
        <v>4307</v>
      </c>
      <c r="S343" s="118">
        <f t="shared" ca="1" si="47"/>
        <v>141</v>
      </c>
      <c r="T343" s="114">
        <f t="shared" ca="1" si="48"/>
        <v>11</v>
      </c>
      <c r="U343" s="119" t="str">
        <f t="shared" ca="1" si="49"/>
        <v>11年9个月22天</v>
      </c>
      <c r="V343" s="120" t="s">
        <v>560</v>
      </c>
      <c r="W343" s="116">
        <f t="shared" ca="1" si="50"/>
        <v>43525</v>
      </c>
      <c r="X343" s="114">
        <f t="shared" ca="1" si="51"/>
        <v>991</v>
      </c>
      <c r="Y343" s="120">
        <f t="shared" ca="1" si="52"/>
        <v>32</v>
      </c>
      <c r="Z343" s="121">
        <f t="shared" ca="1" si="53"/>
        <v>2</v>
      </c>
      <c r="AA343" s="121" t="s">
        <v>8934</v>
      </c>
      <c r="AB343" s="121"/>
      <c r="AC343" s="127">
        <v>42534</v>
      </c>
      <c r="AD343" s="121" t="s">
        <v>8546</v>
      </c>
      <c r="AE343" s="127">
        <v>42534</v>
      </c>
      <c r="AF343" s="121" t="s">
        <v>8286</v>
      </c>
      <c r="AG343" s="121">
        <v>0</v>
      </c>
      <c r="AH343" s="121">
        <v>0</v>
      </c>
      <c r="AI343" s="121" t="s">
        <v>1898</v>
      </c>
      <c r="AJ343" s="121"/>
      <c r="AK343" s="121"/>
      <c r="AL343" s="121"/>
      <c r="AM343" s="126" t="s">
        <v>1897</v>
      </c>
      <c r="AN343" s="121" t="s">
        <v>411</v>
      </c>
      <c r="AO343" s="121"/>
      <c r="AP343" s="121">
        <v>0</v>
      </c>
      <c r="AQ343" s="121">
        <v>0</v>
      </c>
      <c r="AR343" s="121"/>
      <c r="AS343" s="121"/>
      <c r="AT343" s="121"/>
    </row>
    <row r="344" spans="1:46" ht="30" customHeight="1" x14ac:dyDescent="0.15">
      <c r="A344" s="121">
        <v>342</v>
      </c>
      <c r="B344" s="126">
        <v>5225001734</v>
      </c>
      <c r="C344" s="121" t="s">
        <v>1899</v>
      </c>
      <c r="D344" s="121" t="s">
        <v>1899</v>
      </c>
      <c r="E344" s="127">
        <v>30011</v>
      </c>
      <c r="F344" s="117">
        <f t="shared" ca="1" si="45"/>
        <v>37.024657534246572</v>
      </c>
      <c r="G344" s="121" t="s">
        <v>325</v>
      </c>
      <c r="H344" s="121" t="s">
        <v>327</v>
      </c>
      <c r="I344" s="121" t="s">
        <v>327</v>
      </c>
      <c r="J344" s="121" t="s">
        <v>1900</v>
      </c>
      <c r="K344" s="121" t="s">
        <v>811</v>
      </c>
      <c r="L344" s="121" t="s">
        <v>328</v>
      </c>
      <c r="M344" s="121" t="s">
        <v>367</v>
      </c>
      <c r="N344" s="121" t="s">
        <v>408</v>
      </c>
      <c r="O344" s="121" t="s">
        <v>293</v>
      </c>
      <c r="P344" s="127">
        <v>42499</v>
      </c>
      <c r="Q344" s="121"/>
      <c r="R344" s="114" t="e">
        <f t="shared" ca="1" si="46"/>
        <v>#NUM!</v>
      </c>
      <c r="S344" s="118" t="e">
        <f t="shared" ca="1" si="47"/>
        <v>#NUM!</v>
      </c>
      <c r="T344" s="114" t="e">
        <f t="shared" ca="1" si="48"/>
        <v>#NUM!</v>
      </c>
      <c r="U344" s="119" t="e">
        <f t="shared" ca="1" si="49"/>
        <v>#NUM!</v>
      </c>
      <c r="V344" s="120" t="s">
        <v>293</v>
      </c>
      <c r="W344" s="116">
        <f t="shared" ca="1" si="50"/>
        <v>43525</v>
      </c>
      <c r="X344" s="114">
        <f t="shared" ca="1" si="51"/>
        <v>990</v>
      </c>
      <c r="Y344" s="120">
        <f t="shared" ca="1" si="52"/>
        <v>32</v>
      </c>
      <c r="Z344" s="121">
        <f t="shared" ca="1" si="53"/>
        <v>2</v>
      </c>
      <c r="AA344" s="121" t="s">
        <v>8922</v>
      </c>
      <c r="AB344" s="121"/>
      <c r="AC344" s="127">
        <v>42535</v>
      </c>
      <c r="AD344" s="121" t="s">
        <v>701</v>
      </c>
      <c r="AE344" s="127">
        <v>42535</v>
      </c>
      <c r="AF344" s="121" t="s">
        <v>8286</v>
      </c>
      <c r="AG344" s="121">
        <v>0</v>
      </c>
      <c r="AH344" s="121">
        <v>0</v>
      </c>
      <c r="AI344" s="121" t="s">
        <v>1902</v>
      </c>
      <c r="AJ344" s="121"/>
      <c r="AK344" s="121" t="s">
        <v>409</v>
      </c>
      <c r="AL344" s="121" t="s">
        <v>363</v>
      </c>
      <c r="AM344" s="126" t="s">
        <v>1901</v>
      </c>
      <c r="AN344" s="121" t="s">
        <v>411</v>
      </c>
      <c r="AO344" s="121"/>
      <c r="AP344" s="121">
        <v>0</v>
      </c>
      <c r="AQ344" s="121">
        <v>1</v>
      </c>
      <c r="AR344" s="121"/>
      <c r="AS344" s="121"/>
      <c r="AT344" s="121"/>
    </row>
    <row r="345" spans="1:46" ht="30" customHeight="1" x14ac:dyDescent="0.15">
      <c r="A345" s="121">
        <v>343</v>
      </c>
      <c r="B345" s="126">
        <v>5225001735</v>
      </c>
      <c r="C345" s="121" t="s">
        <v>1903</v>
      </c>
      <c r="D345" s="121" t="s">
        <v>1903</v>
      </c>
      <c r="E345" s="127">
        <v>25245</v>
      </c>
      <c r="F345" s="117">
        <f t="shared" ca="1" si="45"/>
        <v>50.082191780821915</v>
      </c>
      <c r="G345" s="121" t="s">
        <v>325</v>
      </c>
      <c r="H345" s="121" t="s">
        <v>327</v>
      </c>
      <c r="I345" s="121" t="s">
        <v>327</v>
      </c>
      <c r="J345" s="121" t="s">
        <v>1904</v>
      </c>
      <c r="K345" s="121" t="s">
        <v>811</v>
      </c>
      <c r="L345" s="121" t="s">
        <v>357</v>
      </c>
      <c r="M345" s="121" t="s">
        <v>348</v>
      </c>
      <c r="N345" s="121" t="s">
        <v>41</v>
      </c>
      <c r="O345" s="121" t="s">
        <v>299</v>
      </c>
      <c r="P345" s="127">
        <v>42524</v>
      </c>
      <c r="Q345" s="121"/>
      <c r="R345" s="114" t="e">
        <f t="shared" ca="1" si="46"/>
        <v>#NUM!</v>
      </c>
      <c r="S345" s="118" t="e">
        <f t="shared" ca="1" si="47"/>
        <v>#NUM!</v>
      </c>
      <c r="T345" s="114" t="e">
        <f t="shared" ca="1" si="48"/>
        <v>#NUM!</v>
      </c>
      <c r="U345" s="119" t="e">
        <f t="shared" ca="1" si="49"/>
        <v>#NUM!</v>
      </c>
      <c r="V345" s="120" t="s">
        <v>299</v>
      </c>
      <c r="W345" s="116">
        <f t="shared" ca="1" si="50"/>
        <v>43525</v>
      </c>
      <c r="X345" s="114">
        <f t="shared" ca="1" si="51"/>
        <v>989</v>
      </c>
      <c r="Y345" s="120">
        <f t="shared" ca="1" si="52"/>
        <v>32</v>
      </c>
      <c r="Z345" s="121">
        <f t="shared" ca="1" si="53"/>
        <v>2</v>
      </c>
      <c r="AA345" s="121" t="s">
        <v>8930</v>
      </c>
      <c r="AB345" s="121"/>
      <c r="AC345" s="127">
        <v>42536</v>
      </c>
      <c r="AD345" s="121" t="s">
        <v>811</v>
      </c>
      <c r="AE345" s="127">
        <v>42536</v>
      </c>
      <c r="AF345" s="121" t="s">
        <v>8286</v>
      </c>
      <c r="AG345" s="121">
        <v>0</v>
      </c>
      <c r="AH345" s="121">
        <v>0</v>
      </c>
      <c r="AI345" s="121" t="s">
        <v>1906</v>
      </c>
      <c r="AJ345" s="121"/>
      <c r="AK345" s="121" t="s">
        <v>334</v>
      </c>
      <c r="AL345" s="121"/>
      <c r="AM345" s="126" t="s">
        <v>1905</v>
      </c>
      <c r="AN345" s="121"/>
      <c r="AO345" s="121"/>
      <c r="AP345" s="121">
        <v>0</v>
      </c>
      <c r="AQ345" s="121">
        <v>0</v>
      </c>
      <c r="AR345" s="121"/>
      <c r="AS345" s="121"/>
      <c r="AT345" s="121"/>
    </row>
    <row r="346" spans="1:46" ht="30" customHeight="1" x14ac:dyDescent="0.15">
      <c r="A346" s="121">
        <v>344</v>
      </c>
      <c r="B346" s="126">
        <v>5225001738</v>
      </c>
      <c r="C346" s="121" t="s">
        <v>1907</v>
      </c>
      <c r="D346" s="121" t="s">
        <v>1907</v>
      </c>
      <c r="E346" s="127">
        <v>30051</v>
      </c>
      <c r="F346" s="117">
        <f t="shared" ca="1" si="45"/>
        <v>36.915068493150685</v>
      </c>
      <c r="G346" s="121" t="s">
        <v>325</v>
      </c>
      <c r="H346" s="121" t="s">
        <v>779</v>
      </c>
      <c r="I346" s="121" t="s">
        <v>779</v>
      </c>
      <c r="J346" s="121" t="s">
        <v>1908</v>
      </c>
      <c r="K346" s="121" t="s">
        <v>8071</v>
      </c>
      <c r="L346" s="121" t="s">
        <v>357</v>
      </c>
      <c r="M346" s="121" t="s">
        <v>59</v>
      </c>
      <c r="N346" s="121" t="s">
        <v>408</v>
      </c>
      <c r="O346" s="121" t="s">
        <v>299</v>
      </c>
      <c r="P346" s="127">
        <v>41901</v>
      </c>
      <c r="Q346" s="127">
        <v>48505</v>
      </c>
      <c r="R346" s="114">
        <f t="shared" ca="1" si="46"/>
        <v>4980</v>
      </c>
      <c r="S346" s="118">
        <f t="shared" ca="1" si="47"/>
        <v>163</v>
      </c>
      <c r="T346" s="114">
        <f t="shared" ca="1" si="48"/>
        <v>13</v>
      </c>
      <c r="U346" s="119" t="str">
        <f t="shared" ca="1" si="49"/>
        <v>13年7个月25天</v>
      </c>
      <c r="V346" s="120" t="s">
        <v>8935</v>
      </c>
      <c r="W346" s="116">
        <f t="shared" ca="1" si="50"/>
        <v>43525</v>
      </c>
      <c r="X346" s="114">
        <f t="shared" ca="1" si="51"/>
        <v>2506</v>
      </c>
      <c r="Y346" s="120">
        <f t="shared" ca="1" si="52"/>
        <v>82</v>
      </c>
      <c r="Z346" s="121">
        <f t="shared" ca="1" si="53"/>
        <v>6</v>
      </c>
      <c r="AA346" s="121" t="s">
        <v>4894</v>
      </c>
      <c r="AB346" s="121"/>
      <c r="AC346" s="127">
        <v>41019</v>
      </c>
      <c r="AD346" s="121" t="s">
        <v>582</v>
      </c>
      <c r="AE346" s="127">
        <v>41019</v>
      </c>
      <c r="AF346" s="121" t="s">
        <v>8286</v>
      </c>
      <c r="AG346" s="121">
        <v>2</v>
      </c>
      <c r="AH346" s="121">
        <v>0</v>
      </c>
      <c r="AI346" s="121" t="s">
        <v>8936</v>
      </c>
      <c r="AJ346" s="121" t="s">
        <v>1042</v>
      </c>
      <c r="AK346" s="121" t="s">
        <v>334</v>
      </c>
      <c r="AL346" s="121"/>
      <c r="AM346" s="126" t="s">
        <v>1910</v>
      </c>
      <c r="AN346" s="121" t="s">
        <v>411</v>
      </c>
      <c r="AO346" s="121"/>
      <c r="AP346" s="121">
        <v>0</v>
      </c>
      <c r="AQ346" s="121">
        <v>0</v>
      </c>
      <c r="AR346" s="121" t="s">
        <v>8373</v>
      </c>
      <c r="AS346" s="121">
        <v>8</v>
      </c>
      <c r="AT346" s="121" t="s">
        <v>8937</v>
      </c>
    </row>
    <row r="347" spans="1:46" ht="30" customHeight="1" x14ac:dyDescent="0.15">
      <c r="A347" s="121">
        <v>345</v>
      </c>
      <c r="B347" s="126">
        <v>5225001739</v>
      </c>
      <c r="C347" s="121" t="s">
        <v>1911</v>
      </c>
      <c r="D347" s="121" t="s">
        <v>1911</v>
      </c>
      <c r="E347" s="127">
        <v>28561</v>
      </c>
      <c r="F347" s="117">
        <f t="shared" ca="1" si="45"/>
        <v>40.9972602739726</v>
      </c>
      <c r="G347" s="121" t="s">
        <v>325</v>
      </c>
      <c r="H347" s="121" t="s">
        <v>287</v>
      </c>
      <c r="I347" s="121" t="s">
        <v>287</v>
      </c>
      <c r="J347" s="121" t="s">
        <v>1912</v>
      </c>
      <c r="K347" s="121" t="s">
        <v>8014</v>
      </c>
      <c r="L347" s="121" t="s">
        <v>328</v>
      </c>
      <c r="M347" s="121" t="s">
        <v>348</v>
      </c>
      <c r="N347" s="121" t="s">
        <v>298</v>
      </c>
      <c r="O347" s="121" t="s">
        <v>299</v>
      </c>
      <c r="P347" s="127">
        <v>41901</v>
      </c>
      <c r="Q347" s="127">
        <v>48322</v>
      </c>
      <c r="R347" s="114">
        <f t="shared" ca="1" si="46"/>
        <v>4797</v>
      </c>
      <c r="S347" s="118">
        <f t="shared" ca="1" si="47"/>
        <v>157</v>
      </c>
      <c r="T347" s="114">
        <f t="shared" ca="1" si="48"/>
        <v>13</v>
      </c>
      <c r="U347" s="119" t="str">
        <f t="shared" ca="1" si="49"/>
        <v>13年1个月22天</v>
      </c>
      <c r="V347" s="120" t="s">
        <v>6828</v>
      </c>
      <c r="W347" s="116">
        <f t="shared" ca="1" si="50"/>
        <v>43525</v>
      </c>
      <c r="X347" s="114">
        <f t="shared" ca="1" si="51"/>
        <v>2506</v>
      </c>
      <c r="Y347" s="120">
        <f t="shared" ca="1" si="52"/>
        <v>82</v>
      </c>
      <c r="Z347" s="121">
        <f t="shared" ca="1" si="53"/>
        <v>6</v>
      </c>
      <c r="AA347" s="121" t="s">
        <v>8938</v>
      </c>
      <c r="AB347" s="121"/>
      <c r="AC347" s="127">
        <v>41019</v>
      </c>
      <c r="AD347" s="121"/>
      <c r="AE347" s="127">
        <v>41019</v>
      </c>
      <c r="AF347" s="121" t="s">
        <v>8286</v>
      </c>
      <c r="AG347" s="121">
        <v>2</v>
      </c>
      <c r="AH347" s="121">
        <v>0</v>
      </c>
      <c r="AI347" s="121" t="s">
        <v>8939</v>
      </c>
      <c r="AJ347" s="121" t="s">
        <v>1042</v>
      </c>
      <c r="AK347" s="121" t="s">
        <v>334</v>
      </c>
      <c r="AL347" s="121"/>
      <c r="AM347" s="126" t="s">
        <v>1913</v>
      </c>
      <c r="AN347" s="121" t="s">
        <v>411</v>
      </c>
      <c r="AO347" s="121"/>
      <c r="AP347" s="121">
        <v>0</v>
      </c>
      <c r="AQ347" s="121">
        <v>0</v>
      </c>
      <c r="AR347" s="121"/>
      <c r="AS347" s="121"/>
      <c r="AT347" s="121"/>
    </row>
    <row r="348" spans="1:46" ht="30" customHeight="1" x14ac:dyDescent="0.15">
      <c r="A348" s="121">
        <v>346</v>
      </c>
      <c r="B348" s="126">
        <v>5225001740</v>
      </c>
      <c r="C348" s="121" t="s">
        <v>1914</v>
      </c>
      <c r="D348" s="121" t="s">
        <v>1914</v>
      </c>
      <c r="E348" s="127">
        <v>29637</v>
      </c>
      <c r="F348" s="117">
        <f t="shared" ca="1" si="45"/>
        <v>38.049315068493151</v>
      </c>
      <c r="G348" s="121" t="s">
        <v>21</v>
      </c>
      <c r="H348" s="121" t="s">
        <v>297</v>
      </c>
      <c r="I348" s="121" t="s">
        <v>297</v>
      </c>
      <c r="J348" s="121" t="s">
        <v>1915</v>
      </c>
      <c r="K348" s="121" t="s">
        <v>8014</v>
      </c>
      <c r="L348" s="121" t="s">
        <v>328</v>
      </c>
      <c r="M348" s="121" t="s">
        <v>367</v>
      </c>
      <c r="N348" s="121" t="s">
        <v>408</v>
      </c>
      <c r="O348" s="121" t="s">
        <v>293</v>
      </c>
      <c r="P348" s="127">
        <v>43242</v>
      </c>
      <c r="Q348" s="127">
        <v>52372</v>
      </c>
      <c r="R348" s="114">
        <f t="shared" ca="1" si="46"/>
        <v>8847</v>
      </c>
      <c r="S348" s="118">
        <f t="shared" ca="1" si="47"/>
        <v>290</v>
      </c>
      <c r="T348" s="114">
        <f t="shared" ca="1" si="48"/>
        <v>24</v>
      </c>
      <c r="U348" s="119" t="str">
        <f t="shared" ca="1" si="49"/>
        <v>24年2个月27天</v>
      </c>
      <c r="V348" s="120" t="s">
        <v>8940</v>
      </c>
      <c r="W348" s="116">
        <f t="shared" ca="1" si="50"/>
        <v>43525</v>
      </c>
      <c r="X348" s="114">
        <f t="shared" ca="1" si="51"/>
        <v>2506</v>
      </c>
      <c r="Y348" s="120">
        <f t="shared" ca="1" si="52"/>
        <v>82</v>
      </c>
      <c r="Z348" s="121">
        <f t="shared" ca="1" si="53"/>
        <v>6</v>
      </c>
      <c r="AA348" s="121" t="s">
        <v>8941</v>
      </c>
      <c r="AB348" s="121"/>
      <c r="AC348" s="127">
        <v>41019</v>
      </c>
      <c r="AD348" s="121" t="s">
        <v>582</v>
      </c>
      <c r="AE348" s="127">
        <v>41019</v>
      </c>
      <c r="AF348" s="121" t="s">
        <v>8286</v>
      </c>
      <c r="AG348" s="121">
        <v>2</v>
      </c>
      <c r="AH348" s="121">
        <v>0</v>
      </c>
      <c r="AI348" s="121" t="s">
        <v>8939</v>
      </c>
      <c r="AJ348" s="121" t="s">
        <v>702</v>
      </c>
      <c r="AK348" s="121" t="s">
        <v>409</v>
      </c>
      <c r="AL348" s="121"/>
      <c r="AM348" s="126" t="s">
        <v>1916</v>
      </c>
      <c r="AN348" s="121" t="s">
        <v>411</v>
      </c>
      <c r="AO348" s="121"/>
      <c r="AP348" s="121">
        <v>0</v>
      </c>
      <c r="AQ348" s="121">
        <v>0</v>
      </c>
      <c r="AR348" s="121" t="s">
        <v>8312</v>
      </c>
      <c r="AS348" s="121">
        <v>4</v>
      </c>
      <c r="AT348" s="121">
        <v>58</v>
      </c>
    </row>
    <row r="349" spans="1:46" ht="30" customHeight="1" x14ac:dyDescent="0.15">
      <c r="A349" s="121">
        <v>347</v>
      </c>
      <c r="B349" s="126">
        <v>5225001741</v>
      </c>
      <c r="C349" s="121" t="s">
        <v>1917</v>
      </c>
      <c r="D349" s="121" t="s">
        <v>1917</v>
      </c>
      <c r="E349" s="127">
        <v>32022</v>
      </c>
      <c r="F349" s="117">
        <f t="shared" ca="1" si="45"/>
        <v>31.515068493150686</v>
      </c>
      <c r="G349" s="121" t="s">
        <v>325</v>
      </c>
      <c r="H349" s="121" t="s">
        <v>758</v>
      </c>
      <c r="I349" s="121" t="s">
        <v>758</v>
      </c>
      <c r="J349" s="121" t="s">
        <v>1918</v>
      </c>
      <c r="K349" s="121" t="s">
        <v>8034</v>
      </c>
      <c r="L349" s="121" t="s">
        <v>963</v>
      </c>
      <c r="M349" s="121" t="s">
        <v>383</v>
      </c>
      <c r="N349" s="121" t="s">
        <v>290</v>
      </c>
      <c r="O349" s="121" t="s">
        <v>293</v>
      </c>
      <c r="P349" s="121"/>
      <c r="Q349" s="121"/>
      <c r="R349" s="114" t="e">
        <f t="shared" ca="1" si="46"/>
        <v>#NUM!</v>
      </c>
      <c r="S349" s="118" t="e">
        <f t="shared" ca="1" si="47"/>
        <v>#NUM!</v>
      </c>
      <c r="T349" s="114" t="e">
        <f t="shared" ca="1" si="48"/>
        <v>#NUM!</v>
      </c>
      <c r="U349" s="119" t="e">
        <f t="shared" ca="1" si="49"/>
        <v>#NUM!</v>
      </c>
      <c r="V349" s="120" t="s">
        <v>299</v>
      </c>
      <c r="W349" s="116">
        <f t="shared" ca="1" si="50"/>
        <v>43525</v>
      </c>
      <c r="X349" s="114">
        <f t="shared" ca="1" si="51"/>
        <v>2506</v>
      </c>
      <c r="Y349" s="120">
        <f t="shared" ca="1" si="52"/>
        <v>82</v>
      </c>
      <c r="Z349" s="121">
        <f t="shared" ca="1" si="53"/>
        <v>6</v>
      </c>
      <c r="AA349" s="121" t="s">
        <v>8942</v>
      </c>
      <c r="AB349" s="121"/>
      <c r="AC349" s="127">
        <v>41019</v>
      </c>
      <c r="AD349" s="121" t="s">
        <v>582</v>
      </c>
      <c r="AE349" s="127">
        <v>41019</v>
      </c>
      <c r="AF349" s="121" t="s">
        <v>8286</v>
      </c>
      <c r="AG349" s="121">
        <v>1</v>
      </c>
      <c r="AH349" s="121">
        <v>0</v>
      </c>
      <c r="AI349" s="121" t="s">
        <v>1920</v>
      </c>
      <c r="AJ349" s="121" t="s">
        <v>402</v>
      </c>
      <c r="AK349" s="121" t="s">
        <v>403</v>
      </c>
      <c r="AL349" s="121"/>
      <c r="AM349" s="126" t="s">
        <v>1919</v>
      </c>
      <c r="AN349" s="121"/>
      <c r="AO349" s="121"/>
      <c r="AP349" s="121">
        <v>0</v>
      </c>
      <c r="AQ349" s="121">
        <v>0</v>
      </c>
      <c r="AR349" s="121" t="s">
        <v>8419</v>
      </c>
      <c r="AS349" s="121">
        <v>406</v>
      </c>
      <c r="AT349" s="121">
        <v>8</v>
      </c>
    </row>
    <row r="350" spans="1:46" ht="30" customHeight="1" x14ac:dyDescent="0.15">
      <c r="A350" s="121">
        <v>348</v>
      </c>
      <c r="B350" s="126">
        <v>5225001742</v>
      </c>
      <c r="C350" s="121" t="s">
        <v>1921</v>
      </c>
      <c r="D350" s="121" t="s">
        <v>1921</v>
      </c>
      <c r="E350" s="127">
        <v>32529</v>
      </c>
      <c r="F350" s="117">
        <f t="shared" ca="1" si="45"/>
        <v>30.126027397260273</v>
      </c>
      <c r="G350" s="121" t="s">
        <v>325</v>
      </c>
      <c r="H350" s="121" t="s">
        <v>297</v>
      </c>
      <c r="I350" s="121" t="s">
        <v>297</v>
      </c>
      <c r="J350" s="121" t="s">
        <v>8943</v>
      </c>
      <c r="K350" s="121" t="s">
        <v>8546</v>
      </c>
      <c r="L350" s="121" t="s">
        <v>328</v>
      </c>
      <c r="M350" s="121" t="s">
        <v>59</v>
      </c>
      <c r="N350" s="121" t="s">
        <v>570</v>
      </c>
      <c r="O350" s="121" t="s">
        <v>293</v>
      </c>
      <c r="P350" s="127">
        <v>43244</v>
      </c>
      <c r="Q350" s="127">
        <v>52374</v>
      </c>
      <c r="R350" s="114">
        <f t="shared" ca="1" si="46"/>
        <v>8849</v>
      </c>
      <c r="S350" s="118">
        <f t="shared" ca="1" si="47"/>
        <v>290</v>
      </c>
      <c r="T350" s="114">
        <f t="shared" ca="1" si="48"/>
        <v>24</v>
      </c>
      <c r="U350" s="119" t="str">
        <f t="shared" ca="1" si="49"/>
        <v>24年2个月29天</v>
      </c>
      <c r="V350" s="120" t="s">
        <v>8913</v>
      </c>
      <c r="W350" s="116">
        <f t="shared" ca="1" si="50"/>
        <v>43525</v>
      </c>
      <c r="X350" s="114">
        <f t="shared" ca="1" si="51"/>
        <v>2506</v>
      </c>
      <c r="Y350" s="120">
        <f t="shared" ca="1" si="52"/>
        <v>82</v>
      </c>
      <c r="Z350" s="121">
        <f t="shared" ca="1" si="53"/>
        <v>6</v>
      </c>
      <c r="AA350" s="121" t="s">
        <v>2148</v>
      </c>
      <c r="AB350" s="121"/>
      <c r="AC350" s="127">
        <v>41019</v>
      </c>
      <c r="AD350" s="121" t="s">
        <v>582</v>
      </c>
      <c r="AE350" s="127">
        <v>41019</v>
      </c>
      <c r="AF350" s="121" t="s">
        <v>8286</v>
      </c>
      <c r="AG350" s="121">
        <v>2</v>
      </c>
      <c r="AH350" s="121">
        <v>0</v>
      </c>
      <c r="AI350" s="121" t="s">
        <v>1923</v>
      </c>
      <c r="AJ350" s="121" t="s">
        <v>702</v>
      </c>
      <c r="AK350" s="121" t="s">
        <v>409</v>
      </c>
      <c r="AL350" s="121"/>
      <c r="AM350" s="126" t="s">
        <v>1922</v>
      </c>
      <c r="AN350" s="121"/>
      <c r="AO350" s="121"/>
      <c r="AP350" s="121">
        <v>0</v>
      </c>
      <c r="AQ350" s="121">
        <v>0</v>
      </c>
      <c r="AR350" s="121" t="s">
        <v>8373</v>
      </c>
      <c r="AS350" s="121">
        <v>9</v>
      </c>
      <c r="AT350" s="121" t="s">
        <v>8444</v>
      </c>
    </row>
    <row r="351" spans="1:46" ht="30" customHeight="1" x14ac:dyDescent="0.15">
      <c r="A351" s="121">
        <v>349</v>
      </c>
      <c r="B351" s="126">
        <v>5225001743</v>
      </c>
      <c r="C351" s="121" t="s">
        <v>1924</v>
      </c>
      <c r="D351" s="121" t="s">
        <v>1924</v>
      </c>
      <c r="E351" s="127">
        <v>32523</v>
      </c>
      <c r="F351" s="117">
        <f t="shared" ca="1" si="45"/>
        <v>30.142465753424659</v>
      </c>
      <c r="G351" s="121" t="s">
        <v>325</v>
      </c>
      <c r="H351" s="121" t="s">
        <v>634</v>
      </c>
      <c r="I351" s="121" t="s">
        <v>634</v>
      </c>
      <c r="J351" s="121" t="s">
        <v>1925</v>
      </c>
      <c r="K351" s="121" t="s">
        <v>8034</v>
      </c>
      <c r="L351" s="121" t="s">
        <v>328</v>
      </c>
      <c r="M351" s="121" t="s">
        <v>383</v>
      </c>
      <c r="N351" s="121" t="s">
        <v>570</v>
      </c>
      <c r="O351" s="121" t="s">
        <v>299</v>
      </c>
      <c r="P351" s="127">
        <v>41901</v>
      </c>
      <c r="Q351" s="127">
        <v>48352</v>
      </c>
      <c r="R351" s="114">
        <f t="shared" ca="1" si="46"/>
        <v>4827</v>
      </c>
      <c r="S351" s="118">
        <f t="shared" ca="1" si="47"/>
        <v>158</v>
      </c>
      <c r="T351" s="114">
        <f t="shared" ca="1" si="48"/>
        <v>13</v>
      </c>
      <c r="U351" s="119" t="str">
        <f t="shared" ca="1" si="49"/>
        <v>13年2个月22天</v>
      </c>
      <c r="V351" s="120" t="s">
        <v>8870</v>
      </c>
      <c r="W351" s="116">
        <f t="shared" ca="1" si="50"/>
        <v>43525</v>
      </c>
      <c r="X351" s="114">
        <f t="shared" ca="1" si="51"/>
        <v>2506</v>
      </c>
      <c r="Y351" s="120">
        <f t="shared" ca="1" si="52"/>
        <v>82</v>
      </c>
      <c r="Z351" s="121">
        <f t="shared" ca="1" si="53"/>
        <v>6</v>
      </c>
      <c r="AA351" s="121" t="s">
        <v>2148</v>
      </c>
      <c r="AB351" s="121"/>
      <c r="AC351" s="127">
        <v>41019</v>
      </c>
      <c r="AD351" s="121" t="s">
        <v>582</v>
      </c>
      <c r="AE351" s="127">
        <v>41019</v>
      </c>
      <c r="AF351" s="121" t="s">
        <v>8286</v>
      </c>
      <c r="AG351" s="121">
        <v>2</v>
      </c>
      <c r="AH351" s="121">
        <v>0</v>
      </c>
      <c r="AI351" s="121" t="s">
        <v>8944</v>
      </c>
      <c r="AJ351" s="121" t="s">
        <v>1042</v>
      </c>
      <c r="AK351" s="121" t="s">
        <v>334</v>
      </c>
      <c r="AL351" s="121"/>
      <c r="AM351" s="126" t="s">
        <v>1926</v>
      </c>
      <c r="AN351" s="121"/>
      <c r="AO351" s="121"/>
      <c r="AP351" s="121">
        <v>0</v>
      </c>
      <c r="AQ351" s="121">
        <v>0</v>
      </c>
      <c r="AR351" s="121" t="s">
        <v>8373</v>
      </c>
      <c r="AS351" s="128">
        <v>43109</v>
      </c>
      <c r="AT351" s="121">
        <v>7</v>
      </c>
    </row>
    <row r="352" spans="1:46" ht="30" customHeight="1" x14ac:dyDescent="0.15">
      <c r="A352" s="121">
        <v>350</v>
      </c>
      <c r="B352" s="126">
        <v>5225001744</v>
      </c>
      <c r="C352" s="121" t="s">
        <v>1927</v>
      </c>
      <c r="D352" s="121" t="s">
        <v>1927</v>
      </c>
      <c r="E352" s="127">
        <v>29095</v>
      </c>
      <c r="F352" s="117">
        <f t="shared" ca="1" si="45"/>
        <v>39.534246575342465</v>
      </c>
      <c r="G352" s="121" t="s">
        <v>325</v>
      </c>
      <c r="H352" s="121" t="s">
        <v>297</v>
      </c>
      <c r="I352" s="121" t="s">
        <v>297</v>
      </c>
      <c r="J352" s="121" t="s">
        <v>1928</v>
      </c>
      <c r="K352" s="121" t="s">
        <v>8072</v>
      </c>
      <c r="L352" s="121" t="s">
        <v>328</v>
      </c>
      <c r="M352" s="121" t="s">
        <v>338</v>
      </c>
      <c r="N352" s="121" t="s">
        <v>408</v>
      </c>
      <c r="O352" s="121" t="s">
        <v>293</v>
      </c>
      <c r="P352" s="127">
        <v>43245</v>
      </c>
      <c r="Q352" s="127">
        <v>52375</v>
      </c>
      <c r="R352" s="114">
        <f t="shared" ca="1" si="46"/>
        <v>8850</v>
      </c>
      <c r="S352" s="118">
        <f t="shared" ca="1" si="47"/>
        <v>290</v>
      </c>
      <c r="T352" s="114">
        <f t="shared" ca="1" si="48"/>
        <v>24</v>
      </c>
      <c r="U352" s="119" t="str">
        <f t="shared" ca="1" si="49"/>
        <v>24年3个月0天</v>
      </c>
      <c r="V352" s="120" t="s">
        <v>8909</v>
      </c>
      <c r="W352" s="116">
        <f t="shared" ca="1" si="50"/>
        <v>43525</v>
      </c>
      <c r="X352" s="114">
        <f t="shared" ca="1" si="51"/>
        <v>2506</v>
      </c>
      <c r="Y352" s="120">
        <f t="shared" ca="1" si="52"/>
        <v>82</v>
      </c>
      <c r="Z352" s="121">
        <f t="shared" ca="1" si="53"/>
        <v>6</v>
      </c>
      <c r="AA352" s="121" t="s">
        <v>8786</v>
      </c>
      <c r="AB352" s="121"/>
      <c r="AC352" s="127">
        <v>41019</v>
      </c>
      <c r="AD352" s="121" t="s">
        <v>582</v>
      </c>
      <c r="AE352" s="127">
        <v>41019</v>
      </c>
      <c r="AF352" s="121" t="s">
        <v>8286</v>
      </c>
      <c r="AG352" s="121">
        <v>2</v>
      </c>
      <c r="AH352" s="121">
        <v>0</v>
      </c>
      <c r="AI352" s="121" t="s">
        <v>8939</v>
      </c>
      <c r="AJ352" s="121" t="s">
        <v>702</v>
      </c>
      <c r="AK352" s="121" t="s">
        <v>409</v>
      </c>
      <c r="AL352" s="121"/>
      <c r="AM352" s="126" t="s">
        <v>1929</v>
      </c>
      <c r="AN352" s="121" t="s">
        <v>411</v>
      </c>
      <c r="AO352" s="121"/>
      <c r="AP352" s="121">
        <v>0</v>
      </c>
      <c r="AQ352" s="121">
        <v>0</v>
      </c>
      <c r="AR352" s="121" t="s">
        <v>8322</v>
      </c>
      <c r="AS352" s="121">
        <v>9</v>
      </c>
      <c r="AT352" s="121">
        <v>14</v>
      </c>
    </row>
    <row r="353" spans="1:46" ht="30" customHeight="1" x14ac:dyDescent="0.15">
      <c r="A353" s="121">
        <v>351</v>
      </c>
      <c r="B353" s="126">
        <v>5225001748</v>
      </c>
      <c r="C353" s="121" t="s">
        <v>1930</v>
      </c>
      <c r="D353" s="121" t="s">
        <v>1930</v>
      </c>
      <c r="E353" s="127">
        <v>32405</v>
      </c>
      <c r="F353" s="117">
        <f t="shared" ca="1" si="45"/>
        <v>30.465753424657535</v>
      </c>
      <c r="G353" s="121" t="s">
        <v>325</v>
      </c>
      <c r="H353" s="121" t="s">
        <v>327</v>
      </c>
      <c r="I353" s="121" t="s">
        <v>327</v>
      </c>
      <c r="J353" s="121" t="s">
        <v>1931</v>
      </c>
      <c r="K353" s="121" t="s">
        <v>843</v>
      </c>
      <c r="L353" s="121" t="s">
        <v>328</v>
      </c>
      <c r="M353" s="121" t="s">
        <v>59</v>
      </c>
      <c r="N353" s="121" t="s">
        <v>570</v>
      </c>
      <c r="O353" s="121" t="s">
        <v>299</v>
      </c>
      <c r="P353" s="127">
        <v>41901</v>
      </c>
      <c r="Q353" s="127">
        <v>48536</v>
      </c>
      <c r="R353" s="114">
        <f t="shared" ca="1" si="46"/>
        <v>5011</v>
      </c>
      <c r="S353" s="118">
        <f t="shared" ca="1" si="47"/>
        <v>164</v>
      </c>
      <c r="T353" s="114">
        <f t="shared" ca="1" si="48"/>
        <v>13</v>
      </c>
      <c r="U353" s="119" t="str">
        <f t="shared" ca="1" si="49"/>
        <v>13年8个月26天</v>
      </c>
      <c r="V353" s="120" t="s">
        <v>8945</v>
      </c>
      <c r="W353" s="116">
        <f t="shared" ca="1" si="50"/>
        <v>43525</v>
      </c>
      <c r="X353" s="114">
        <f t="shared" ca="1" si="51"/>
        <v>2475</v>
      </c>
      <c r="Y353" s="120">
        <f t="shared" ca="1" si="52"/>
        <v>81</v>
      </c>
      <c r="Z353" s="121">
        <f t="shared" ca="1" si="53"/>
        <v>6</v>
      </c>
      <c r="AA353" s="121" t="s">
        <v>8766</v>
      </c>
      <c r="AB353" s="121"/>
      <c r="AC353" s="127">
        <v>41050</v>
      </c>
      <c r="AD353" s="121" t="s">
        <v>843</v>
      </c>
      <c r="AE353" s="127">
        <v>41050</v>
      </c>
      <c r="AF353" s="121" t="s">
        <v>8286</v>
      </c>
      <c r="AG353" s="121">
        <v>2</v>
      </c>
      <c r="AH353" s="121">
        <v>0</v>
      </c>
      <c r="AI353" s="121" t="s">
        <v>8946</v>
      </c>
      <c r="AJ353" s="121" t="s">
        <v>1042</v>
      </c>
      <c r="AK353" s="121" t="s">
        <v>334</v>
      </c>
      <c r="AL353" s="121"/>
      <c r="AM353" s="126" t="s">
        <v>1932</v>
      </c>
      <c r="AN353" s="121"/>
      <c r="AO353" s="121"/>
      <c r="AP353" s="121">
        <v>0</v>
      </c>
      <c r="AQ353" s="121">
        <v>0</v>
      </c>
      <c r="AR353" s="121" t="s">
        <v>1334</v>
      </c>
      <c r="AS353" s="121">
        <v>5</v>
      </c>
      <c r="AT353" s="121" t="s">
        <v>8592</v>
      </c>
    </row>
    <row r="354" spans="1:46" ht="30" customHeight="1" x14ac:dyDescent="0.15">
      <c r="A354" s="121">
        <v>352</v>
      </c>
      <c r="B354" s="126">
        <v>5225001749</v>
      </c>
      <c r="C354" s="121" t="s">
        <v>1933</v>
      </c>
      <c r="D354" s="121" t="s">
        <v>1933</v>
      </c>
      <c r="E354" s="127">
        <v>28764</v>
      </c>
      <c r="F354" s="117">
        <f t="shared" ca="1" si="45"/>
        <v>40.441095890410956</v>
      </c>
      <c r="G354" s="121" t="s">
        <v>325</v>
      </c>
      <c r="H354" s="121" t="s">
        <v>634</v>
      </c>
      <c r="I354" s="121" t="s">
        <v>634</v>
      </c>
      <c r="J354" s="121" t="s">
        <v>1934</v>
      </c>
      <c r="K354" s="121" t="s">
        <v>843</v>
      </c>
      <c r="L354" s="121" t="s">
        <v>328</v>
      </c>
      <c r="M354" s="121" t="s">
        <v>348</v>
      </c>
      <c r="N354" s="121" t="s">
        <v>41</v>
      </c>
      <c r="O354" s="121" t="s">
        <v>299</v>
      </c>
      <c r="P354" s="127">
        <v>41901</v>
      </c>
      <c r="Q354" s="127">
        <v>48505</v>
      </c>
      <c r="R354" s="114">
        <f t="shared" ca="1" si="46"/>
        <v>4980</v>
      </c>
      <c r="S354" s="118">
        <f t="shared" ca="1" si="47"/>
        <v>163</v>
      </c>
      <c r="T354" s="114">
        <f t="shared" ca="1" si="48"/>
        <v>13</v>
      </c>
      <c r="U354" s="119" t="str">
        <f t="shared" ca="1" si="49"/>
        <v>13年7个月25天</v>
      </c>
      <c r="V354" s="120" t="s">
        <v>8935</v>
      </c>
      <c r="W354" s="116">
        <f t="shared" ca="1" si="50"/>
        <v>43525</v>
      </c>
      <c r="X354" s="114">
        <f t="shared" ca="1" si="51"/>
        <v>2475</v>
      </c>
      <c r="Y354" s="120">
        <f t="shared" ca="1" si="52"/>
        <v>81</v>
      </c>
      <c r="Z354" s="121">
        <f t="shared" ca="1" si="53"/>
        <v>6</v>
      </c>
      <c r="AA354" s="121" t="s">
        <v>764</v>
      </c>
      <c r="AB354" s="121"/>
      <c r="AC354" s="127">
        <v>41050</v>
      </c>
      <c r="AD354" s="121" t="s">
        <v>843</v>
      </c>
      <c r="AE354" s="127">
        <v>41050</v>
      </c>
      <c r="AF354" s="121" t="s">
        <v>8286</v>
      </c>
      <c r="AG354" s="121">
        <v>2</v>
      </c>
      <c r="AH354" s="121">
        <v>0</v>
      </c>
      <c r="AI354" s="121" t="s">
        <v>1936</v>
      </c>
      <c r="AJ354" s="121" t="s">
        <v>1042</v>
      </c>
      <c r="AK354" s="121" t="s">
        <v>334</v>
      </c>
      <c r="AL354" s="121"/>
      <c r="AM354" s="126" t="s">
        <v>1935</v>
      </c>
      <c r="AN354" s="121"/>
      <c r="AO354" s="121"/>
      <c r="AP354" s="121">
        <v>0</v>
      </c>
      <c r="AQ354" s="121">
        <v>0</v>
      </c>
      <c r="AR354" s="121" t="s">
        <v>8337</v>
      </c>
      <c r="AS354" s="121"/>
      <c r="AT354" s="121"/>
    </row>
    <row r="355" spans="1:46" ht="30" customHeight="1" x14ac:dyDescent="0.15">
      <c r="A355" s="121">
        <v>353</v>
      </c>
      <c r="B355" s="126">
        <v>5225001750</v>
      </c>
      <c r="C355" s="121" t="s">
        <v>1937</v>
      </c>
      <c r="D355" s="121" t="s">
        <v>1937</v>
      </c>
      <c r="E355" s="127">
        <v>21280</v>
      </c>
      <c r="F355" s="117">
        <f t="shared" ca="1" si="45"/>
        <v>60.945205479452056</v>
      </c>
      <c r="G355" s="121" t="s">
        <v>510</v>
      </c>
      <c r="H355" s="121" t="s">
        <v>287</v>
      </c>
      <c r="I355" s="121" t="s">
        <v>287</v>
      </c>
      <c r="J355" s="121" t="s">
        <v>1938</v>
      </c>
      <c r="K355" s="121" t="s">
        <v>843</v>
      </c>
      <c r="L355" s="121" t="s">
        <v>328</v>
      </c>
      <c r="M355" s="121" t="s">
        <v>383</v>
      </c>
      <c r="N355" s="121" t="s">
        <v>41</v>
      </c>
      <c r="O355" s="121" t="s">
        <v>299</v>
      </c>
      <c r="P355" s="127">
        <v>41961</v>
      </c>
      <c r="Q355" s="127">
        <v>49722</v>
      </c>
      <c r="R355" s="114">
        <f t="shared" ca="1" si="46"/>
        <v>6197</v>
      </c>
      <c r="S355" s="118">
        <f t="shared" ca="1" si="47"/>
        <v>203</v>
      </c>
      <c r="T355" s="114">
        <f t="shared" ca="1" si="48"/>
        <v>16</v>
      </c>
      <c r="U355" s="119" t="str">
        <f t="shared" ca="1" si="49"/>
        <v>16年11个月27天</v>
      </c>
      <c r="V355" s="120" t="s">
        <v>8947</v>
      </c>
      <c r="W355" s="116">
        <f t="shared" ca="1" si="50"/>
        <v>43525</v>
      </c>
      <c r="X355" s="114">
        <f t="shared" ca="1" si="51"/>
        <v>2475</v>
      </c>
      <c r="Y355" s="120">
        <f t="shared" ca="1" si="52"/>
        <v>81</v>
      </c>
      <c r="Z355" s="121">
        <f t="shared" ca="1" si="53"/>
        <v>6</v>
      </c>
      <c r="AA355" s="121" t="s">
        <v>8326</v>
      </c>
      <c r="AB355" s="121"/>
      <c r="AC355" s="127">
        <v>41050</v>
      </c>
      <c r="AD355" s="121" t="s">
        <v>843</v>
      </c>
      <c r="AE355" s="127">
        <v>41050</v>
      </c>
      <c r="AF355" s="121" t="s">
        <v>8286</v>
      </c>
      <c r="AG355" s="121">
        <v>2</v>
      </c>
      <c r="AH355" s="121">
        <v>0</v>
      </c>
      <c r="AI355" s="121" t="s">
        <v>1940</v>
      </c>
      <c r="AJ355" s="121" t="s">
        <v>1724</v>
      </c>
      <c r="AK355" s="121" t="s">
        <v>334</v>
      </c>
      <c r="AL355" s="121"/>
      <c r="AM355" s="126" t="s">
        <v>1939</v>
      </c>
      <c r="AN355" s="121"/>
      <c r="AO355" s="121"/>
      <c r="AP355" s="121">
        <v>0</v>
      </c>
      <c r="AQ355" s="121">
        <v>0</v>
      </c>
      <c r="AR355" s="121" t="s">
        <v>8400</v>
      </c>
      <c r="AS355" s="121">
        <v>301</v>
      </c>
      <c r="AT355" s="121">
        <v>3</v>
      </c>
    </row>
    <row r="356" spans="1:46" ht="30" customHeight="1" x14ac:dyDescent="0.15">
      <c r="A356" s="121">
        <v>354</v>
      </c>
      <c r="B356" s="126">
        <v>5225001752</v>
      </c>
      <c r="C356" s="121" t="s">
        <v>1941</v>
      </c>
      <c r="D356" s="121" t="s">
        <v>1941</v>
      </c>
      <c r="E356" s="127">
        <v>27307</v>
      </c>
      <c r="F356" s="117">
        <f t="shared" ca="1" si="45"/>
        <v>44.43287671232877</v>
      </c>
      <c r="G356" s="121" t="s">
        <v>325</v>
      </c>
      <c r="H356" s="121" t="s">
        <v>297</v>
      </c>
      <c r="I356" s="121" t="s">
        <v>297</v>
      </c>
      <c r="J356" s="121" t="s">
        <v>1942</v>
      </c>
      <c r="K356" s="121" t="s">
        <v>8014</v>
      </c>
      <c r="L356" s="121" t="s">
        <v>328</v>
      </c>
      <c r="M356" s="121" t="s">
        <v>499</v>
      </c>
      <c r="N356" s="121" t="s">
        <v>298</v>
      </c>
      <c r="O356" s="121" t="s">
        <v>299</v>
      </c>
      <c r="P356" s="127">
        <v>41901</v>
      </c>
      <c r="Q356" s="127">
        <v>48352</v>
      </c>
      <c r="R356" s="114">
        <f t="shared" ca="1" si="46"/>
        <v>4827</v>
      </c>
      <c r="S356" s="118">
        <f t="shared" ca="1" si="47"/>
        <v>158</v>
      </c>
      <c r="T356" s="114">
        <f t="shared" ca="1" si="48"/>
        <v>13</v>
      </c>
      <c r="U356" s="119" t="str">
        <f t="shared" ca="1" si="49"/>
        <v>13年2个月22天</v>
      </c>
      <c r="V356" s="120" t="s">
        <v>8870</v>
      </c>
      <c r="W356" s="116">
        <f t="shared" ca="1" si="50"/>
        <v>43525</v>
      </c>
      <c r="X356" s="114">
        <f t="shared" ca="1" si="51"/>
        <v>2474</v>
      </c>
      <c r="Y356" s="120">
        <f t="shared" ca="1" si="52"/>
        <v>81</v>
      </c>
      <c r="Z356" s="121">
        <f t="shared" ca="1" si="53"/>
        <v>6</v>
      </c>
      <c r="AA356" s="121" t="s">
        <v>8948</v>
      </c>
      <c r="AB356" s="121"/>
      <c r="AC356" s="127">
        <v>41051</v>
      </c>
      <c r="AD356" s="121" t="s">
        <v>489</v>
      </c>
      <c r="AE356" s="127">
        <v>41051</v>
      </c>
      <c r="AF356" s="121" t="s">
        <v>8286</v>
      </c>
      <c r="AG356" s="121">
        <v>2</v>
      </c>
      <c r="AH356" s="121">
        <v>0</v>
      </c>
      <c r="AI356" s="121" t="s">
        <v>1944</v>
      </c>
      <c r="AJ356" s="121" t="s">
        <v>1042</v>
      </c>
      <c r="AK356" s="121" t="s">
        <v>334</v>
      </c>
      <c r="AL356" s="121"/>
      <c r="AM356" s="126" t="s">
        <v>1943</v>
      </c>
      <c r="AN356" s="121" t="s">
        <v>411</v>
      </c>
      <c r="AO356" s="121"/>
      <c r="AP356" s="121">
        <v>0</v>
      </c>
      <c r="AQ356" s="121">
        <v>0</v>
      </c>
      <c r="AR356" s="121" t="s">
        <v>693</v>
      </c>
      <c r="AS356" s="121"/>
      <c r="AT356" s="121"/>
    </row>
    <row r="357" spans="1:46" ht="30" customHeight="1" x14ac:dyDescent="0.15">
      <c r="A357" s="121">
        <v>355</v>
      </c>
      <c r="B357" s="126">
        <v>5225001753</v>
      </c>
      <c r="C357" s="121" t="s">
        <v>1945</v>
      </c>
      <c r="D357" s="121" t="s">
        <v>1945</v>
      </c>
      <c r="E357" s="127">
        <v>20763</v>
      </c>
      <c r="F357" s="117">
        <f t="shared" ca="1" si="45"/>
        <v>62.361643835616441</v>
      </c>
      <c r="G357" s="121" t="s">
        <v>650</v>
      </c>
      <c r="H357" s="121" t="s">
        <v>287</v>
      </c>
      <c r="I357" s="121" t="s">
        <v>287</v>
      </c>
      <c r="J357" s="121" t="s">
        <v>1946</v>
      </c>
      <c r="K357" s="121" t="s">
        <v>489</v>
      </c>
      <c r="L357" s="121" t="s">
        <v>328</v>
      </c>
      <c r="M357" s="121" t="s">
        <v>367</v>
      </c>
      <c r="N357" s="121" t="s">
        <v>290</v>
      </c>
      <c r="O357" s="121" t="s">
        <v>299</v>
      </c>
      <c r="P357" s="127">
        <v>41901</v>
      </c>
      <c r="Q357" s="127">
        <v>48291</v>
      </c>
      <c r="R357" s="114">
        <f t="shared" ca="1" si="46"/>
        <v>4766</v>
      </c>
      <c r="S357" s="118">
        <f t="shared" ca="1" si="47"/>
        <v>156</v>
      </c>
      <c r="T357" s="114">
        <f t="shared" ca="1" si="48"/>
        <v>13</v>
      </c>
      <c r="U357" s="119" t="str">
        <f t="shared" ca="1" si="49"/>
        <v>13年0个月21天</v>
      </c>
      <c r="V357" s="120" t="s">
        <v>8949</v>
      </c>
      <c r="W357" s="116">
        <f t="shared" ca="1" si="50"/>
        <v>43525</v>
      </c>
      <c r="X357" s="114">
        <f t="shared" ca="1" si="51"/>
        <v>2474</v>
      </c>
      <c r="Y357" s="120">
        <f t="shared" ca="1" si="52"/>
        <v>81</v>
      </c>
      <c r="Z357" s="121">
        <f t="shared" ca="1" si="53"/>
        <v>6</v>
      </c>
      <c r="AA357" s="121" t="s">
        <v>7916</v>
      </c>
      <c r="AB357" s="121"/>
      <c r="AC357" s="127">
        <v>41051</v>
      </c>
      <c r="AD357" s="121" t="s">
        <v>489</v>
      </c>
      <c r="AE357" s="127">
        <v>41051</v>
      </c>
      <c r="AF357" s="121" t="s">
        <v>8286</v>
      </c>
      <c r="AG357" s="121">
        <v>2</v>
      </c>
      <c r="AH357" s="121">
        <v>0</v>
      </c>
      <c r="AI357" s="121" t="s">
        <v>1948</v>
      </c>
      <c r="AJ357" s="121" t="s">
        <v>652</v>
      </c>
      <c r="AK357" s="121" t="s">
        <v>334</v>
      </c>
      <c r="AL357" s="121"/>
      <c r="AM357" s="126" t="s">
        <v>1947</v>
      </c>
      <c r="AN357" s="121"/>
      <c r="AO357" s="121"/>
      <c r="AP357" s="121">
        <v>0</v>
      </c>
      <c r="AQ357" s="121">
        <v>0</v>
      </c>
      <c r="AR357" s="121" t="s">
        <v>8312</v>
      </c>
      <c r="AS357" s="121">
        <v>11</v>
      </c>
      <c r="AT357" s="121">
        <v>164</v>
      </c>
    </row>
    <row r="358" spans="1:46" ht="30" customHeight="1" x14ac:dyDescent="0.15">
      <c r="A358" s="121">
        <v>356</v>
      </c>
      <c r="B358" s="126">
        <v>5225001754</v>
      </c>
      <c r="C358" s="121" t="s">
        <v>1949</v>
      </c>
      <c r="D358" s="121" t="s">
        <v>1949</v>
      </c>
      <c r="E358" s="127">
        <v>28018</v>
      </c>
      <c r="F358" s="117">
        <f t="shared" ca="1" si="45"/>
        <v>42.484931506849314</v>
      </c>
      <c r="G358" s="121" t="s">
        <v>325</v>
      </c>
      <c r="H358" s="121" t="s">
        <v>287</v>
      </c>
      <c r="I358" s="121" t="s">
        <v>287</v>
      </c>
      <c r="J358" s="121" t="s">
        <v>1950</v>
      </c>
      <c r="K358" s="121" t="s">
        <v>701</v>
      </c>
      <c r="L358" s="121" t="s">
        <v>328</v>
      </c>
      <c r="M358" s="121" t="s">
        <v>383</v>
      </c>
      <c r="N358" s="121" t="s">
        <v>41</v>
      </c>
      <c r="O358" s="121" t="s">
        <v>299</v>
      </c>
      <c r="P358" s="127">
        <v>41961</v>
      </c>
      <c r="Q358" s="127">
        <v>48747</v>
      </c>
      <c r="R358" s="114">
        <f t="shared" ca="1" si="46"/>
        <v>5222</v>
      </c>
      <c r="S358" s="118">
        <f t="shared" ca="1" si="47"/>
        <v>171</v>
      </c>
      <c r="T358" s="114">
        <f t="shared" ca="1" si="48"/>
        <v>14</v>
      </c>
      <c r="U358" s="119" t="str">
        <f t="shared" ca="1" si="49"/>
        <v>14年3个月22天</v>
      </c>
      <c r="V358" s="120" t="s">
        <v>8950</v>
      </c>
      <c r="W358" s="116">
        <f t="shared" ca="1" si="50"/>
        <v>43525</v>
      </c>
      <c r="X358" s="114">
        <f t="shared" ca="1" si="51"/>
        <v>2474</v>
      </c>
      <c r="Y358" s="120">
        <f t="shared" ca="1" si="52"/>
        <v>81</v>
      </c>
      <c r="Z358" s="121">
        <f t="shared" ca="1" si="53"/>
        <v>6</v>
      </c>
      <c r="AA358" s="121" t="s">
        <v>8951</v>
      </c>
      <c r="AB358" s="121"/>
      <c r="AC358" s="127">
        <v>41051</v>
      </c>
      <c r="AD358" s="121"/>
      <c r="AE358" s="127">
        <v>41051</v>
      </c>
      <c r="AF358" s="121" t="s">
        <v>8286</v>
      </c>
      <c r="AG358" s="121">
        <v>2</v>
      </c>
      <c r="AH358" s="121">
        <v>0</v>
      </c>
      <c r="AI358" s="121" t="s">
        <v>1952</v>
      </c>
      <c r="AJ358" s="121" t="s">
        <v>1042</v>
      </c>
      <c r="AK358" s="121" t="s">
        <v>334</v>
      </c>
      <c r="AL358" s="121"/>
      <c r="AM358" s="126" t="s">
        <v>1951</v>
      </c>
      <c r="AN358" s="121"/>
      <c r="AO358" s="121"/>
      <c r="AP358" s="121">
        <v>0</v>
      </c>
      <c r="AQ358" s="121">
        <v>0</v>
      </c>
      <c r="AR358" s="121" t="s">
        <v>8594</v>
      </c>
      <c r="AS358" s="121">
        <v>301</v>
      </c>
      <c r="AT358" s="121">
        <v>8</v>
      </c>
    </row>
    <row r="359" spans="1:46" ht="30" customHeight="1" x14ac:dyDescent="0.15">
      <c r="A359" s="121">
        <v>357</v>
      </c>
      <c r="B359" s="126">
        <v>5225001755</v>
      </c>
      <c r="C359" s="121" t="s">
        <v>1953</v>
      </c>
      <c r="D359" s="121" t="s">
        <v>1953</v>
      </c>
      <c r="E359" s="127">
        <v>25737</v>
      </c>
      <c r="F359" s="117">
        <f t="shared" ca="1" si="45"/>
        <v>48.734246575342468</v>
      </c>
      <c r="G359" s="121" t="s">
        <v>510</v>
      </c>
      <c r="H359" s="121" t="s">
        <v>327</v>
      </c>
      <c r="I359" s="121" t="s">
        <v>327</v>
      </c>
      <c r="J359" s="121" t="s">
        <v>1954</v>
      </c>
      <c r="K359" s="121" t="s">
        <v>553</v>
      </c>
      <c r="L359" s="121" t="s">
        <v>328</v>
      </c>
      <c r="M359" s="121" t="s">
        <v>326</v>
      </c>
      <c r="N359" s="121" t="s">
        <v>41</v>
      </c>
      <c r="O359" s="121" t="s">
        <v>299</v>
      </c>
      <c r="P359" s="127">
        <v>41901</v>
      </c>
      <c r="Q359" s="127">
        <v>48322</v>
      </c>
      <c r="R359" s="114">
        <f t="shared" ca="1" si="46"/>
        <v>4797</v>
      </c>
      <c r="S359" s="118">
        <f t="shared" ca="1" si="47"/>
        <v>157</v>
      </c>
      <c r="T359" s="114">
        <f t="shared" ca="1" si="48"/>
        <v>13</v>
      </c>
      <c r="U359" s="119" t="str">
        <f t="shared" ca="1" si="49"/>
        <v>13年1个月22天</v>
      </c>
      <c r="V359" s="120" t="s">
        <v>6828</v>
      </c>
      <c r="W359" s="116">
        <f t="shared" ca="1" si="50"/>
        <v>43525</v>
      </c>
      <c r="X359" s="114">
        <f t="shared" ca="1" si="51"/>
        <v>2473</v>
      </c>
      <c r="Y359" s="120">
        <f t="shared" ca="1" si="52"/>
        <v>81</v>
      </c>
      <c r="Z359" s="121">
        <f t="shared" ca="1" si="53"/>
        <v>6</v>
      </c>
      <c r="AA359" s="121" t="s">
        <v>8952</v>
      </c>
      <c r="AB359" s="121"/>
      <c r="AC359" s="127">
        <v>41052</v>
      </c>
      <c r="AD359" s="121"/>
      <c r="AE359" s="127">
        <v>41052</v>
      </c>
      <c r="AF359" s="121" t="s">
        <v>8286</v>
      </c>
      <c r="AG359" s="121">
        <v>2</v>
      </c>
      <c r="AH359" s="121">
        <v>0</v>
      </c>
      <c r="AI359" s="121" t="s">
        <v>1956</v>
      </c>
      <c r="AJ359" s="121" t="s">
        <v>1042</v>
      </c>
      <c r="AK359" s="121" t="s">
        <v>334</v>
      </c>
      <c r="AL359" s="121"/>
      <c r="AM359" s="126" t="s">
        <v>1955</v>
      </c>
      <c r="AN359" s="121"/>
      <c r="AO359" s="121"/>
      <c r="AP359" s="121">
        <v>0</v>
      </c>
      <c r="AQ359" s="121">
        <v>0</v>
      </c>
      <c r="AR359" s="121" t="s">
        <v>8337</v>
      </c>
      <c r="AS359" s="121"/>
      <c r="AT359" s="121"/>
    </row>
    <row r="360" spans="1:46" ht="30" customHeight="1" x14ac:dyDescent="0.15">
      <c r="A360" s="121">
        <v>358</v>
      </c>
      <c r="B360" s="126">
        <v>5225001756</v>
      </c>
      <c r="C360" s="121" t="s">
        <v>1957</v>
      </c>
      <c r="D360" s="121" t="s">
        <v>1957</v>
      </c>
      <c r="E360" s="127">
        <v>28420</v>
      </c>
      <c r="F360" s="117">
        <f t="shared" ca="1" si="45"/>
        <v>41.38356164383562</v>
      </c>
      <c r="G360" s="121" t="s">
        <v>325</v>
      </c>
      <c r="H360" s="121" t="s">
        <v>287</v>
      </c>
      <c r="I360" s="121" t="s">
        <v>287</v>
      </c>
      <c r="J360" s="121" t="s">
        <v>1958</v>
      </c>
      <c r="K360" s="121" t="s">
        <v>598</v>
      </c>
      <c r="L360" s="121" t="s">
        <v>357</v>
      </c>
      <c r="M360" s="121" t="s">
        <v>383</v>
      </c>
      <c r="N360" s="121" t="s">
        <v>290</v>
      </c>
      <c r="O360" s="121" t="s">
        <v>299</v>
      </c>
      <c r="P360" s="127">
        <v>41961</v>
      </c>
      <c r="Q360" s="127">
        <v>48412</v>
      </c>
      <c r="R360" s="114">
        <f t="shared" ca="1" si="46"/>
        <v>4887</v>
      </c>
      <c r="S360" s="118">
        <f t="shared" ca="1" si="47"/>
        <v>160</v>
      </c>
      <c r="T360" s="114">
        <f t="shared" ca="1" si="48"/>
        <v>13</v>
      </c>
      <c r="U360" s="119" t="str">
        <f t="shared" ca="1" si="49"/>
        <v>13年4个月22天</v>
      </c>
      <c r="V360" s="120" t="s">
        <v>8953</v>
      </c>
      <c r="W360" s="116">
        <f t="shared" ca="1" si="50"/>
        <v>43525</v>
      </c>
      <c r="X360" s="114">
        <f t="shared" ca="1" si="51"/>
        <v>2473</v>
      </c>
      <c r="Y360" s="120">
        <f t="shared" ca="1" si="52"/>
        <v>81</v>
      </c>
      <c r="Z360" s="121">
        <f t="shared" ca="1" si="53"/>
        <v>6</v>
      </c>
      <c r="AA360" s="121" t="s">
        <v>8954</v>
      </c>
      <c r="AB360" s="121"/>
      <c r="AC360" s="127">
        <v>41052</v>
      </c>
      <c r="AD360" s="121"/>
      <c r="AE360" s="127">
        <v>41052</v>
      </c>
      <c r="AF360" s="121" t="s">
        <v>8286</v>
      </c>
      <c r="AG360" s="121">
        <v>2</v>
      </c>
      <c r="AH360" s="121">
        <v>0</v>
      </c>
      <c r="AI360" s="121" t="s">
        <v>8955</v>
      </c>
      <c r="AJ360" s="121" t="s">
        <v>1042</v>
      </c>
      <c r="AK360" s="121" t="s">
        <v>334</v>
      </c>
      <c r="AL360" s="121"/>
      <c r="AM360" s="126" t="s">
        <v>1959</v>
      </c>
      <c r="AN360" s="121"/>
      <c r="AO360" s="121"/>
      <c r="AP360" s="121">
        <v>0</v>
      </c>
      <c r="AQ360" s="121">
        <v>0</v>
      </c>
      <c r="AR360" s="121" t="s">
        <v>8417</v>
      </c>
      <c r="AS360" s="128">
        <v>43134</v>
      </c>
      <c r="AT360" s="121">
        <v>3</v>
      </c>
    </row>
    <row r="361" spans="1:46" ht="30" customHeight="1" x14ac:dyDescent="0.15">
      <c r="A361" s="121">
        <v>359</v>
      </c>
      <c r="B361" s="126">
        <v>5225001758</v>
      </c>
      <c r="C361" s="121" t="s">
        <v>1960</v>
      </c>
      <c r="D361" s="121" t="s">
        <v>1960</v>
      </c>
      <c r="E361" s="127">
        <v>32750</v>
      </c>
      <c r="F361" s="117">
        <f t="shared" ca="1" si="45"/>
        <v>29.520547945205479</v>
      </c>
      <c r="G361" s="121" t="s">
        <v>325</v>
      </c>
      <c r="H361" s="121" t="s">
        <v>297</v>
      </c>
      <c r="I361" s="121" t="s">
        <v>297</v>
      </c>
      <c r="J361" s="121" t="s">
        <v>1961</v>
      </c>
      <c r="K361" s="121" t="s">
        <v>8071</v>
      </c>
      <c r="L361" s="121" t="s">
        <v>357</v>
      </c>
      <c r="M361" s="121" t="s">
        <v>59</v>
      </c>
      <c r="N361" s="121" t="s">
        <v>298</v>
      </c>
      <c r="O361" s="121" t="s">
        <v>299</v>
      </c>
      <c r="P361" s="127">
        <v>41901</v>
      </c>
      <c r="Q361" s="127">
        <v>48352</v>
      </c>
      <c r="R361" s="114">
        <f t="shared" ca="1" si="46"/>
        <v>4827</v>
      </c>
      <c r="S361" s="118">
        <f t="shared" ca="1" si="47"/>
        <v>158</v>
      </c>
      <c r="T361" s="114">
        <f t="shared" ca="1" si="48"/>
        <v>13</v>
      </c>
      <c r="U361" s="119" t="str">
        <f t="shared" ca="1" si="49"/>
        <v>13年2个月22天</v>
      </c>
      <c r="V361" s="120" t="s">
        <v>8870</v>
      </c>
      <c r="W361" s="116">
        <f t="shared" ca="1" si="50"/>
        <v>43525</v>
      </c>
      <c r="X361" s="114">
        <f t="shared" ca="1" si="51"/>
        <v>2473</v>
      </c>
      <c r="Y361" s="120">
        <f t="shared" ca="1" si="52"/>
        <v>81</v>
      </c>
      <c r="Z361" s="121">
        <f t="shared" ca="1" si="53"/>
        <v>6</v>
      </c>
      <c r="AA361" s="121" t="s">
        <v>8956</v>
      </c>
      <c r="AB361" s="121"/>
      <c r="AC361" s="127">
        <v>41052</v>
      </c>
      <c r="AD361" s="121" t="s">
        <v>582</v>
      </c>
      <c r="AE361" s="127">
        <v>41052</v>
      </c>
      <c r="AF361" s="121" t="s">
        <v>8286</v>
      </c>
      <c r="AG361" s="121">
        <v>2</v>
      </c>
      <c r="AH361" s="121">
        <v>0</v>
      </c>
      <c r="AI361" s="121" t="s">
        <v>1963</v>
      </c>
      <c r="AJ361" s="121" t="s">
        <v>1042</v>
      </c>
      <c r="AK361" s="121" t="s">
        <v>334</v>
      </c>
      <c r="AL361" s="121"/>
      <c r="AM361" s="126" t="s">
        <v>1962</v>
      </c>
      <c r="AN361" s="121" t="s">
        <v>411</v>
      </c>
      <c r="AO361" s="121"/>
      <c r="AP361" s="121">
        <v>0</v>
      </c>
      <c r="AQ361" s="121">
        <v>0</v>
      </c>
      <c r="AR361" s="121" t="s">
        <v>8549</v>
      </c>
      <c r="AS361" s="121">
        <v>10</v>
      </c>
      <c r="AT361" s="121">
        <v>146</v>
      </c>
    </row>
    <row r="362" spans="1:46" ht="30" customHeight="1" x14ac:dyDescent="0.15">
      <c r="A362" s="121">
        <v>360</v>
      </c>
      <c r="B362" s="126">
        <v>5225001759</v>
      </c>
      <c r="C362" s="121" t="s">
        <v>1964</v>
      </c>
      <c r="D362" s="121" t="s">
        <v>1964</v>
      </c>
      <c r="E362" s="127">
        <v>30060</v>
      </c>
      <c r="F362" s="117">
        <f t="shared" ca="1" si="45"/>
        <v>36.890410958904113</v>
      </c>
      <c r="G362" s="121" t="s">
        <v>325</v>
      </c>
      <c r="H362" s="121" t="s">
        <v>297</v>
      </c>
      <c r="I362" s="121" t="s">
        <v>297</v>
      </c>
      <c r="J362" s="121" t="s">
        <v>1965</v>
      </c>
      <c r="K362" s="121" t="s">
        <v>8073</v>
      </c>
      <c r="L362" s="121" t="s">
        <v>357</v>
      </c>
      <c r="M362" s="121" t="s">
        <v>367</v>
      </c>
      <c r="N362" s="121" t="s">
        <v>408</v>
      </c>
      <c r="O362" s="121" t="s">
        <v>293</v>
      </c>
      <c r="P362" s="127">
        <v>43244</v>
      </c>
      <c r="Q362" s="127">
        <v>52374</v>
      </c>
      <c r="R362" s="114">
        <f t="shared" ca="1" si="46"/>
        <v>8849</v>
      </c>
      <c r="S362" s="118">
        <f t="shared" ca="1" si="47"/>
        <v>290</v>
      </c>
      <c r="T362" s="114">
        <f t="shared" ca="1" si="48"/>
        <v>24</v>
      </c>
      <c r="U362" s="119" t="str">
        <f t="shared" ca="1" si="49"/>
        <v>24年2个月29天</v>
      </c>
      <c r="V362" s="120" t="s">
        <v>8913</v>
      </c>
      <c r="W362" s="116">
        <f t="shared" ca="1" si="50"/>
        <v>43525</v>
      </c>
      <c r="X362" s="114">
        <f t="shared" ca="1" si="51"/>
        <v>2473</v>
      </c>
      <c r="Y362" s="120">
        <f t="shared" ca="1" si="52"/>
        <v>81</v>
      </c>
      <c r="Z362" s="121">
        <f t="shared" ca="1" si="53"/>
        <v>6</v>
      </c>
      <c r="AA362" s="121" t="s">
        <v>8956</v>
      </c>
      <c r="AB362" s="121"/>
      <c r="AC362" s="127">
        <v>41052</v>
      </c>
      <c r="AD362" s="121" t="s">
        <v>582</v>
      </c>
      <c r="AE362" s="127">
        <v>41052</v>
      </c>
      <c r="AF362" s="121" t="s">
        <v>8286</v>
      </c>
      <c r="AG362" s="121">
        <v>2</v>
      </c>
      <c r="AH362" s="121">
        <v>0</v>
      </c>
      <c r="AI362" s="121" t="s">
        <v>1967</v>
      </c>
      <c r="AJ362" s="121" t="s">
        <v>702</v>
      </c>
      <c r="AK362" s="121" t="s">
        <v>409</v>
      </c>
      <c r="AL362" s="121"/>
      <c r="AM362" s="126" t="s">
        <v>1966</v>
      </c>
      <c r="AN362" s="121" t="s">
        <v>411</v>
      </c>
      <c r="AO362" s="121"/>
      <c r="AP362" s="121">
        <v>0</v>
      </c>
      <c r="AQ362" s="121">
        <v>0</v>
      </c>
      <c r="AR362" s="121" t="s">
        <v>8351</v>
      </c>
      <c r="AS362" s="127">
        <v>37991</v>
      </c>
      <c r="AT362" s="121">
        <v>10</v>
      </c>
    </row>
    <row r="363" spans="1:46" ht="30" customHeight="1" x14ac:dyDescent="0.15">
      <c r="A363" s="121">
        <v>361</v>
      </c>
      <c r="B363" s="126">
        <v>5225001760</v>
      </c>
      <c r="C363" s="121" t="s">
        <v>1968</v>
      </c>
      <c r="D363" s="121" t="s">
        <v>1968</v>
      </c>
      <c r="E363" s="127">
        <v>33374</v>
      </c>
      <c r="F363" s="117">
        <f t="shared" ca="1" si="45"/>
        <v>27.81095890410959</v>
      </c>
      <c r="G363" s="121" t="s">
        <v>325</v>
      </c>
      <c r="H363" s="121" t="s">
        <v>287</v>
      </c>
      <c r="I363" s="121" t="s">
        <v>287</v>
      </c>
      <c r="J363" s="121" t="s">
        <v>1969</v>
      </c>
      <c r="K363" s="121" t="s">
        <v>8074</v>
      </c>
      <c r="L363" s="121" t="s">
        <v>328</v>
      </c>
      <c r="M363" s="121" t="s">
        <v>383</v>
      </c>
      <c r="N363" s="121" t="s">
        <v>408</v>
      </c>
      <c r="O363" s="121" t="s">
        <v>299</v>
      </c>
      <c r="P363" s="127">
        <v>41961</v>
      </c>
      <c r="Q363" s="127">
        <v>48382</v>
      </c>
      <c r="R363" s="114">
        <f t="shared" ca="1" si="46"/>
        <v>4857</v>
      </c>
      <c r="S363" s="118">
        <f t="shared" ca="1" si="47"/>
        <v>159</v>
      </c>
      <c r="T363" s="114">
        <f t="shared" ca="1" si="48"/>
        <v>13</v>
      </c>
      <c r="U363" s="119" t="str">
        <f t="shared" ca="1" si="49"/>
        <v>13年3个月22天</v>
      </c>
      <c r="V363" s="120" t="s">
        <v>8569</v>
      </c>
      <c r="W363" s="116">
        <f t="shared" ca="1" si="50"/>
        <v>43525</v>
      </c>
      <c r="X363" s="114">
        <f t="shared" ca="1" si="51"/>
        <v>2473</v>
      </c>
      <c r="Y363" s="120">
        <f t="shared" ca="1" si="52"/>
        <v>81</v>
      </c>
      <c r="Z363" s="121">
        <f t="shared" ca="1" si="53"/>
        <v>6</v>
      </c>
      <c r="AA363" s="121" t="s">
        <v>8718</v>
      </c>
      <c r="AB363" s="121"/>
      <c r="AC363" s="127">
        <v>41052</v>
      </c>
      <c r="AD363" s="121" t="s">
        <v>582</v>
      </c>
      <c r="AE363" s="127">
        <v>41052</v>
      </c>
      <c r="AF363" s="121" t="s">
        <v>8286</v>
      </c>
      <c r="AG363" s="121">
        <v>2</v>
      </c>
      <c r="AH363" s="121">
        <v>0</v>
      </c>
      <c r="AI363" s="121" t="s">
        <v>1971</v>
      </c>
      <c r="AJ363" s="121" t="s">
        <v>1042</v>
      </c>
      <c r="AK363" s="121" t="s">
        <v>334</v>
      </c>
      <c r="AL363" s="121"/>
      <c r="AM363" s="126" t="s">
        <v>1970</v>
      </c>
      <c r="AN363" s="121" t="s">
        <v>411</v>
      </c>
      <c r="AO363" s="121"/>
      <c r="AP363" s="121">
        <v>0</v>
      </c>
      <c r="AQ363" s="121">
        <v>0</v>
      </c>
      <c r="AR363" s="121" t="s">
        <v>8373</v>
      </c>
      <c r="AS363" s="128">
        <v>43136</v>
      </c>
      <c r="AT363" s="121">
        <v>7</v>
      </c>
    </row>
    <row r="364" spans="1:46" ht="30" customHeight="1" x14ac:dyDescent="0.15">
      <c r="A364" s="121">
        <v>362</v>
      </c>
      <c r="B364" s="126">
        <v>5225001761</v>
      </c>
      <c r="C364" s="121" t="s">
        <v>1972</v>
      </c>
      <c r="D364" s="121" t="s">
        <v>1972</v>
      </c>
      <c r="E364" s="127">
        <v>32450</v>
      </c>
      <c r="F364" s="117">
        <f t="shared" ca="1" si="45"/>
        <v>30.342465753424658</v>
      </c>
      <c r="G364" s="121" t="s">
        <v>325</v>
      </c>
      <c r="H364" s="121" t="s">
        <v>634</v>
      </c>
      <c r="I364" s="121" t="s">
        <v>634</v>
      </c>
      <c r="J364" s="121" t="s">
        <v>1973</v>
      </c>
      <c r="K364" s="121" t="s">
        <v>8075</v>
      </c>
      <c r="L364" s="121" t="s">
        <v>357</v>
      </c>
      <c r="M364" s="121" t="s">
        <v>338</v>
      </c>
      <c r="N364" s="121" t="s">
        <v>408</v>
      </c>
      <c r="O364" s="121" t="s">
        <v>293</v>
      </c>
      <c r="P364" s="121"/>
      <c r="Q364" s="121"/>
      <c r="R364" s="114" t="e">
        <f t="shared" ca="1" si="46"/>
        <v>#NUM!</v>
      </c>
      <c r="S364" s="118" t="e">
        <f t="shared" ca="1" si="47"/>
        <v>#NUM!</v>
      </c>
      <c r="T364" s="114" t="e">
        <f t="shared" ca="1" si="48"/>
        <v>#NUM!</v>
      </c>
      <c r="U364" s="119" t="e">
        <f t="shared" ca="1" si="49"/>
        <v>#NUM!</v>
      </c>
      <c r="V364" s="120" t="s">
        <v>299</v>
      </c>
      <c r="W364" s="116">
        <f t="shared" ca="1" si="50"/>
        <v>43525</v>
      </c>
      <c r="X364" s="114">
        <f t="shared" ca="1" si="51"/>
        <v>2473</v>
      </c>
      <c r="Y364" s="120">
        <f t="shared" ca="1" si="52"/>
        <v>81</v>
      </c>
      <c r="Z364" s="121">
        <f t="shared" ca="1" si="53"/>
        <v>6</v>
      </c>
      <c r="AA364" s="121" t="s">
        <v>8718</v>
      </c>
      <c r="AB364" s="121"/>
      <c r="AC364" s="127">
        <v>41052</v>
      </c>
      <c r="AD364" s="121" t="s">
        <v>582</v>
      </c>
      <c r="AE364" s="127">
        <v>41052</v>
      </c>
      <c r="AF364" s="121" t="s">
        <v>8286</v>
      </c>
      <c r="AG364" s="121">
        <v>1</v>
      </c>
      <c r="AH364" s="121">
        <v>0</v>
      </c>
      <c r="AI364" s="121" t="s">
        <v>1975</v>
      </c>
      <c r="AJ364" s="121" t="s">
        <v>402</v>
      </c>
      <c r="AK364" s="121" t="s">
        <v>409</v>
      </c>
      <c r="AL364" s="121" t="s">
        <v>363</v>
      </c>
      <c r="AM364" s="126" t="s">
        <v>1974</v>
      </c>
      <c r="AN364" s="121" t="s">
        <v>411</v>
      </c>
      <c r="AO364" s="121"/>
      <c r="AP364" s="121">
        <v>0</v>
      </c>
      <c r="AQ364" s="121">
        <v>1</v>
      </c>
      <c r="AR364" s="121" t="s">
        <v>8337</v>
      </c>
      <c r="AS364" s="121">
        <v>8</v>
      </c>
      <c r="AT364" s="121">
        <v>11</v>
      </c>
    </row>
    <row r="365" spans="1:46" ht="30" customHeight="1" x14ac:dyDescent="0.15">
      <c r="A365" s="121">
        <v>363</v>
      </c>
      <c r="B365" s="126">
        <v>5225001762</v>
      </c>
      <c r="C365" s="121" t="s">
        <v>1976</v>
      </c>
      <c r="D365" s="121" t="s">
        <v>1976</v>
      </c>
      <c r="E365" s="127">
        <v>27477</v>
      </c>
      <c r="F365" s="117">
        <f t="shared" ca="1" si="45"/>
        <v>43.967123287671235</v>
      </c>
      <c r="G365" s="121" t="s">
        <v>325</v>
      </c>
      <c r="H365" s="121" t="s">
        <v>287</v>
      </c>
      <c r="I365" s="121" t="s">
        <v>287</v>
      </c>
      <c r="J365" s="121" t="s">
        <v>1977</v>
      </c>
      <c r="K365" s="121" t="s">
        <v>811</v>
      </c>
      <c r="L365" s="121" t="s">
        <v>328</v>
      </c>
      <c r="M365" s="121" t="s">
        <v>367</v>
      </c>
      <c r="N365" s="121" t="s">
        <v>680</v>
      </c>
      <c r="O365" s="121" t="s">
        <v>299</v>
      </c>
      <c r="P365" s="127">
        <v>41901</v>
      </c>
      <c r="Q365" s="127">
        <v>48536</v>
      </c>
      <c r="R365" s="114">
        <f t="shared" ca="1" si="46"/>
        <v>5011</v>
      </c>
      <c r="S365" s="118">
        <f t="shared" ca="1" si="47"/>
        <v>164</v>
      </c>
      <c r="T365" s="114">
        <f t="shared" ca="1" si="48"/>
        <v>13</v>
      </c>
      <c r="U365" s="119" t="str">
        <f t="shared" ca="1" si="49"/>
        <v>13年8个月26天</v>
      </c>
      <c r="V365" s="120" t="s">
        <v>8945</v>
      </c>
      <c r="W365" s="116">
        <f t="shared" ca="1" si="50"/>
        <v>43525</v>
      </c>
      <c r="X365" s="114">
        <f t="shared" ca="1" si="51"/>
        <v>2473</v>
      </c>
      <c r="Y365" s="120">
        <f t="shared" ca="1" si="52"/>
        <v>81</v>
      </c>
      <c r="Z365" s="121">
        <f t="shared" ca="1" si="53"/>
        <v>6</v>
      </c>
      <c r="AA365" s="121" t="s">
        <v>8745</v>
      </c>
      <c r="AB365" s="121"/>
      <c r="AC365" s="127">
        <v>41052</v>
      </c>
      <c r="AD365" s="121" t="s">
        <v>582</v>
      </c>
      <c r="AE365" s="127">
        <v>41052</v>
      </c>
      <c r="AF365" s="121" t="s">
        <v>8286</v>
      </c>
      <c r="AG365" s="121">
        <v>2</v>
      </c>
      <c r="AH365" s="121">
        <v>0</v>
      </c>
      <c r="AI365" s="121" t="s">
        <v>8957</v>
      </c>
      <c r="AJ365" s="121" t="s">
        <v>1042</v>
      </c>
      <c r="AK365" s="121" t="s">
        <v>334</v>
      </c>
      <c r="AL365" s="121"/>
      <c r="AM365" s="126" t="s">
        <v>1978</v>
      </c>
      <c r="AN365" s="121"/>
      <c r="AO365" s="121"/>
      <c r="AP365" s="121">
        <v>0</v>
      </c>
      <c r="AQ365" s="121">
        <v>1</v>
      </c>
      <c r="AR365" s="121" t="s">
        <v>8351</v>
      </c>
      <c r="AS365" s="127">
        <v>37993</v>
      </c>
      <c r="AT365" s="121">
        <v>10</v>
      </c>
    </row>
    <row r="366" spans="1:46" ht="30" customHeight="1" x14ac:dyDescent="0.15">
      <c r="A366" s="121">
        <v>364</v>
      </c>
      <c r="B366" s="126">
        <v>5225001763</v>
      </c>
      <c r="C366" s="121" t="s">
        <v>1979</v>
      </c>
      <c r="D366" s="121" t="s">
        <v>1979</v>
      </c>
      <c r="E366" s="127">
        <v>29291</v>
      </c>
      <c r="F366" s="117">
        <f t="shared" ca="1" si="45"/>
        <v>38.9972602739726</v>
      </c>
      <c r="G366" s="121" t="s">
        <v>325</v>
      </c>
      <c r="H366" s="121" t="s">
        <v>287</v>
      </c>
      <c r="I366" s="121" t="s">
        <v>287</v>
      </c>
      <c r="J366" s="121" t="s">
        <v>1980</v>
      </c>
      <c r="K366" s="121" t="s">
        <v>811</v>
      </c>
      <c r="L366" s="121" t="s">
        <v>328</v>
      </c>
      <c r="M366" s="121" t="s">
        <v>367</v>
      </c>
      <c r="N366" s="121" t="s">
        <v>290</v>
      </c>
      <c r="O366" s="121" t="s">
        <v>299</v>
      </c>
      <c r="P366" s="127">
        <v>41901</v>
      </c>
      <c r="Q366" s="127">
        <v>48291</v>
      </c>
      <c r="R366" s="114">
        <f t="shared" ca="1" si="46"/>
        <v>4766</v>
      </c>
      <c r="S366" s="118">
        <f t="shared" ca="1" si="47"/>
        <v>156</v>
      </c>
      <c r="T366" s="114">
        <f t="shared" ca="1" si="48"/>
        <v>13</v>
      </c>
      <c r="U366" s="119" t="str">
        <f t="shared" ca="1" si="49"/>
        <v>13年0个月21天</v>
      </c>
      <c r="V366" s="120" t="s">
        <v>8949</v>
      </c>
      <c r="W366" s="116">
        <f t="shared" ca="1" si="50"/>
        <v>43525</v>
      </c>
      <c r="X366" s="114">
        <f t="shared" ca="1" si="51"/>
        <v>2468</v>
      </c>
      <c r="Y366" s="120">
        <f t="shared" ca="1" si="52"/>
        <v>81</v>
      </c>
      <c r="Z366" s="121">
        <f t="shared" ca="1" si="53"/>
        <v>6</v>
      </c>
      <c r="AA366" s="121" t="s">
        <v>8958</v>
      </c>
      <c r="AB366" s="121"/>
      <c r="AC366" s="127">
        <v>41057</v>
      </c>
      <c r="AD366" s="121" t="s">
        <v>811</v>
      </c>
      <c r="AE366" s="127">
        <v>41057</v>
      </c>
      <c r="AF366" s="121" t="s">
        <v>8286</v>
      </c>
      <c r="AG366" s="121">
        <v>2</v>
      </c>
      <c r="AH366" s="121">
        <v>0</v>
      </c>
      <c r="AI366" s="121" t="s">
        <v>1982</v>
      </c>
      <c r="AJ366" s="121" t="s">
        <v>652</v>
      </c>
      <c r="AK366" s="121" t="s">
        <v>334</v>
      </c>
      <c r="AL366" s="121"/>
      <c r="AM366" s="126" t="s">
        <v>1981</v>
      </c>
      <c r="AN366" s="121"/>
      <c r="AO366" s="121"/>
      <c r="AP366" s="121">
        <v>0</v>
      </c>
      <c r="AQ366" s="121">
        <v>0</v>
      </c>
      <c r="AR366" s="121" t="s">
        <v>8351</v>
      </c>
      <c r="AS366" s="127">
        <v>37992</v>
      </c>
      <c r="AT366" s="121">
        <v>11</v>
      </c>
    </row>
    <row r="367" spans="1:46" ht="30" customHeight="1" x14ac:dyDescent="0.15">
      <c r="A367" s="121">
        <v>365</v>
      </c>
      <c r="B367" s="126">
        <v>5225001764</v>
      </c>
      <c r="C367" s="121" t="s">
        <v>1983</v>
      </c>
      <c r="D367" s="121" t="s">
        <v>1983</v>
      </c>
      <c r="E367" s="127">
        <v>28616</v>
      </c>
      <c r="F367" s="117">
        <f t="shared" ca="1" si="45"/>
        <v>40.846575342465755</v>
      </c>
      <c r="G367" s="121" t="s">
        <v>325</v>
      </c>
      <c r="H367" s="121" t="s">
        <v>287</v>
      </c>
      <c r="I367" s="121" t="s">
        <v>287</v>
      </c>
      <c r="J367" s="121" t="s">
        <v>1980</v>
      </c>
      <c r="K367" s="121" t="s">
        <v>811</v>
      </c>
      <c r="L367" s="121" t="s">
        <v>328</v>
      </c>
      <c r="M367" s="121" t="s">
        <v>383</v>
      </c>
      <c r="N367" s="121" t="s">
        <v>290</v>
      </c>
      <c r="O367" s="121" t="s">
        <v>293</v>
      </c>
      <c r="P367" s="121"/>
      <c r="Q367" s="121"/>
      <c r="R367" s="114" t="e">
        <f t="shared" ca="1" si="46"/>
        <v>#NUM!</v>
      </c>
      <c r="S367" s="118" t="e">
        <f t="shared" ca="1" si="47"/>
        <v>#NUM!</v>
      </c>
      <c r="T367" s="114" t="e">
        <f t="shared" ca="1" si="48"/>
        <v>#NUM!</v>
      </c>
      <c r="U367" s="119" t="e">
        <f t="shared" ca="1" si="49"/>
        <v>#NUM!</v>
      </c>
      <c r="V367" s="120" t="s">
        <v>299</v>
      </c>
      <c r="W367" s="116">
        <f t="shared" ca="1" si="50"/>
        <v>43525</v>
      </c>
      <c r="X367" s="114">
        <f t="shared" ca="1" si="51"/>
        <v>2468</v>
      </c>
      <c r="Y367" s="120">
        <f t="shared" ca="1" si="52"/>
        <v>81</v>
      </c>
      <c r="Z367" s="121">
        <f t="shared" ca="1" si="53"/>
        <v>6</v>
      </c>
      <c r="AA367" s="121" t="s">
        <v>8958</v>
      </c>
      <c r="AB367" s="121"/>
      <c r="AC367" s="127">
        <v>41057</v>
      </c>
      <c r="AD367" s="121" t="s">
        <v>811</v>
      </c>
      <c r="AE367" s="127">
        <v>41057</v>
      </c>
      <c r="AF367" s="121" t="s">
        <v>8286</v>
      </c>
      <c r="AG367" s="121">
        <v>1</v>
      </c>
      <c r="AH367" s="121">
        <v>0</v>
      </c>
      <c r="AI367" s="121" t="s">
        <v>8959</v>
      </c>
      <c r="AJ367" s="121" t="s">
        <v>402</v>
      </c>
      <c r="AK367" s="121" t="s">
        <v>403</v>
      </c>
      <c r="AL367" s="121"/>
      <c r="AM367" s="126" t="s">
        <v>1984</v>
      </c>
      <c r="AN367" s="121"/>
      <c r="AO367" s="121"/>
      <c r="AP367" s="121">
        <v>0</v>
      </c>
      <c r="AQ367" s="121">
        <v>0</v>
      </c>
      <c r="AR367" s="121" t="s">
        <v>8814</v>
      </c>
      <c r="AS367" s="128">
        <v>43136</v>
      </c>
      <c r="AT367" s="121">
        <v>11</v>
      </c>
    </row>
    <row r="368" spans="1:46" ht="30" customHeight="1" x14ac:dyDescent="0.15">
      <c r="A368" s="121">
        <v>366</v>
      </c>
      <c r="B368" s="126">
        <v>5225001765</v>
      </c>
      <c r="C368" s="121" t="s">
        <v>1985</v>
      </c>
      <c r="D368" s="121" t="s">
        <v>1985</v>
      </c>
      <c r="E368" s="127">
        <v>34322</v>
      </c>
      <c r="F368" s="117">
        <f t="shared" ca="1" si="45"/>
        <v>25.213698630136985</v>
      </c>
      <c r="G368" s="121" t="s">
        <v>325</v>
      </c>
      <c r="H368" s="121" t="s">
        <v>297</v>
      </c>
      <c r="I368" s="121" t="s">
        <v>297</v>
      </c>
      <c r="J368" s="121" t="s">
        <v>1986</v>
      </c>
      <c r="K368" s="121" t="s">
        <v>811</v>
      </c>
      <c r="L368" s="121" t="s">
        <v>328</v>
      </c>
      <c r="M368" s="121" t="s">
        <v>59</v>
      </c>
      <c r="N368" s="121" t="s">
        <v>564</v>
      </c>
      <c r="O368" s="121" t="s">
        <v>299</v>
      </c>
      <c r="P368" s="127">
        <v>41901</v>
      </c>
      <c r="Q368" s="127">
        <v>48352</v>
      </c>
      <c r="R368" s="114">
        <f t="shared" ca="1" si="46"/>
        <v>4827</v>
      </c>
      <c r="S368" s="118">
        <f t="shared" ca="1" si="47"/>
        <v>158</v>
      </c>
      <c r="T368" s="114">
        <f t="shared" ca="1" si="48"/>
        <v>13</v>
      </c>
      <c r="U368" s="119" t="str">
        <f t="shared" ca="1" si="49"/>
        <v>13年2个月22天</v>
      </c>
      <c r="V368" s="120" t="s">
        <v>8870</v>
      </c>
      <c r="W368" s="116">
        <f t="shared" ca="1" si="50"/>
        <v>43525</v>
      </c>
      <c r="X368" s="114">
        <f t="shared" ca="1" si="51"/>
        <v>2468</v>
      </c>
      <c r="Y368" s="120">
        <f t="shared" ca="1" si="52"/>
        <v>81</v>
      </c>
      <c r="Z368" s="121">
        <f t="shared" ca="1" si="53"/>
        <v>6</v>
      </c>
      <c r="AA368" s="121" t="s">
        <v>8960</v>
      </c>
      <c r="AB368" s="121"/>
      <c r="AC368" s="127">
        <v>41057</v>
      </c>
      <c r="AD368" s="121" t="s">
        <v>811</v>
      </c>
      <c r="AE368" s="127">
        <v>41057</v>
      </c>
      <c r="AF368" s="121" t="s">
        <v>8286</v>
      </c>
      <c r="AG368" s="121">
        <v>2</v>
      </c>
      <c r="AH368" s="121">
        <v>0</v>
      </c>
      <c r="AI368" s="121" t="s">
        <v>8961</v>
      </c>
      <c r="AJ368" s="121" t="s">
        <v>1042</v>
      </c>
      <c r="AK368" s="121" t="s">
        <v>334</v>
      </c>
      <c r="AL368" s="121"/>
      <c r="AM368" s="126" t="s">
        <v>1987</v>
      </c>
      <c r="AN368" s="121"/>
      <c r="AO368" s="121"/>
      <c r="AP368" s="121">
        <v>0</v>
      </c>
      <c r="AQ368" s="121">
        <v>0</v>
      </c>
      <c r="AR368" s="121" t="s">
        <v>1599</v>
      </c>
      <c r="AS368" s="121" t="s">
        <v>8613</v>
      </c>
      <c r="AT368" s="121">
        <v>1</v>
      </c>
    </row>
    <row r="369" spans="1:46" ht="30" customHeight="1" x14ac:dyDescent="0.15">
      <c r="A369" s="121">
        <v>367</v>
      </c>
      <c r="B369" s="126">
        <v>5225001766</v>
      </c>
      <c r="C369" s="121" t="s">
        <v>1988</v>
      </c>
      <c r="D369" s="121" t="s">
        <v>1988</v>
      </c>
      <c r="E369" s="127">
        <v>24304</v>
      </c>
      <c r="F369" s="117">
        <f t="shared" ca="1" si="45"/>
        <v>52.660273972602738</v>
      </c>
      <c r="G369" s="121" t="s">
        <v>325</v>
      </c>
      <c r="H369" s="121" t="s">
        <v>327</v>
      </c>
      <c r="I369" s="121" t="s">
        <v>327</v>
      </c>
      <c r="J369" s="121" t="s">
        <v>1989</v>
      </c>
      <c r="K369" s="121" t="s">
        <v>811</v>
      </c>
      <c r="L369" s="121" t="s">
        <v>328</v>
      </c>
      <c r="M369" s="121" t="s">
        <v>59</v>
      </c>
      <c r="N369" s="121" t="s">
        <v>290</v>
      </c>
      <c r="O369" s="121" t="s">
        <v>299</v>
      </c>
      <c r="P369" s="127">
        <v>41901</v>
      </c>
      <c r="Q369" s="127">
        <v>48628</v>
      </c>
      <c r="R369" s="114">
        <f t="shared" ca="1" si="46"/>
        <v>5103</v>
      </c>
      <c r="S369" s="118">
        <f t="shared" ca="1" si="47"/>
        <v>167</v>
      </c>
      <c r="T369" s="114">
        <f t="shared" ca="1" si="48"/>
        <v>13</v>
      </c>
      <c r="U369" s="119" t="str">
        <f t="shared" ca="1" si="49"/>
        <v>13年11个月28天</v>
      </c>
      <c r="V369" s="120" t="s">
        <v>8962</v>
      </c>
      <c r="W369" s="116">
        <f t="shared" ca="1" si="50"/>
        <v>43525</v>
      </c>
      <c r="X369" s="114">
        <f t="shared" ca="1" si="51"/>
        <v>2468</v>
      </c>
      <c r="Y369" s="120">
        <f t="shared" ca="1" si="52"/>
        <v>81</v>
      </c>
      <c r="Z369" s="121">
        <f t="shared" ca="1" si="53"/>
        <v>6</v>
      </c>
      <c r="AA369" s="121" t="s">
        <v>8718</v>
      </c>
      <c r="AB369" s="121"/>
      <c r="AC369" s="127">
        <v>41057</v>
      </c>
      <c r="AD369" s="121" t="s">
        <v>811</v>
      </c>
      <c r="AE369" s="127">
        <v>41057</v>
      </c>
      <c r="AF369" s="121" t="s">
        <v>8286</v>
      </c>
      <c r="AG369" s="121">
        <v>2</v>
      </c>
      <c r="AH369" s="121">
        <v>0</v>
      </c>
      <c r="AI369" s="121" t="s">
        <v>8963</v>
      </c>
      <c r="AJ369" s="121" t="s">
        <v>652</v>
      </c>
      <c r="AK369" s="121" t="s">
        <v>334</v>
      </c>
      <c r="AL369" s="121"/>
      <c r="AM369" s="126" t="s">
        <v>1990</v>
      </c>
      <c r="AN369" s="121"/>
      <c r="AO369" s="121"/>
      <c r="AP369" s="121">
        <v>0</v>
      </c>
      <c r="AQ369" s="121">
        <v>0</v>
      </c>
      <c r="AR369" s="121" t="s">
        <v>1599</v>
      </c>
      <c r="AS369" s="121">
        <v>6</v>
      </c>
      <c r="AT369" s="121">
        <v>1</v>
      </c>
    </row>
    <row r="370" spans="1:46" ht="30" customHeight="1" x14ac:dyDescent="0.15">
      <c r="A370" s="121">
        <v>368</v>
      </c>
      <c r="B370" s="126">
        <v>5225001767</v>
      </c>
      <c r="C370" s="121" t="s">
        <v>1991</v>
      </c>
      <c r="D370" s="121" t="s">
        <v>1991</v>
      </c>
      <c r="E370" s="127">
        <v>27280</v>
      </c>
      <c r="F370" s="117">
        <f t="shared" ca="1" si="45"/>
        <v>44.506849315068493</v>
      </c>
      <c r="G370" s="121" t="s">
        <v>325</v>
      </c>
      <c r="H370" s="121" t="s">
        <v>297</v>
      </c>
      <c r="I370" s="121" t="s">
        <v>297</v>
      </c>
      <c r="J370" s="121" t="s">
        <v>1992</v>
      </c>
      <c r="K370" s="121" t="s">
        <v>701</v>
      </c>
      <c r="L370" s="121" t="s">
        <v>328</v>
      </c>
      <c r="M370" s="121" t="s">
        <v>367</v>
      </c>
      <c r="N370" s="121" t="s">
        <v>41</v>
      </c>
      <c r="O370" s="121" t="s">
        <v>299</v>
      </c>
      <c r="P370" s="121"/>
      <c r="Q370" s="121"/>
      <c r="R370" s="114" t="e">
        <f t="shared" ca="1" si="46"/>
        <v>#NUM!</v>
      </c>
      <c r="S370" s="118" t="e">
        <f t="shared" ca="1" si="47"/>
        <v>#NUM!</v>
      </c>
      <c r="T370" s="114" t="e">
        <f t="shared" ca="1" si="48"/>
        <v>#NUM!</v>
      </c>
      <c r="U370" s="119" t="e">
        <f t="shared" ca="1" si="49"/>
        <v>#NUM!</v>
      </c>
      <c r="V370" s="120" t="s">
        <v>299</v>
      </c>
      <c r="W370" s="116">
        <f t="shared" ca="1" si="50"/>
        <v>43525</v>
      </c>
      <c r="X370" s="114">
        <f t="shared" ca="1" si="51"/>
        <v>2444</v>
      </c>
      <c r="Y370" s="120">
        <f t="shared" ca="1" si="52"/>
        <v>80</v>
      </c>
      <c r="Z370" s="121">
        <f t="shared" ca="1" si="53"/>
        <v>6</v>
      </c>
      <c r="AA370" s="121" t="s">
        <v>8964</v>
      </c>
      <c r="AB370" s="121"/>
      <c r="AC370" s="127">
        <v>41081</v>
      </c>
      <c r="AD370" s="121" t="s">
        <v>701</v>
      </c>
      <c r="AE370" s="127">
        <v>41081</v>
      </c>
      <c r="AF370" s="121" t="s">
        <v>8286</v>
      </c>
      <c r="AG370" s="121">
        <v>0</v>
      </c>
      <c r="AH370" s="121">
        <v>0</v>
      </c>
      <c r="AI370" s="121" t="s">
        <v>1994</v>
      </c>
      <c r="AJ370" s="121"/>
      <c r="AK370" s="121" t="s">
        <v>334</v>
      </c>
      <c r="AL370" s="121"/>
      <c r="AM370" s="126" t="s">
        <v>1993</v>
      </c>
      <c r="AN370" s="121"/>
      <c r="AO370" s="121"/>
      <c r="AP370" s="121">
        <v>0</v>
      </c>
      <c r="AQ370" s="121">
        <v>1</v>
      </c>
      <c r="AR370" s="121"/>
      <c r="AS370" s="127">
        <v>37989</v>
      </c>
      <c r="AT370" s="121">
        <v>6</v>
      </c>
    </row>
    <row r="371" spans="1:46" ht="30" customHeight="1" x14ac:dyDescent="0.15">
      <c r="A371" s="121">
        <v>369</v>
      </c>
      <c r="B371" s="126">
        <v>5225001768</v>
      </c>
      <c r="C371" s="121" t="s">
        <v>1995</v>
      </c>
      <c r="D371" s="121" t="s">
        <v>1995</v>
      </c>
      <c r="E371" s="127">
        <v>30169</v>
      </c>
      <c r="F371" s="117">
        <f t="shared" ca="1" si="45"/>
        <v>36.591780821917808</v>
      </c>
      <c r="G371" s="121" t="s">
        <v>325</v>
      </c>
      <c r="H371" s="121" t="s">
        <v>287</v>
      </c>
      <c r="I371" s="121" t="s">
        <v>287</v>
      </c>
      <c r="J371" s="121" t="s">
        <v>1996</v>
      </c>
      <c r="K371" s="121" t="s">
        <v>811</v>
      </c>
      <c r="L371" s="121" t="s">
        <v>328</v>
      </c>
      <c r="M371" s="121" t="s">
        <v>383</v>
      </c>
      <c r="N371" s="121" t="s">
        <v>1997</v>
      </c>
      <c r="O371" s="121" t="s">
        <v>299</v>
      </c>
      <c r="P371" s="127">
        <v>41961</v>
      </c>
      <c r="Q371" s="121"/>
      <c r="R371" s="114" t="e">
        <f t="shared" ca="1" si="46"/>
        <v>#NUM!</v>
      </c>
      <c r="S371" s="118" t="e">
        <f t="shared" ca="1" si="47"/>
        <v>#NUM!</v>
      </c>
      <c r="T371" s="114" t="e">
        <f t="shared" ca="1" si="48"/>
        <v>#NUM!</v>
      </c>
      <c r="U371" s="119" t="e">
        <f t="shared" ca="1" si="49"/>
        <v>#NUM!</v>
      </c>
      <c r="V371" s="120" t="s">
        <v>299</v>
      </c>
      <c r="W371" s="116">
        <f t="shared" ca="1" si="50"/>
        <v>43525</v>
      </c>
      <c r="X371" s="114">
        <f t="shared" ca="1" si="51"/>
        <v>2444</v>
      </c>
      <c r="Y371" s="120">
        <f t="shared" ca="1" si="52"/>
        <v>80</v>
      </c>
      <c r="Z371" s="121">
        <f t="shared" ca="1" si="53"/>
        <v>6</v>
      </c>
      <c r="AA371" s="121" t="s">
        <v>8965</v>
      </c>
      <c r="AB371" s="121"/>
      <c r="AC371" s="127">
        <v>43005</v>
      </c>
      <c r="AD371" s="121"/>
      <c r="AE371" s="127">
        <v>41081</v>
      </c>
      <c r="AF371" s="121" t="s">
        <v>8286</v>
      </c>
      <c r="AG371" s="121">
        <v>2</v>
      </c>
      <c r="AH371" s="121">
        <v>1</v>
      </c>
      <c r="AI371" s="121" t="s">
        <v>1999</v>
      </c>
      <c r="AJ371" s="121" t="s">
        <v>1724</v>
      </c>
      <c r="AK371" s="121" t="s">
        <v>334</v>
      </c>
      <c r="AL371" s="121" t="s">
        <v>363</v>
      </c>
      <c r="AM371" s="126" t="s">
        <v>1998</v>
      </c>
      <c r="AN371" s="121"/>
      <c r="AO371" s="121"/>
      <c r="AP371" s="121">
        <v>0</v>
      </c>
      <c r="AQ371" s="121">
        <v>1</v>
      </c>
      <c r="AR371" s="121" t="s">
        <v>8594</v>
      </c>
      <c r="AS371" s="121">
        <v>301</v>
      </c>
      <c r="AT371" s="121">
        <v>13</v>
      </c>
    </row>
    <row r="372" spans="1:46" ht="30" customHeight="1" x14ac:dyDescent="0.15">
      <c r="A372" s="121">
        <v>370</v>
      </c>
      <c r="B372" s="126">
        <v>5225001769</v>
      </c>
      <c r="C372" s="121" t="s">
        <v>2000</v>
      </c>
      <c r="D372" s="121" t="s">
        <v>2000</v>
      </c>
      <c r="E372" s="127">
        <v>26605</v>
      </c>
      <c r="F372" s="117">
        <f t="shared" ca="1" si="45"/>
        <v>46.356164383561641</v>
      </c>
      <c r="G372" s="121" t="s">
        <v>325</v>
      </c>
      <c r="H372" s="121" t="s">
        <v>287</v>
      </c>
      <c r="I372" s="121" t="s">
        <v>287</v>
      </c>
      <c r="J372" s="121" t="s">
        <v>2001</v>
      </c>
      <c r="K372" s="121" t="s">
        <v>701</v>
      </c>
      <c r="L372" s="121" t="s">
        <v>328</v>
      </c>
      <c r="M372" s="121" t="s">
        <v>59</v>
      </c>
      <c r="N372" s="121" t="s">
        <v>1997</v>
      </c>
      <c r="O372" s="121" t="s">
        <v>299</v>
      </c>
      <c r="P372" s="127">
        <v>41961</v>
      </c>
      <c r="Q372" s="121"/>
      <c r="R372" s="114" t="e">
        <f t="shared" ca="1" si="46"/>
        <v>#NUM!</v>
      </c>
      <c r="S372" s="118" t="e">
        <f t="shared" ca="1" si="47"/>
        <v>#NUM!</v>
      </c>
      <c r="T372" s="114" t="e">
        <f t="shared" ca="1" si="48"/>
        <v>#NUM!</v>
      </c>
      <c r="U372" s="119" t="e">
        <f t="shared" ca="1" si="49"/>
        <v>#NUM!</v>
      </c>
      <c r="V372" s="120" t="s">
        <v>299</v>
      </c>
      <c r="W372" s="116">
        <f t="shared" ca="1" si="50"/>
        <v>43525</v>
      </c>
      <c r="X372" s="114">
        <f t="shared" ca="1" si="51"/>
        <v>2444</v>
      </c>
      <c r="Y372" s="120">
        <f t="shared" ca="1" si="52"/>
        <v>80</v>
      </c>
      <c r="Z372" s="121">
        <f t="shared" ca="1" si="53"/>
        <v>6</v>
      </c>
      <c r="AA372" s="121" t="s">
        <v>8965</v>
      </c>
      <c r="AB372" s="121"/>
      <c r="AC372" s="127">
        <v>43005</v>
      </c>
      <c r="AD372" s="121"/>
      <c r="AE372" s="127">
        <v>41081</v>
      </c>
      <c r="AF372" s="121" t="s">
        <v>8286</v>
      </c>
      <c r="AG372" s="121">
        <v>2</v>
      </c>
      <c r="AH372" s="121">
        <v>1</v>
      </c>
      <c r="AI372" s="121" t="s">
        <v>2003</v>
      </c>
      <c r="AJ372" s="121" t="s">
        <v>1724</v>
      </c>
      <c r="AK372" s="121" t="s">
        <v>334</v>
      </c>
      <c r="AL372" s="121"/>
      <c r="AM372" s="126" t="s">
        <v>2002</v>
      </c>
      <c r="AN372" s="121"/>
      <c r="AO372" s="121"/>
      <c r="AP372" s="121">
        <v>0</v>
      </c>
      <c r="AQ372" s="121">
        <v>1</v>
      </c>
      <c r="AR372" s="121" t="s">
        <v>8599</v>
      </c>
      <c r="AS372" s="121">
        <v>10</v>
      </c>
      <c r="AT372" s="121">
        <v>148</v>
      </c>
    </row>
    <row r="373" spans="1:46" ht="30" customHeight="1" x14ac:dyDescent="0.15">
      <c r="A373" s="121">
        <v>371</v>
      </c>
      <c r="B373" s="126">
        <v>5225001771</v>
      </c>
      <c r="C373" s="121" t="s">
        <v>45</v>
      </c>
      <c r="D373" s="121" t="s">
        <v>45</v>
      </c>
      <c r="E373" s="127">
        <v>28803</v>
      </c>
      <c r="F373" s="117">
        <f t="shared" ca="1" si="45"/>
        <v>40.334246575342469</v>
      </c>
      <c r="G373" s="121" t="s">
        <v>325</v>
      </c>
      <c r="H373" s="121" t="s">
        <v>287</v>
      </c>
      <c r="I373" s="121" t="s">
        <v>287</v>
      </c>
      <c r="J373" s="121" t="s">
        <v>2004</v>
      </c>
      <c r="K373" s="121" t="s">
        <v>8016</v>
      </c>
      <c r="L373" s="121" t="s">
        <v>328</v>
      </c>
      <c r="M373" s="121" t="s">
        <v>326</v>
      </c>
      <c r="N373" s="121" t="s">
        <v>41</v>
      </c>
      <c r="O373" s="121" t="s">
        <v>299</v>
      </c>
      <c r="P373" s="127">
        <v>41961</v>
      </c>
      <c r="Q373" s="127">
        <v>49691</v>
      </c>
      <c r="R373" s="114">
        <f t="shared" ca="1" si="46"/>
        <v>6166</v>
      </c>
      <c r="S373" s="118">
        <f t="shared" ca="1" si="47"/>
        <v>202</v>
      </c>
      <c r="T373" s="114">
        <f t="shared" ca="1" si="48"/>
        <v>16</v>
      </c>
      <c r="U373" s="119" t="str">
        <f t="shared" ca="1" si="49"/>
        <v>16年10个月26天</v>
      </c>
      <c r="V373" s="120" t="s">
        <v>8966</v>
      </c>
      <c r="W373" s="116">
        <f t="shared" ca="1" si="50"/>
        <v>43525</v>
      </c>
      <c r="X373" s="114">
        <f t="shared" ca="1" si="51"/>
        <v>2440</v>
      </c>
      <c r="Y373" s="120">
        <f t="shared" ca="1" si="52"/>
        <v>80</v>
      </c>
      <c r="Z373" s="121">
        <f t="shared" ca="1" si="53"/>
        <v>6</v>
      </c>
      <c r="AA373" s="121" t="s">
        <v>7408</v>
      </c>
      <c r="AB373" s="121"/>
      <c r="AC373" s="127">
        <v>41085</v>
      </c>
      <c r="AD373" s="121" t="s">
        <v>843</v>
      </c>
      <c r="AE373" s="127">
        <v>41085</v>
      </c>
      <c r="AF373" s="121" t="s">
        <v>8286</v>
      </c>
      <c r="AG373" s="121">
        <v>2</v>
      </c>
      <c r="AH373" s="121">
        <v>0</v>
      </c>
      <c r="AI373" s="121" t="s">
        <v>2006</v>
      </c>
      <c r="AJ373" s="121" t="s">
        <v>1520</v>
      </c>
      <c r="AK373" s="121" t="s">
        <v>334</v>
      </c>
      <c r="AL373" s="121"/>
      <c r="AM373" s="126" t="s">
        <v>2005</v>
      </c>
      <c r="AN373" s="121"/>
      <c r="AO373" s="121"/>
      <c r="AP373" s="121">
        <v>0</v>
      </c>
      <c r="AQ373" s="121">
        <v>0</v>
      </c>
      <c r="AR373" s="121"/>
      <c r="AS373" s="121" t="s">
        <v>8967</v>
      </c>
      <c r="AT373" s="121">
        <v>7</v>
      </c>
    </row>
    <row r="374" spans="1:46" ht="30" customHeight="1" x14ac:dyDescent="0.15">
      <c r="A374" s="121">
        <v>372</v>
      </c>
      <c r="B374" s="126">
        <v>5225001772</v>
      </c>
      <c r="C374" s="121" t="s">
        <v>2007</v>
      </c>
      <c r="D374" s="121" t="s">
        <v>2007</v>
      </c>
      <c r="E374" s="127">
        <v>32344</v>
      </c>
      <c r="F374" s="117">
        <f t="shared" ca="1" si="45"/>
        <v>30.632876712328766</v>
      </c>
      <c r="G374" s="121" t="s">
        <v>650</v>
      </c>
      <c r="H374" s="121" t="s">
        <v>297</v>
      </c>
      <c r="I374" s="121" t="s">
        <v>297</v>
      </c>
      <c r="J374" s="121" t="s">
        <v>2008</v>
      </c>
      <c r="K374" s="121" t="s">
        <v>598</v>
      </c>
      <c r="L374" s="121" t="s">
        <v>328</v>
      </c>
      <c r="M374" s="121" t="s">
        <v>383</v>
      </c>
      <c r="N374" s="121" t="s">
        <v>512</v>
      </c>
      <c r="O374" s="121" t="s">
        <v>299</v>
      </c>
      <c r="P374" s="127">
        <v>41961</v>
      </c>
      <c r="Q374" s="127">
        <v>48351</v>
      </c>
      <c r="R374" s="114">
        <f t="shared" ca="1" si="46"/>
        <v>4826</v>
      </c>
      <c r="S374" s="118">
        <f t="shared" ca="1" si="47"/>
        <v>158</v>
      </c>
      <c r="T374" s="114">
        <f t="shared" ca="1" si="48"/>
        <v>13</v>
      </c>
      <c r="U374" s="119" t="str">
        <f t="shared" ca="1" si="49"/>
        <v>13年2个月21天</v>
      </c>
      <c r="V374" s="120" t="s">
        <v>8968</v>
      </c>
      <c r="W374" s="116">
        <f t="shared" ca="1" si="50"/>
        <v>43525</v>
      </c>
      <c r="X374" s="114">
        <f t="shared" ca="1" si="51"/>
        <v>2444</v>
      </c>
      <c r="Y374" s="120">
        <f t="shared" ca="1" si="52"/>
        <v>80</v>
      </c>
      <c r="Z374" s="121">
        <f t="shared" ca="1" si="53"/>
        <v>6</v>
      </c>
      <c r="AA374" s="121" t="s">
        <v>8969</v>
      </c>
      <c r="AB374" s="121"/>
      <c r="AC374" s="127">
        <v>41081</v>
      </c>
      <c r="AD374" s="121" t="s">
        <v>598</v>
      </c>
      <c r="AE374" s="127">
        <v>41081</v>
      </c>
      <c r="AF374" s="121" t="s">
        <v>8286</v>
      </c>
      <c r="AG374" s="121">
        <v>2</v>
      </c>
      <c r="AH374" s="121">
        <v>0</v>
      </c>
      <c r="AI374" s="121" t="s">
        <v>2010</v>
      </c>
      <c r="AJ374" s="121" t="s">
        <v>652</v>
      </c>
      <c r="AK374" s="121" t="s">
        <v>334</v>
      </c>
      <c r="AL374" s="121" t="s">
        <v>363</v>
      </c>
      <c r="AM374" s="126" t="s">
        <v>2009</v>
      </c>
      <c r="AN374" s="121"/>
      <c r="AO374" s="121"/>
      <c r="AP374" s="121">
        <v>0</v>
      </c>
      <c r="AQ374" s="121">
        <v>1</v>
      </c>
      <c r="AR374" s="121" t="s">
        <v>8373</v>
      </c>
      <c r="AS374" s="121">
        <v>304</v>
      </c>
      <c r="AT374" s="121">
        <v>11</v>
      </c>
    </row>
    <row r="375" spans="1:46" ht="30" customHeight="1" x14ac:dyDescent="0.15">
      <c r="A375" s="121">
        <v>373</v>
      </c>
      <c r="B375" s="126">
        <v>5225001773</v>
      </c>
      <c r="C375" s="121" t="s">
        <v>2011</v>
      </c>
      <c r="D375" s="121" t="s">
        <v>2011</v>
      </c>
      <c r="E375" s="127">
        <v>29868</v>
      </c>
      <c r="F375" s="117">
        <f t="shared" ca="1" si="45"/>
        <v>37.416438356164385</v>
      </c>
      <c r="G375" s="121" t="s">
        <v>325</v>
      </c>
      <c r="H375" s="121" t="s">
        <v>287</v>
      </c>
      <c r="I375" s="121" t="s">
        <v>287</v>
      </c>
      <c r="J375" s="121" t="s">
        <v>2012</v>
      </c>
      <c r="K375" s="121" t="s">
        <v>8014</v>
      </c>
      <c r="L375" s="121" t="s">
        <v>328</v>
      </c>
      <c r="M375" s="121" t="s">
        <v>338</v>
      </c>
      <c r="N375" s="121" t="s">
        <v>408</v>
      </c>
      <c r="O375" s="121" t="s">
        <v>299</v>
      </c>
      <c r="P375" s="127">
        <v>41961</v>
      </c>
      <c r="Q375" s="127">
        <v>48382</v>
      </c>
      <c r="R375" s="114">
        <f t="shared" ca="1" si="46"/>
        <v>4857</v>
      </c>
      <c r="S375" s="118">
        <f t="shared" ca="1" si="47"/>
        <v>159</v>
      </c>
      <c r="T375" s="114">
        <f t="shared" ca="1" si="48"/>
        <v>13</v>
      </c>
      <c r="U375" s="119" t="str">
        <f t="shared" ca="1" si="49"/>
        <v>13年3个月22天</v>
      </c>
      <c r="V375" s="120" t="s">
        <v>8569</v>
      </c>
      <c r="W375" s="116">
        <f t="shared" ca="1" si="50"/>
        <v>43525</v>
      </c>
      <c r="X375" s="114">
        <f t="shared" ca="1" si="51"/>
        <v>2444</v>
      </c>
      <c r="Y375" s="120">
        <f t="shared" ca="1" si="52"/>
        <v>80</v>
      </c>
      <c r="Z375" s="121">
        <f t="shared" ca="1" si="53"/>
        <v>6</v>
      </c>
      <c r="AA375" s="121" t="s">
        <v>8970</v>
      </c>
      <c r="AB375" s="121"/>
      <c r="AC375" s="127">
        <v>41081</v>
      </c>
      <c r="AD375" s="121" t="s">
        <v>771</v>
      </c>
      <c r="AE375" s="127">
        <v>41081</v>
      </c>
      <c r="AF375" s="121" t="s">
        <v>8286</v>
      </c>
      <c r="AG375" s="121">
        <v>2</v>
      </c>
      <c r="AH375" s="121">
        <v>0</v>
      </c>
      <c r="AI375" s="121" t="s">
        <v>2014</v>
      </c>
      <c r="AJ375" s="121" t="s">
        <v>1042</v>
      </c>
      <c r="AK375" s="121" t="s">
        <v>334</v>
      </c>
      <c r="AL375" s="121"/>
      <c r="AM375" s="126" t="s">
        <v>2013</v>
      </c>
      <c r="AN375" s="121" t="s">
        <v>411</v>
      </c>
      <c r="AO375" s="121"/>
      <c r="AP375" s="121">
        <v>0</v>
      </c>
      <c r="AQ375" s="121">
        <v>0</v>
      </c>
      <c r="AR375" s="121" t="s">
        <v>3949</v>
      </c>
      <c r="AS375" s="121">
        <v>1</v>
      </c>
      <c r="AT375" s="121">
        <v>8</v>
      </c>
    </row>
    <row r="376" spans="1:46" ht="30" customHeight="1" x14ac:dyDescent="0.15">
      <c r="A376" s="121">
        <v>374</v>
      </c>
      <c r="B376" s="126">
        <v>5225001775</v>
      </c>
      <c r="C376" s="121" t="s">
        <v>2015</v>
      </c>
      <c r="D376" s="121" t="s">
        <v>2015</v>
      </c>
      <c r="E376" s="127">
        <v>28909</v>
      </c>
      <c r="F376" s="117">
        <f t="shared" ca="1" si="45"/>
        <v>40.043835616438358</v>
      </c>
      <c r="G376" s="121" t="s">
        <v>325</v>
      </c>
      <c r="H376" s="121" t="s">
        <v>287</v>
      </c>
      <c r="I376" s="121" t="s">
        <v>287</v>
      </c>
      <c r="J376" s="121" t="s">
        <v>2016</v>
      </c>
      <c r="K376" s="121" t="s">
        <v>8011</v>
      </c>
      <c r="L376" s="121" t="s">
        <v>328</v>
      </c>
      <c r="M376" s="121" t="s">
        <v>59</v>
      </c>
      <c r="N376" s="121" t="s">
        <v>290</v>
      </c>
      <c r="O376" s="121" t="s">
        <v>293</v>
      </c>
      <c r="P376" s="127">
        <v>43242</v>
      </c>
      <c r="Q376" s="127">
        <v>52372</v>
      </c>
      <c r="R376" s="114">
        <f t="shared" ca="1" si="46"/>
        <v>8847</v>
      </c>
      <c r="S376" s="118">
        <f t="shared" ca="1" si="47"/>
        <v>290</v>
      </c>
      <c r="T376" s="114">
        <f t="shared" ca="1" si="48"/>
        <v>24</v>
      </c>
      <c r="U376" s="119" t="str">
        <f t="shared" ca="1" si="49"/>
        <v>24年2个月27天</v>
      </c>
      <c r="V376" s="120" t="s">
        <v>8940</v>
      </c>
      <c r="W376" s="116">
        <f t="shared" ca="1" si="50"/>
        <v>43525</v>
      </c>
      <c r="X376" s="114">
        <f t="shared" ca="1" si="51"/>
        <v>2437</v>
      </c>
      <c r="Y376" s="120">
        <f t="shared" ca="1" si="52"/>
        <v>80</v>
      </c>
      <c r="Z376" s="121">
        <f t="shared" ca="1" si="53"/>
        <v>6</v>
      </c>
      <c r="AA376" s="121" t="s">
        <v>8971</v>
      </c>
      <c r="AB376" s="121"/>
      <c r="AC376" s="127">
        <v>41088</v>
      </c>
      <c r="AD376" s="121" t="s">
        <v>582</v>
      </c>
      <c r="AE376" s="127">
        <v>41088</v>
      </c>
      <c r="AF376" s="121" t="s">
        <v>8286</v>
      </c>
      <c r="AG376" s="121">
        <v>2</v>
      </c>
      <c r="AH376" s="121">
        <v>0</v>
      </c>
      <c r="AI376" s="121" t="s">
        <v>2018</v>
      </c>
      <c r="AJ376" s="121" t="s">
        <v>702</v>
      </c>
      <c r="AK376" s="121" t="s">
        <v>409</v>
      </c>
      <c r="AL376" s="121"/>
      <c r="AM376" s="126" t="s">
        <v>2017</v>
      </c>
      <c r="AN376" s="121"/>
      <c r="AO376" s="121"/>
      <c r="AP376" s="121">
        <v>0</v>
      </c>
      <c r="AQ376" s="121">
        <v>0</v>
      </c>
      <c r="AR376" s="121" t="s">
        <v>1599</v>
      </c>
      <c r="AS376" s="121">
        <v>6</v>
      </c>
      <c r="AT376" s="121">
        <v>5</v>
      </c>
    </row>
    <row r="377" spans="1:46" ht="30" customHeight="1" x14ac:dyDescent="0.15">
      <c r="A377" s="121">
        <v>375</v>
      </c>
      <c r="B377" s="126">
        <v>5225001776</v>
      </c>
      <c r="C377" s="121" t="s">
        <v>2019</v>
      </c>
      <c r="D377" s="121" t="s">
        <v>2019</v>
      </c>
      <c r="E377" s="127">
        <v>32389</v>
      </c>
      <c r="F377" s="117">
        <f t="shared" ca="1" si="45"/>
        <v>30.509589041095889</v>
      </c>
      <c r="G377" s="121" t="s">
        <v>325</v>
      </c>
      <c r="H377" s="121" t="s">
        <v>327</v>
      </c>
      <c r="I377" s="121" t="s">
        <v>327</v>
      </c>
      <c r="J377" s="121" t="s">
        <v>2020</v>
      </c>
      <c r="K377" s="121" t="s">
        <v>8011</v>
      </c>
      <c r="L377" s="121" t="s">
        <v>328</v>
      </c>
      <c r="M377" s="121" t="s">
        <v>367</v>
      </c>
      <c r="N377" s="121" t="s">
        <v>290</v>
      </c>
      <c r="O377" s="121" t="s">
        <v>293</v>
      </c>
      <c r="P377" s="127">
        <v>43245</v>
      </c>
      <c r="Q377" s="127">
        <v>52375</v>
      </c>
      <c r="R377" s="114">
        <f t="shared" ca="1" si="46"/>
        <v>8850</v>
      </c>
      <c r="S377" s="118">
        <f t="shared" ca="1" si="47"/>
        <v>290</v>
      </c>
      <c r="T377" s="114">
        <f t="shared" ca="1" si="48"/>
        <v>24</v>
      </c>
      <c r="U377" s="119" t="str">
        <f t="shared" ca="1" si="49"/>
        <v>24年3个月0天</v>
      </c>
      <c r="V377" s="120" t="s">
        <v>8909</v>
      </c>
      <c r="W377" s="116">
        <f t="shared" ca="1" si="50"/>
        <v>43525</v>
      </c>
      <c r="X377" s="114">
        <f t="shared" ca="1" si="51"/>
        <v>2437</v>
      </c>
      <c r="Y377" s="120">
        <f t="shared" ca="1" si="52"/>
        <v>80</v>
      </c>
      <c r="Z377" s="121">
        <f t="shared" ca="1" si="53"/>
        <v>6</v>
      </c>
      <c r="AA377" s="121" t="s">
        <v>540</v>
      </c>
      <c r="AB377" s="121"/>
      <c r="AC377" s="127">
        <v>41088</v>
      </c>
      <c r="AD377" s="121" t="s">
        <v>582</v>
      </c>
      <c r="AE377" s="127">
        <v>41088</v>
      </c>
      <c r="AF377" s="121" t="s">
        <v>8286</v>
      </c>
      <c r="AG377" s="121">
        <v>2</v>
      </c>
      <c r="AH377" s="121">
        <v>0</v>
      </c>
      <c r="AI377" s="121" t="s">
        <v>2022</v>
      </c>
      <c r="AJ377" s="121" t="s">
        <v>702</v>
      </c>
      <c r="AK377" s="121" t="s">
        <v>409</v>
      </c>
      <c r="AL377" s="121"/>
      <c r="AM377" s="126" t="s">
        <v>2021</v>
      </c>
      <c r="AN377" s="121"/>
      <c r="AO377" s="121"/>
      <c r="AP377" s="121">
        <v>0</v>
      </c>
      <c r="AQ377" s="121">
        <v>0</v>
      </c>
      <c r="AR377" s="121" t="s">
        <v>8351</v>
      </c>
      <c r="AS377" s="127">
        <v>38018</v>
      </c>
      <c r="AT377" s="121">
        <v>4</v>
      </c>
    </row>
    <row r="378" spans="1:46" ht="30" customHeight="1" x14ac:dyDescent="0.15">
      <c r="A378" s="121">
        <v>376</v>
      </c>
      <c r="B378" s="126">
        <v>5225001777</v>
      </c>
      <c r="C378" s="121" t="s">
        <v>2023</v>
      </c>
      <c r="D378" s="121" t="s">
        <v>2023</v>
      </c>
      <c r="E378" s="127">
        <v>29228</v>
      </c>
      <c r="F378" s="117">
        <f t="shared" ca="1" si="45"/>
        <v>39.169863013698631</v>
      </c>
      <c r="G378" s="121" t="s">
        <v>325</v>
      </c>
      <c r="H378" s="121" t="s">
        <v>287</v>
      </c>
      <c r="I378" s="121" t="s">
        <v>287</v>
      </c>
      <c r="J378" s="121" t="s">
        <v>2024</v>
      </c>
      <c r="K378" s="121" t="s">
        <v>8020</v>
      </c>
      <c r="L378" s="121" t="s">
        <v>328</v>
      </c>
      <c r="M378" s="121" t="s">
        <v>338</v>
      </c>
      <c r="N378" s="121" t="s">
        <v>564</v>
      </c>
      <c r="O378" s="121" t="s">
        <v>293</v>
      </c>
      <c r="P378" s="127">
        <v>43242</v>
      </c>
      <c r="Q378" s="127">
        <v>52372</v>
      </c>
      <c r="R378" s="114">
        <f t="shared" ca="1" si="46"/>
        <v>8847</v>
      </c>
      <c r="S378" s="118">
        <f t="shared" ca="1" si="47"/>
        <v>290</v>
      </c>
      <c r="T378" s="114">
        <f t="shared" ca="1" si="48"/>
        <v>24</v>
      </c>
      <c r="U378" s="119" t="str">
        <f t="shared" ca="1" si="49"/>
        <v>24年2个月27天</v>
      </c>
      <c r="V378" s="120" t="s">
        <v>8940</v>
      </c>
      <c r="W378" s="116">
        <f t="shared" ca="1" si="50"/>
        <v>43525</v>
      </c>
      <c r="X378" s="114">
        <f t="shared" ca="1" si="51"/>
        <v>2437</v>
      </c>
      <c r="Y378" s="120">
        <f t="shared" ca="1" si="52"/>
        <v>80</v>
      </c>
      <c r="Z378" s="121">
        <f t="shared" ca="1" si="53"/>
        <v>6</v>
      </c>
      <c r="AA378" s="121" t="s">
        <v>8768</v>
      </c>
      <c r="AB378" s="121"/>
      <c r="AC378" s="127">
        <v>41088</v>
      </c>
      <c r="AD378" s="121" t="s">
        <v>582</v>
      </c>
      <c r="AE378" s="127">
        <v>41088</v>
      </c>
      <c r="AF378" s="121" t="s">
        <v>8286</v>
      </c>
      <c r="AG378" s="121">
        <v>2</v>
      </c>
      <c r="AH378" s="121">
        <v>0</v>
      </c>
      <c r="AI378" s="121" t="s">
        <v>2026</v>
      </c>
      <c r="AJ378" s="121" t="s">
        <v>702</v>
      </c>
      <c r="AK378" s="121" t="s">
        <v>409</v>
      </c>
      <c r="AL378" s="121"/>
      <c r="AM378" s="126" t="s">
        <v>2025</v>
      </c>
      <c r="AN378" s="121"/>
      <c r="AO378" s="121"/>
      <c r="AP378" s="121">
        <v>0</v>
      </c>
      <c r="AQ378" s="121">
        <v>0</v>
      </c>
      <c r="AR378" s="121" t="s">
        <v>693</v>
      </c>
      <c r="AS378" s="121">
        <v>4</v>
      </c>
      <c r="AT378" s="121">
        <v>9</v>
      </c>
    </row>
    <row r="379" spans="1:46" ht="30" customHeight="1" x14ac:dyDescent="0.15">
      <c r="A379" s="121">
        <v>377</v>
      </c>
      <c r="B379" s="126">
        <v>5225001778</v>
      </c>
      <c r="C379" s="121" t="s">
        <v>2027</v>
      </c>
      <c r="D379" s="121" t="s">
        <v>2027</v>
      </c>
      <c r="E379" s="127">
        <v>32187</v>
      </c>
      <c r="F379" s="117">
        <f t="shared" ca="1" si="45"/>
        <v>31.063013698630137</v>
      </c>
      <c r="G379" s="121" t="s">
        <v>325</v>
      </c>
      <c r="H379" s="121" t="s">
        <v>297</v>
      </c>
      <c r="I379" s="121" t="s">
        <v>297</v>
      </c>
      <c r="J379" s="121" t="s">
        <v>2028</v>
      </c>
      <c r="K379" s="121" t="s">
        <v>8076</v>
      </c>
      <c r="L379" s="121" t="s">
        <v>357</v>
      </c>
      <c r="M379" s="121" t="s">
        <v>383</v>
      </c>
      <c r="N379" s="121" t="s">
        <v>290</v>
      </c>
      <c r="O379" s="121" t="s">
        <v>293</v>
      </c>
      <c r="P379" s="127">
        <v>43244</v>
      </c>
      <c r="Q379" s="127">
        <v>52374</v>
      </c>
      <c r="R379" s="114">
        <f t="shared" ca="1" si="46"/>
        <v>8849</v>
      </c>
      <c r="S379" s="118">
        <f t="shared" ca="1" si="47"/>
        <v>290</v>
      </c>
      <c r="T379" s="114">
        <f t="shared" ca="1" si="48"/>
        <v>24</v>
      </c>
      <c r="U379" s="119" t="str">
        <f t="shared" ca="1" si="49"/>
        <v>24年2个月29天</v>
      </c>
      <c r="V379" s="120" t="s">
        <v>8913</v>
      </c>
      <c r="W379" s="116">
        <f t="shared" ca="1" si="50"/>
        <v>43525</v>
      </c>
      <c r="X379" s="114">
        <f t="shared" ca="1" si="51"/>
        <v>2437</v>
      </c>
      <c r="Y379" s="120">
        <f t="shared" ca="1" si="52"/>
        <v>80</v>
      </c>
      <c r="Z379" s="121">
        <f t="shared" ca="1" si="53"/>
        <v>6</v>
      </c>
      <c r="AA379" s="121" t="s">
        <v>3756</v>
      </c>
      <c r="AB379" s="121"/>
      <c r="AC379" s="127">
        <v>41088</v>
      </c>
      <c r="AD379" s="121" t="s">
        <v>582</v>
      </c>
      <c r="AE379" s="127">
        <v>41088</v>
      </c>
      <c r="AF379" s="121" t="s">
        <v>8286</v>
      </c>
      <c r="AG379" s="121">
        <v>2</v>
      </c>
      <c r="AH379" s="121">
        <v>0</v>
      </c>
      <c r="AI379" s="121" t="s">
        <v>2030</v>
      </c>
      <c r="AJ379" s="121" t="s">
        <v>702</v>
      </c>
      <c r="AK379" s="121" t="s">
        <v>409</v>
      </c>
      <c r="AL379" s="121"/>
      <c r="AM379" s="126" t="s">
        <v>2029</v>
      </c>
      <c r="AN379" s="121"/>
      <c r="AO379" s="121"/>
      <c r="AP379" s="121">
        <v>0</v>
      </c>
      <c r="AQ379" s="121">
        <v>0</v>
      </c>
      <c r="AR379" s="121" t="s">
        <v>8373</v>
      </c>
      <c r="AS379" s="128">
        <v>43108</v>
      </c>
      <c r="AT379" s="121">
        <v>8</v>
      </c>
    </row>
    <row r="380" spans="1:46" ht="30" customHeight="1" x14ac:dyDescent="0.15">
      <c r="A380" s="121">
        <v>378</v>
      </c>
      <c r="B380" s="126">
        <v>5225001779</v>
      </c>
      <c r="C380" s="121" t="s">
        <v>2031</v>
      </c>
      <c r="D380" s="121" t="s">
        <v>2031</v>
      </c>
      <c r="E380" s="127">
        <v>31873</v>
      </c>
      <c r="F380" s="117">
        <f t="shared" ca="1" si="45"/>
        <v>31.923287671232877</v>
      </c>
      <c r="G380" s="121" t="s">
        <v>21</v>
      </c>
      <c r="H380" s="121" t="s">
        <v>287</v>
      </c>
      <c r="I380" s="121" t="s">
        <v>287</v>
      </c>
      <c r="J380" s="121" t="s">
        <v>2032</v>
      </c>
      <c r="K380" s="121" t="s">
        <v>811</v>
      </c>
      <c r="L380" s="121" t="s">
        <v>328</v>
      </c>
      <c r="M380" s="121" t="s">
        <v>59</v>
      </c>
      <c r="N380" s="121" t="s">
        <v>290</v>
      </c>
      <c r="O380" s="121" t="s">
        <v>293</v>
      </c>
      <c r="P380" s="121"/>
      <c r="Q380" s="121"/>
      <c r="R380" s="114" t="e">
        <f t="shared" ca="1" si="46"/>
        <v>#NUM!</v>
      </c>
      <c r="S380" s="118" t="e">
        <f t="shared" ca="1" si="47"/>
        <v>#NUM!</v>
      </c>
      <c r="T380" s="114" t="e">
        <f t="shared" ca="1" si="48"/>
        <v>#NUM!</v>
      </c>
      <c r="U380" s="119" t="e">
        <f t="shared" ca="1" si="49"/>
        <v>#NUM!</v>
      </c>
      <c r="V380" s="120" t="s">
        <v>299</v>
      </c>
      <c r="W380" s="116">
        <f t="shared" ca="1" si="50"/>
        <v>43525</v>
      </c>
      <c r="X380" s="114">
        <f t="shared" ca="1" si="51"/>
        <v>2437</v>
      </c>
      <c r="Y380" s="120">
        <f t="shared" ca="1" si="52"/>
        <v>80</v>
      </c>
      <c r="Z380" s="121">
        <f t="shared" ca="1" si="53"/>
        <v>6</v>
      </c>
      <c r="AA380" s="121" t="s">
        <v>7928</v>
      </c>
      <c r="AB380" s="121"/>
      <c r="AC380" s="127">
        <v>41088</v>
      </c>
      <c r="AD380" s="121" t="s">
        <v>811</v>
      </c>
      <c r="AE380" s="127">
        <v>41088</v>
      </c>
      <c r="AF380" s="121" t="s">
        <v>8286</v>
      </c>
      <c r="AG380" s="121">
        <v>1</v>
      </c>
      <c r="AH380" s="121">
        <v>0</v>
      </c>
      <c r="AI380" s="121" t="s">
        <v>2034</v>
      </c>
      <c r="AJ380" s="121" t="s">
        <v>402</v>
      </c>
      <c r="AK380" s="121" t="s">
        <v>409</v>
      </c>
      <c r="AL380" s="121"/>
      <c r="AM380" s="126" t="s">
        <v>2033</v>
      </c>
      <c r="AN380" s="121"/>
      <c r="AO380" s="121"/>
      <c r="AP380" s="121">
        <v>0</v>
      </c>
      <c r="AQ380" s="121">
        <v>0</v>
      </c>
      <c r="AR380" s="121" t="s">
        <v>1599</v>
      </c>
      <c r="AS380" s="121" t="s">
        <v>8613</v>
      </c>
      <c r="AT380" s="121">
        <v>12</v>
      </c>
    </row>
    <row r="381" spans="1:46" ht="30" customHeight="1" x14ac:dyDescent="0.15">
      <c r="A381" s="121">
        <v>379</v>
      </c>
      <c r="B381" s="126">
        <v>5225001780</v>
      </c>
      <c r="C381" s="121" t="s">
        <v>2035</v>
      </c>
      <c r="D381" s="121" t="s">
        <v>2035</v>
      </c>
      <c r="E381" s="127">
        <v>20198</v>
      </c>
      <c r="F381" s="117">
        <f t="shared" ca="1" si="45"/>
        <v>63.909589041095892</v>
      </c>
      <c r="G381" s="121" t="s">
        <v>650</v>
      </c>
      <c r="H381" s="121" t="s">
        <v>327</v>
      </c>
      <c r="I381" s="121" t="s">
        <v>327</v>
      </c>
      <c r="J381" s="121" t="s">
        <v>2036</v>
      </c>
      <c r="K381" s="121" t="s">
        <v>811</v>
      </c>
      <c r="L381" s="121" t="s">
        <v>328</v>
      </c>
      <c r="M381" s="121" t="s">
        <v>348</v>
      </c>
      <c r="N381" s="121" t="s">
        <v>290</v>
      </c>
      <c r="O381" s="121" t="s">
        <v>299</v>
      </c>
      <c r="P381" s="127">
        <v>41961</v>
      </c>
      <c r="Q381" s="127">
        <v>48351</v>
      </c>
      <c r="R381" s="114">
        <f t="shared" ca="1" si="46"/>
        <v>4826</v>
      </c>
      <c r="S381" s="118">
        <f t="shared" ca="1" si="47"/>
        <v>158</v>
      </c>
      <c r="T381" s="114">
        <f t="shared" ca="1" si="48"/>
        <v>13</v>
      </c>
      <c r="U381" s="119" t="str">
        <f t="shared" ca="1" si="49"/>
        <v>13年2个月21天</v>
      </c>
      <c r="V381" s="120" t="s">
        <v>8968</v>
      </c>
      <c r="W381" s="116">
        <f t="shared" ca="1" si="50"/>
        <v>43525</v>
      </c>
      <c r="X381" s="114">
        <f t="shared" ca="1" si="51"/>
        <v>2437</v>
      </c>
      <c r="Y381" s="120">
        <f t="shared" ca="1" si="52"/>
        <v>80</v>
      </c>
      <c r="Z381" s="121">
        <f t="shared" ca="1" si="53"/>
        <v>6</v>
      </c>
      <c r="AA381" s="121" t="s">
        <v>8972</v>
      </c>
      <c r="AB381" s="121"/>
      <c r="AC381" s="127">
        <v>41088</v>
      </c>
      <c r="AD381" s="121" t="s">
        <v>811</v>
      </c>
      <c r="AE381" s="127">
        <v>41088</v>
      </c>
      <c r="AF381" s="121" t="s">
        <v>8286</v>
      </c>
      <c r="AG381" s="121">
        <v>2</v>
      </c>
      <c r="AH381" s="121">
        <v>0</v>
      </c>
      <c r="AI381" s="121" t="s">
        <v>2038</v>
      </c>
      <c r="AJ381" s="121" t="s">
        <v>652</v>
      </c>
      <c r="AK381" s="121" t="s">
        <v>334</v>
      </c>
      <c r="AL381" s="121"/>
      <c r="AM381" s="126" t="s">
        <v>2037</v>
      </c>
      <c r="AN381" s="121"/>
      <c r="AO381" s="121"/>
      <c r="AP381" s="121">
        <v>0</v>
      </c>
      <c r="AQ381" s="121">
        <v>0</v>
      </c>
      <c r="AR381" s="121"/>
      <c r="AS381" s="128">
        <v>43160</v>
      </c>
      <c r="AT381" s="121">
        <v>4</v>
      </c>
    </row>
    <row r="382" spans="1:46" ht="30" customHeight="1" x14ac:dyDescent="0.15">
      <c r="A382" s="121">
        <v>380</v>
      </c>
      <c r="B382" s="126">
        <v>5225001781</v>
      </c>
      <c r="C382" s="121" t="s">
        <v>2039</v>
      </c>
      <c r="D382" s="121" t="s">
        <v>2039</v>
      </c>
      <c r="E382" s="127">
        <v>26977</v>
      </c>
      <c r="F382" s="117">
        <f t="shared" ca="1" si="45"/>
        <v>45.336986301369862</v>
      </c>
      <c r="G382" s="121" t="s">
        <v>325</v>
      </c>
      <c r="H382" s="121" t="s">
        <v>327</v>
      </c>
      <c r="I382" s="121" t="s">
        <v>327</v>
      </c>
      <c r="J382" s="121" t="s">
        <v>2040</v>
      </c>
      <c r="K382" s="121" t="s">
        <v>811</v>
      </c>
      <c r="L382" s="121" t="s">
        <v>328</v>
      </c>
      <c r="M382" s="121" t="s">
        <v>383</v>
      </c>
      <c r="N382" s="121" t="s">
        <v>41</v>
      </c>
      <c r="O382" s="121" t="s">
        <v>299</v>
      </c>
      <c r="P382" s="127">
        <v>41961</v>
      </c>
      <c r="Q382" s="127">
        <v>48504</v>
      </c>
      <c r="R382" s="114">
        <f t="shared" ca="1" si="46"/>
        <v>4979</v>
      </c>
      <c r="S382" s="118">
        <f t="shared" ca="1" si="47"/>
        <v>163</v>
      </c>
      <c r="T382" s="114">
        <f t="shared" ca="1" si="48"/>
        <v>13</v>
      </c>
      <c r="U382" s="119" t="str">
        <f t="shared" ca="1" si="49"/>
        <v>13年7个月24天</v>
      </c>
      <c r="V382" s="120" t="s">
        <v>8973</v>
      </c>
      <c r="W382" s="116">
        <f t="shared" ca="1" si="50"/>
        <v>43525</v>
      </c>
      <c r="X382" s="114">
        <f t="shared" ca="1" si="51"/>
        <v>2437</v>
      </c>
      <c r="Y382" s="120">
        <f t="shared" ca="1" si="52"/>
        <v>80</v>
      </c>
      <c r="Z382" s="121">
        <f t="shared" ca="1" si="53"/>
        <v>6</v>
      </c>
      <c r="AA382" s="121" t="s">
        <v>3292</v>
      </c>
      <c r="AB382" s="121"/>
      <c r="AC382" s="127">
        <v>41088</v>
      </c>
      <c r="AD382" s="121" t="s">
        <v>811</v>
      </c>
      <c r="AE382" s="127">
        <v>41088</v>
      </c>
      <c r="AF382" s="121" t="s">
        <v>8286</v>
      </c>
      <c r="AG382" s="121">
        <v>2</v>
      </c>
      <c r="AH382" s="121">
        <v>0</v>
      </c>
      <c r="AI382" s="121" t="s">
        <v>2043</v>
      </c>
      <c r="AJ382" s="121" t="s">
        <v>652</v>
      </c>
      <c r="AK382" s="121" t="s">
        <v>334</v>
      </c>
      <c r="AL382" s="121"/>
      <c r="AM382" s="126" t="s">
        <v>2042</v>
      </c>
      <c r="AN382" s="121"/>
      <c r="AO382" s="121"/>
      <c r="AP382" s="121">
        <v>0</v>
      </c>
      <c r="AQ382" s="121">
        <v>0</v>
      </c>
      <c r="AR382" s="121" t="s">
        <v>8664</v>
      </c>
      <c r="AS382" s="121">
        <v>302</v>
      </c>
      <c r="AT382" s="121">
        <v>3</v>
      </c>
    </row>
    <row r="383" spans="1:46" ht="30" customHeight="1" x14ac:dyDescent="0.15">
      <c r="A383" s="121">
        <v>381</v>
      </c>
      <c r="B383" s="126">
        <v>5225001782</v>
      </c>
      <c r="C383" s="121" t="s">
        <v>2044</v>
      </c>
      <c r="D383" s="121" t="s">
        <v>2044</v>
      </c>
      <c r="E383" s="127">
        <v>27952</v>
      </c>
      <c r="F383" s="117">
        <f t="shared" ca="1" si="45"/>
        <v>42.665753424657531</v>
      </c>
      <c r="G383" s="121" t="s">
        <v>325</v>
      </c>
      <c r="H383" s="121" t="s">
        <v>287</v>
      </c>
      <c r="I383" s="121" t="s">
        <v>287</v>
      </c>
      <c r="J383" s="121" t="s">
        <v>2045</v>
      </c>
      <c r="K383" s="121" t="s">
        <v>811</v>
      </c>
      <c r="L383" s="121" t="s">
        <v>328</v>
      </c>
      <c r="M383" s="121" t="s">
        <v>383</v>
      </c>
      <c r="N383" s="121" t="s">
        <v>290</v>
      </c>
      <c r="O383" s="121" t="s">
        <v>299</v>
      </c>
      <c r="P383" s="127">
        <v>41961</v>
      </c>
      <c r="Q383" s="127">
        <v>48596</v>
      </c>
      <c r="R383" s="114">
        <f t="shared" ca="1" si="46"/>
        <v>5071</v>
      </c>
      <c r="S383" s="118">
        <f t="shared" ca="1" si="47"/>
        <v>166</v>
      </c>
      <c r="T383" s="114">
        <f t="shared" ca="1" si="48"/>
        <v>13</v>
      </c>
      <c r="U383" s="119" t="str">
        <f t="shared" ca="1" si="49"/>
        <v>13年10个月26天</v>
      </c>
      <c r="V383" s="120" t="s">
        <v>8876</v>
      </c>
      <c r="W383" s="116">
        <f t="shared" ca="1" si="50"/>
        <v>43525</v>
      </c>
      <c r="X383" s="114">
        <f t="shared" ca="1" si="51"/>
        <v>2437</v>
      </c>
      <c r="Y383" s="120">
        <f t="shared" ca="1" si="52"/>
        <v>80</v>
      </c>
      <c r="Z383" s="121">
        <f t="shared" ca="1" si="53"/>
        <v>6</v>
      </c>
      <c r="AA383" s="121" t="s">
        <v>8759</v>
      </c>
      <c r="AB383" s="121"/>
      <c r="AC383" s="127">
        <v>41088</v>
      </c>
      <c r="AD383" s="121" t="s">
        <v>811</v>
      </c>
      <c r="AE383" s="127">
        <v>41088</v>
      </c>
      <c r="AF383" s="121" t="s">
        <v>8286</v>
      </c>
      <c r="AG383" s="121">
        <v>2</v>
      </c>
      <c r="AH383" s="121">
        <v>0</v>
      </c>
      <c r="AI383" s="121" t="s">
        <v>2047</v>
      </c>
      <c r="AJ383" s="121" t="s">
        <v>1042</v>
      </c>
      <c r="AK383" s="121" t="s">
        <v>334</v>
      </c>
      <c r="AL383" s="121"/>
      <c r="AM383" s="126" t="s">
        <v>2046</v>
      </c>
      <c r="AN383" s="121"/>
      <c r="AO383" s="121"/>
      <c r="AP383" s="121">
        <v>0</v>
      </c>
      <c r="AQ383" s="121">
        <v>0</v>
      </c>
      <c r="AR383" s="121" t="s">
        <v>8594</v>
      </c>
      <c r="AS383" s="121">
        <v>305</v>
      </c>
      <c r="AT383" s="121">
        <v>3</v>
      </c>
    </row>
    <row r="384" spans="1:46" ht="30" customHeight="1" x14ac:dyDescent="0.15">
      <c r="A384" s="121">
        <v>382</v>
      </c>
      <c r="B384" s="126">
        <v>5225001783</v>
      </c>
      <c r="C384" s="121" t="s">
        <v>2048</v>
      </c>
      <c r="D384" s="121" t="s">
        <v>2048</v>
      </c>
      <c r="E384" s="127">
        <v>28765</v>
      </c>
      <c r="F384" s="117">
        <f t="shared" ca="1" si="45"/>
        <v>40.438356164383563</v>
      </c>
      <c r="G384" s="121" t="s">
        <v>325</v>
      </c>
      <c r="H384" s="121" t="s">
        <v>297</v>
      </c>
      <c r="I384" s="121" t="s">
        <v>297</v>
      </c>
      <c r="J384" s="121" t="s">
        <v>2049</v>
      </c>
      <c r="K384" s="121" t="s">
        <v>811</v>
      </c>
      <c r="L384" s="121" t="s">
        <v>328</v>
      </c>
      <c r="M384" s="121" t="s">
        <v>326</v>
      </c>
      <c r="N384" s="121" t="s">
        <v>2050</v>
      </c>
      <c r="O384" s="121" t="s">
        <v>299</v>
      </c>
      <c r="P384" s="127">
        <v>41961</v>
      </c>
      <c r="Q384" s="127">
        <v>48565</v>
      </c>
      <c r="R384" s="114">
        <f t="shared" ca="1" si="46"/>
        <v>5040</v>
      </c>
      <c r="S384" s="118">
        <f t="shared" ca="1" si="47"/>
        <v>165</v>
      </c>
      <c r="T384" s="114">
        <f t="shared" ca="1" si="48"/>
        <v>13</v>
      </c>
      <c r="U384" s="119" t="str">
        <f t="shared" ca="1" si="49"/>
        <v>13年9个月25天</v>
      </c>
      <c r="V384" s="120" t="s">
        <v>8974</v>
      </c>
      <c r="W384" s="116">
        <f t="shared" ca="1" si="50"/>
        <v>43525</v>
      </c>
      <c r="X384" s="114">
        <f t="shared" ca="1" si="51"/>
        <v>2436</v>
      </c>
      <c r="Y384" s="120">
        <f t="shared" ca="1" si="52"/>
        <v>80</v>
      </c>
      <c r="Z384" s="121">
        <f t="shared" ca="1" si="53"/>
        <v>6</v>
      </c>
      <c r="AA384" s="121" t="s">
        <v>8975</v>
      </c>
      <c r="AB384" s="121"/>
      <c r="AC384" s="127">
        <v>41089</v>
      </c>
      <c r="AD384" s="121" t="s">
        <v>582</v>
      </c>
      <c r="AE384" s="127">
        <v>41089</v>
      </c>
      <c r="AF384" s="121" t="s">
        <v>8286</v>
      </c>
      <c r="AG384" s="121">
        <v>2</v>
      </c>
      <c r="AH384" s="121">
        <v>0</v>
      </c>
      <c r="AI384" s="121" t="s">
        <v>2052</v>
      </c>
      <c r="AJ384" s="121" t="s">
        <v>1042</v>
      </c>
      <c r="AK384" s="121" t="s">
        <v>334</v>
      </c>
      <c r="AL384" s="121"/>
      <c r="AM384" s="126" t="s">
        <v>2051</v>
      </c>
      <c r="AN384" s="121"/>
      <c r="AO384" s="121"/>
      <c r="AP384" s="121">
        <v>0</v>
      </c>
      <c r="AQ384" s="121">
        <v>0</v>
      </c>
      <c r="AR384" s="121"/>
      <c r="AS384" s="121" t="s">
        <v>8976</v>
      </c>
      <c r="AT384" s="121">
        <v>3</v>
      </c>
    </row>
    <row r="385" spans="1:46" ht="30" customHeight="1" x14ac:dyDescent="0.15">
      <c r="A385" s="121">
        <v>383</v>
      </c>
      <c r="B385" s="126">
        <v>5225001784</v>
      </c>
      <c r="C385" s="121" t="s">
        <v>2053</v>
      </c>
      <c r="D385" s="121" t="s">
        <v>2053</v>
      </c>
      <c r="E385" s="127">
        <v>23078</v>
      </c>
      <c r="F385" s="117">
        <f t="shared" ca="1" si="45"/>
        <v>56.019178082191779</v>
      </c>
      <c r="G385" s="121" t="s">
        <v>325</v>
      </c>
      <c r="H385" s="121" t="s">
        <v>634</v>
      </c>
      <c r="I385" s="121" t="s">
        <v>634</v>
      </c>
      <c r="J385" s="121" t="s">
        <v>8977</v>
      </c>
      <c r="K385" s="121" t="s">
        <v>8546</v>
      </c>
      <c r="L385" s="121" t="s">
        <v>328</v>
      </c>
      <c r="M385" s="121" t="s">
        <v>348</v>
      </c>
      <c r="N385" s="121" t="s">
        <v>298</v>
      </c>
      <c r="O385" s="121" t="s">
        <v>8330</v>
      </c>
      <c r="P385" s="127">
        <v>39399</v>
      </c>
      <c r="Q385" s="127">
        <v>43902</v>
      </c>
      <c r="R385" s="114">
        <f t="shared" ca="1" si="46"/>
        <v>377</v>
      </c>
      <c r="S385" s="118">
        <f t="shared" ca="1" si="47"/>
        <v>12</v>
      </c>
      <c r="T385" s="114">
        <f t="shared" ca="1" si="48"/>
        <v>1</v>
      </c>
      <c r="U385" s="119" t="str">
        <f t="shared" ca="1" si="49"/>
        <v>1年0个月12天</v>
      </c>
      <c r="V385" s="120" t="s">
        <v>8978</v>
      </c>
      <c r="W385" s="116">
        <f t="shared" ca="1" si="50"/>
        <v>43525</v>
      </c>
      <c r="X385" s="114">
        <f t="shared" ca="1" si="51"/>
        <v>2541</v>
      </c>
      <c r="Y385" s="120">
        <f t="shared" ca="1" si="52"/>
        <v>83</v>
      </c>
      <c r="Z385" s="121">
        <f t="shared" ca="1" si="53"/>
        <v>6</v>
      </c>
      <c r="AA385" s="121" t="s">
        <v>8979</v>
      </c>
      <c r="AB385" s="121"/>
      <c r="AC385" s="127">
        <v>40984</v>
      </c>
      <c r="AD385" s="121" t="s">
        <v>2055</v>
      </c>
      <c r="AE385" s="127">
        <v>40984</v>
      </c>
      <c r="AF385" s="121" t="s">
        <v>8286</v>
      </c>
      <c r="AG385" s="121">
        <v>2</v>
      </c>
      <c r="AH385" s="121">
        <v>0</v>
      </c>
      <c r="AI385" s="121" t="s">
        <v>2057</v>
      </c>
      <c r="AJ385" s="121" t="s">
        <v>643</v>
      </c>
      <c r="AK385" s="121"/>
      <c r="AL385" s="121"/>
      <c r="AM385" s="126" t="s">
        <v>2056</v>
      </c>
      <c r="AN385" s="121" t="s">
        <v>411</v>
      </c>
      <c r="AO385" s="121"/>
      <c r="AP385" s="121">
        <v>0</v>
      </c>
      <c r="AQ385" s="121">
        <v>0</v>
      </c>
      <c r="AR385" s="121" t="s">
        <v>8715</v>
      </c>
      <c r="AS385" s="121"/>
      <c r="AT385" s="121"/>
    </row>
    <row r="386" spans="1:46" ht="30" customHeight="1" x14ac:dyDescent="0.15">
      <c r="A386" s="121">
        <v>384</v>
      </c>
      <c r="B386" s="126">
        <v>5225001786</v>
      </c>
      <c r="C386" s="121" t="s">
        <v>2058</v>
      </c>
      <c r="D386" s="121" t="s">
        <v>2058</v>
      </c>
      <c r="E386" s="127">
        <v>23065</v>
      </c>
      <c r="F386" s="117">
        <f t="shared" ca="1" si="45"/>
        <v>56.054794520547944</v>
      </c>
      <c r="G386" s="121" t="s">
        <v>325</v>
      </c>
      <c r="H386" s="121" t="s">
        <v>327</v>
      </c>
      <c r="I386" s="121" t="s">
        <v>327</v>
      </c>
      <c r="J386" s="121" t="s">
        <v>8980</v>
      </c>
      <c r="K386" s="121" t="s">
        <v>8546</v>
      </c>
      <c r="L386" s="121" t="s">
        <v>328</v>
      </c>
      <c r="M386" s="121" t="s">
        <v>348</v>
      </c>
      <c r="N386" s="121" t="s">
        <v>488</v>
      </c>
      <c r="O386" s="121" t="s">
        <v>299</v>
      </c>
      <c r="P386" s="127">
        <v>40658</v>
      </c>
      <c r="Q386" s="127">
        <v>47354</v>
      </c>
      <c r="R386" s="114">
        <f t="shared" ca="1" si="46"/>
        <v>3829</v>
      </c>
      <c r="S386" s="118">
        <f t="shared" ca="1" si="47"/>
        <v>125</v>
      </c>
      <c r="T386" s="114">
        <f t="shared" ca="1" si="48"/>
        <v>10</v>
      </c>
      <c r="U386" s="119" t="str">
        <f t="shared" ca="1" si="49"/>
        <v>10年5个月29天</v>
      </c>
      <c r="V386" s="120" t="s">
        <v>8981</v>
      </c>
      <c r="W386" s="116">
        <f t="shared" ca="1" si="50"/>
        <v>43525</v>
      </c>
      <c r="X386" s="114">
        <f t="shared" ca="1" si="51"/>
        <v>3740</v>
      </c>
      <c r="Y386" s="120">
        <f t="shared" ca="1" si="52"/>
        <v>122</v>
      </c>
      <c r="Z386" s="121">
        <f t="shared" ca="1" si="53"/>
        <v>10</v>
      </c>
      <c r="AA386" s="121" t="s">
        <v>8982</v>
      </c>
      <c r="AB386" s="121"/>
      <c r="AC386" s="127">
        <v>40904</v>
      </c>
      <c r="AD386" s="121" t="s">
        <v>2055</v>
      </c>
      <c r="AE386" s="127">
        <v>39785</v>
      </c>
      <c r="AF386" s="121" t="s">
        <v>8286</v>
      </c>
      <c r="AG386" s="121">
        <v>2</v>
      </c>
      <c r="AH386" s="121">
        <v>0</v>
      </c>
      <c r="AI386" s="121" t="s">
        <v>8983</v>
      </c>
      <c r="AJ386" s="121" t="s">
        <v>1042</v>
      </c>
      <c r="AK386" s="121" t="s">
        <v>334</v>
      </c>
      <c r="AL386" s="121" t="s">
        <v>363</v>
      </c>
      <c r="AM386" s="126" t="s">
        <v>2059</v>
      </c>
      <c r="AN386" s="121" t="s">
        <v>411</v>
      </c>
      <c r="AO386" s="121"/>
      <c r="AP386" s="121">
        <v>0</v>
      </c>
      <c r="AQ386" s="121">
        <v>1</v>
      </c>
      <c r="AR386" s="121"/>
      <c r="AS386" s="128">
        <v>43162</v>
      </c>
      <c r="AT386" s="121" t="s">
        <v>8984</v>
      </c>
    </row>
    <row r="387" spans="1:46" ht="30" customHeight="1" x14ac:dyDescent="0.15">
      <c r="A387" s="121">
        <v>385</v>
      </c>
      <c r="B387" s="126">
        <v>5225001788</v>
      </c>
      <c r="C387" s="121" t="s">
        <v>2060</v>
      </c>
      <c r="D387" s="121" t="s">
        <v>2060</v>
      </c>
      <c r="E387" s="127">
        <v>31096</v>
      </c>
      <c r="F387" s="117">
        <f t="shared" ref="F387:F450" ca="1" si="54">(TODAY()-E387)/365</f>
        <v>34.052054794520551</v>
      </c>
      <c r="G387" s="121" t="s">
        <v>650</v>
      </c>
      <c r="H387" s="121" t="s">
        <v>287</v>
      </c>
      <c r="I387" s="121" t="s">
        <v>287</v>
      </c>
      <c r="J387" s="121" t="s">
        <v>2061</v>
      </c>
      <c r="K387" s="121" t="s">
        <v>598</v>
      </c>
      <c r="L387" s="121" t="s">
        <v>328</v>
      </c>
      <c r="M387" s="121" t="s">
        <v>383</v>
      </c>
      <c r="N387" s="121" t="s">
        <v>408</v>
      </c>
      <c r="O387" s="121" t="s">
        <v>293</v>
      </c>
      <c r="P387" s="121"/>
      <c r="Q387" s="121"/>
      <c r="R387" s="114" t="e">
        <f t="shared" ca="1" si="46"/>
        <v>#NUM!</v>
      </c>
      <c r="S387" s="118" t="e">
        <f t="shared" ca="1" si="47"/>
        <v>#NUM!</v>
      </c>
      <c r="T387" s="114" t="e">
        <f t="shared" ca="1" si="48"/>
        <v>#NUM!</v>
      </c>
      <c r="U387" s="119" t="e">
        <f t="shared" ca="1" si="49"/>
        <v>#NUM!</v>
      </c>
      <c r="V387" s="120" t="s">
        <v>299</v>
      </c>
      <c r="W387" s="116">
        <f t="shared" ca="1" si="50"/>
        <v>43525</v>
      </c>
      <c r="X387" s="114">
        <f t="shared" ca="1" si="51"/>
        <v>2412</v>
      </c>
      <c r="Y387" s="120">
        <f t="shared" ca="1" si="52"/>
        <v>79</v>
      </c>
      <c r="Z387" s="121">
        <f t="shared" ca="1" si="53"/>
        <v>6</v>
      </c>
      <c r="AA387" s="121" t="s">
        <v>8896</v>
      </c>
      <c r="AB387" s="121"/>
      <c r="AC387" s="127">
        <v>41113</v>
      </c>
      <c r="AD387" s="121" t="s">
        <v>489</v>
      </c>
      <c r="AE387" s="127">
        <v>41113</v>
      </c>
      <c r="AF387" s="121" t="s">
        <v>8286</v>
      </c>
      <c r="AG387" s="121">
        <v>1</v>
      </c>
      <c r="AH387" s="121">
        <v>0</v>
      </c>
      <c r="AI387" s="121" t="s">
        <v>2063</v>
      </c>
      <c r="AJ387" s="121" t="s">
        <v>402</v>
      </c>
      <c r="AK387" s="121" t="s">
        <v>409</v>
      </c>
      <c r="AL387" s="121"/>
      <c r="AM387" s="126" t="s">
        <v>2062</v>
      </c>
      <c r="AN387" s="121" t="s">
        <v>411</v>
      </c>
      <c r="AO387" s="121"/>
      <c r="AP387" s="121">
        <v>0</v>
      </c>
      <c r="AQ387" s="121">
        <v>0</v>
      </c>
      <c r="AR387" s="121" t="s">
        <v>8373</v>
      </c>
      <c r="AS387" s="128">
        <v>43110</v>
      </c>
      <c r="AT387" s="121">
        <v>14</v>
      </c>
    </row>
    <row r="388" spans="1:46" ht="30" customHeight="1" x14ac:dyDescent="0.15">
      <c r="A388" s="121">
        <v>386</v>
      </c>
      <c r="B388" s="126">
        <v>5225001790</v>
      </c>
      <c r="C388" s="121" t="s">
        <v>2064</v>
      </c>
      <c r="D388" s="121" t="s">
        <v>2064</v>
      </c>
      <c r="E388" s="127">
        <v>27485</v>
      </c>
      <c r="F388" s="117">
        <f t="shared" ca="1" si="54"/>
        <v>43.945205479452056</v>
      </c>
      <c r="G388" s="121" t="s">
        <v>325</v>
      </c>
      <c r="H388" s="121" t="s">
        <v>327</v>
      </c>
      <c r="I388" s="121" t="s">
        <v>327</v>
      </c>
      <c r="J388" s="121" t="s">
        <v>2065</v>
      </c>
      <c r="K388" s="121" t="s">
        <v>598</v>
      </c>
      <c r="L388" s="121" t="s">
        <v>328</v>
      </c>
      <c r="M388" s="121" t="s">
        <v>338</v>
      </c>
      <c r="N388" s="121" t="s">
        <v>290</v>
      </c>
      <c r="O388" s="121" t="s">
        <v>293</v>
      </c>
      <c r="P388" s="121"/>
      <c r="Q388" s="121"/>
      <c r="R388" s="114" t="e">
        <f t="shared" ref="R388:R451" ca="1" si="55">DATEDIF(W388,Q388,"D")</f>
        <v>#NUM!</v>
      </c>
      <c r="S388" s="118" t="e">
        <f t="shared" ref="S388:S451" ca="1" si="56">DATEDIF(W388,Q388,"m")</f>
        <v>#NUM!</v>
      </c>
      <c r="T388" s="114" t="e">
        <f t="shared" ref="T388:T451" ca="1" si="57">DATEDIF(W388,Q388,"y")</f>
        <v>#NUM!</v>
      </c>
      <c r="U388" s="119" t="e">
        <f t="shared" ref="U388:U451" ca="1" si="58">ROUNDDOWN(R388/365,0)&amp;"年"&amp;ROUNDDOWN(MOD(R388,365)/30,0)&amp;"个月"&amp;MOD(MOD(R388,365),30)&amp;"天"</f>
        <v>#NUM!</v>
      </c>
      <c r="V388" s="120" t="s">
        <v>299</v>
      </c>
      <c r="W388" s="116">
        <f t="shared" ref="W388:W451" ca="1" si="59">TODAY()</f>
        <v>43525</v>
      </c>
      <c r="X388" s="114">
        <f t="shared" ref="X388:X451" ca="1" si="60">DATEDIF(AE388,W388,"D")</f>
        <v>2409</v>
      </c>
      <c r="Y388" s="120">
        <f t="shared" ref="Y388:Y451" ca="1" si="61">DATEDIF(AE388,W388,"m")</f>
        <v>79</v>
      </c>
      <c r="Z388" s="121">
        <f t="shared" ref="Z388:Z451" ca="1" si="62">DATEDIF(AE388,W388,"Y")</f>
        <v>6</v>
      </c>
      <c r="AA388" s="121" t="s">
        <v>8985</v>
      </c>
      <c r="AB388" s="121"/>
      <c r="AC388" s="127">
        <v>41116</v>
      </c>
      <c r="AD388" s="121" t="s">
        <v>598</v>
      </c>
      <c r="AE388" s="127">
        <v>41116</v>
      </c>
      <c r="AF388" s="121" t="s">
        <v>8286</v>
      </c>
      <c r="AG388" s="121">
        <v>1</v>
      </c>
      <c r="AH388" s="121">
        <v>0</v>
      </c>
      <c r="AI388" s="121" t="s">
        <v>2067</v>
      </c>
      <c r="AJ388" s="121" t="s">
        <v>402</v>
      </c>
      <c r="AK388" s="121" t="s">
        <v>403</v>
      </c>
      <c r="AL388" s="121" t="s">
        <v>363</v>
      </c>
      <c r="AM388" s="126" t="s">
        <v>2066</v>
      </c>
      <c r="AN388" s="121"/>
      <c r="AO388" s="121"/>
      <c r="AP388" s="121">
        <v>0</v>
      </c>
      <c r="AQ388" s="121">
        <v>2</v>
      </c>
      <c r="AR388" s="121" t="s">
        <v>8535</v>
      </c>
      <c r="AS388" s="121">
        <v>6</v>
      </c>
      <c r="AT388" s="121">
        <v>9</v>
      </c>
    </row>
    <row r="389" spans="1:46" ht="30" customHeight="1" x14ac:dyDescent="0.15">
      <c r="A389" s="121">
        <v>387</v>
      </c>
      <c r="B389" s="126">
        <v>5225001791</v>
      </c>
      <c r="C389" s="121" t="s">
        <v>2068</v>
      </c>
      <c r="D389" s="121" t="s">
        <v>2068</v>
      </c>
      <c r="E389" s="127">
        <v>28727</v>
      </c>
      <c r="F389" s="117">
        <f t="shared" ca="1" si="54"/>
        <v>40.542465753424658</v>
      </c>
      <c r="G389" s="121" t="s">
        <v>325</v>
      </c>
      <c r="H389" s="121" t="s">
        <v>297</v>
      </c>
      <c r="I389" s="121" t="s">
        <v>297</v>
      </c>
      <c r="J389" s="121" t="s">
        <v>2069</v>
      </c>
      <c r="K389" s="121" t="s">
        <v>598</v>
      </c>
      <c r="L389" s="121" t="s">
        <v>328</v>
      </c>
      <c r="M389" s="121" t="s">
        <v>367</v>
      </c>
      <c r="N389" s="121" t="s">
        <v>41</v>
      </c>
      <c r="O389" s="121" t="s">
        <v>299</v>
      </c>
      <c r="P389" s="127">
        <v>41961</v>
      </c>
      <c r="Q389" s="127">
        <v>48321</v>
      </c>
      <c r="R389" s="114">
        <f t="shared" ca="1" si="55"/>
        <v>4796</v>
      </c>
      <c r="S389" s="118">
        <f t="shared" ca="1" si="56"/>
        <v>157</v>
      </c>
      <c r="T389" s="114">
        <f t="shared" ca="1" si="57"/>
        <v>13</v>
      </c>
      <c r="U389" s="119" t="str">
        <f t="shared" ca="1" si="58"/>
        <v>13年1个月21天</v>
      </c>
      <c r="V389" s="120" t="s">
        <v>8986</v>
      </c>
      <c r="W389" s="116">
        <f t="shared" ca="1" si="59"/>
        <v>43525</v>
      </c>
      <c r="X389" s="114">
        <f t="shared" ca="1" si="60"/>
        <v>2409</v>
      </c>
      <c r="Y389" s="120">
        <f t="shared" ca="1" si="61"/>
        <v>79</v>
      </c>
      <c r="Z389" s="121">
        <f t="shared" ca="1" si="62"/>
        <v>6</v>
      </c>
      <c r="AA389" s="121" t="s">
        <v>8987</v>
      </c>
      <c r="AB389" s="121"/>
      <c r="AC389" s="127">
        <v>41116</v>
      </c>
      <c r="AD389" s="121" t="s">
        <v>598</v>
      </c>
      <c r="AE389" s="127">
        <v>41116</v>
      </c>
      <c r="AF389" s="121" t="s">
        <v>8286</v>
      </c>
      <c r="AG389" s="121">
        <v>2</v>
      </c>
      <c r="AH389" s="121">
        <v>0</v>
      </c>
      <c r="AI389" s="121" t="s">
        <v>2071</v>
      </c>
      <c r="AJ389" s="121" t="s">
        <v>652</v>
      </c>
      <c r="AK389" s="121" t="s">
        <v>334</v>
      </c>
      <c r="AL389" s="121"/>
      <c r="AM389" s="126" t="s">
        <v>2070</v>
      </c>
      <c r="AN389" s="121"/>
      <c r="AO389" s="121"/>
      <c r="AP389" s="121">
        <v>0</v>
      </c>
      <c r="AQ389" s="121">
        <v>0</v>
      </c>
      <c r="AR389" s="121" t="s">
        <v>8351</v>
      </c>
      <c r="AS389" s="127">
        <v>37989</v>
      </c>
      <c r="AT389" s="121">
        <v>8</v>
      </c>
    </row>
    <row r="390" spans="1:46" ht="30" customHeight="1" x14ac:dyDescent="0.15">
      <c r="A390" s="121">
        <v>388</v>
      </c>
      <c r="B390" s="126">
        <v>5225001792</v>
      </c>
      <c r="C390" s="121" t="s">
        <v>303</v>
      </c>
      <c r="D390" s="121" t="s">
        <v>303</v>
      </c>
      <c r="E390" s="127">
        <v>24297</v>
      </c>
      <c r="F390" s="117">
        <f t="shared" ca="1" si="54"/>
        <v>52.679452054794524</v>
      </c>
      <c r="G390" s="121" t="s">
        <v>325</v>
      </c>
      <c r="H390" s="121" t="s">
        <v>297</v>
      </c>
      <c r="I390" s="121" t="s">
        <v>297</v>
      </c>
      <c r="J390" s="121" t="s">
        <v>2072</v>
      </c>
      <c r="K390" s="121" t="s">
        <v>843</v>
      </c>
      <c r="L390" s="121" t="s">
        <v>357</v>
      </c>
      <c r="M390" s="121" t="s">
        <v>326</v>
      </c>
      <c r="N390" s="121" t="s">
        <v>41</v>
      </c>
      <c r="O390" s="121" t="s">
        <v>299</v>
      </c>
      <c r="P390" s="127">
        <v>42531</v>
      </c>
      <c r="Q390" s="127">
        <v>50383</v>
      </c>
      <c r="R390" s="114">
        <f t="shared" ca="1" si="55"/>
        <v>6858</v>
      </c>
      <c r="S390" s="118">
        <f t="shared" ca="1" si="56"/>
        <v>225</v>
      </c>
      <c r="T390" s="114">
        <f t="shared" ca="1" si="57"/>
        <v>18</v>
      </c>
      <c r="U390" s="119" t="str">
        <f t="shared" ca="1" si="58"/>
        <v>18年9个月18天</v>
      </c>
      <c r="V390" s="120" t="s">
        <v>8988</v>
      </c>
      <c r="W390" s="116">
        <f t="shared" ca="1" si="59"/>
        <v>43525</v>
      </c>
      <c r="X390" s="114">
        <f t="shared" ca="1" si="60"/>
        <v>2384</v>
      </c>
      <c r="Y390" s="120">
        <f t="shared" ca="1" si="61"/>
        <v>78</v>
      </c>
      <c r="Z390" s="121">
        <f t="shared" ca="1" si="62"/>
        <v>6</v>
      </c>
      <c r="AA390" s="121" t="s">
        <v>8989</v>
      </c>
      <c r="AB390" s="121"/>
      <c r="AC390" s="127">
        <v>41141</v>
      </c>
      <c r="AD390" s="121" t="s">
        <v>843</v>
      </c>
      <c r="AE390" s="127">
        <v>41141</v>
      </c>
      <c r="AF390" s="121" t="s">
        <v>8286</v>
      </c>
      <c r="AG390" s="121">
        <v>1</v>
      </c>
      <c r="AH390" s="121">
        <v>0</v>
      </c>
      <c r="AI390" s="121" t="s">
        <v>2075</v>
      </c>
      <c r="AJ390" s="121" t="s">
        <v>2073</v>
      </c>
      <c r="AK390" s="121" t="s">
        <v>334</v>
      </c>
      <c r="AL390" s="121"/>
      <c r="AM390" s="126" t="s">
        <v>2074</v>
      </c>
      <c r="AN390" s="121"/>
      <c r="AO390" s="121"/>
      <c r="AP390" s="121">
        <v>0</v>
      </c>
      <c r="AQ390" s="121">
        <v>0</v>
      </c>
      <c r="AR390" s="121"/>
      <c r="AS390" s="121" t="s">
        <v>8967</v>
      </c>
      <c r="AT390" s="121">
        <v>6</v>
      </c>
    </row>
    <row r="391" spans="1:46" ht="30" customHeight="1" x14ac:dyDescent="0.15">
      <c r="A391" s="121">
        <v>389</v>
      </c>
      <c r="B391" s="126">
        <v>5225001794</v>
      </c>
      <c r="C391" s="121" t="s">
        <v>2076</v>
      </c>
      <c r="D391" s="121" t="s">
        <v>2076</v>
      </c>
      <c r="E391" s="127">
        <v>27496</v>
      </c>
      <c r="F391" s="117">
        <f t="shared" ca="1" si="54"/>
        <v>43.915068493150685</v>
      </c>
      <c r="G391" s="121" t="s">
        <v>510</v>
      </c>
      <c r="H391" s="121" t="s">
        <v>287</v>
      </c>
      <c r="I391" s="121" t="s">
        <v>287</v>
      </c>
      <c r="J391" s="121" t="s">
        <v>2077</v>
      </c>
      <c r="K391" s="121" t="s">
        <v>811</v>
      </c>
      <c r="L391" s="121" t="s">
        <v>328</v>
      </c>
      <c r="M391" s="121" t="s">
        <v>383</v>
      </c>
      <c r="N391" s="121" t="s">
        <v>290</v>
      </c>
      <c r="O391" s="121" t="s">
        <v>299</v>
      </c>
      <c r="P391" s="127">
        <v>42348</v>
      </c>
      <c r="Q391" s="127">
        <v>49988</v>
      </c>
      <c r="R391" s="114">
        <f t="shared" ca="1" si="55"/>
        <v>6463</v>
      </c>
      <c r="S391" s="118">
        <f t="shared" ca="1" si="56"/>
        <v>212</v>
      </c>
      <c r="T391" s="114">
        <f t="shared" ca="1" si="57"/>
        <v>17</v>
      </c>
      <c r="U391" s="119" t="str">
        <f t="shared" ca="1" si="58"/>
        <v>17年8个月18天</v>
      </c>
      <c r="V391" s="120" t="s">
        <v>2278</v>
      </c>
      <c r="W391" s="116">
        <f t="shared" ca="1" si="59"/>
        <v>43525</v>
      </c>
      <c r="X391" s="114">
        <f t="shared" ca="1" si="60"/>
        <v>2382</v>
      </c>
      <c r="Y391" s="120">
        <f t="shared" ca="1" si="61"/>
        <v>78</v>
      </c>
      <c r="Z391" s="121">
        <f t="shared" ca="1" si="62"/>
        <v>6</v>
      </c>
      <c r="AA391" s="121" t="s">
        <v>8990</v>
      </c>
      <c r="AB391" s="121"/>
      <c r="AC391" s="127">
        <v>41143</v>
      </c>
      <c r="AD391" s="121" t="s">
        <v>582</v>
      </c>
      <c r="AE391" s="127">
        <v>41143</v>
      </c>
      <c r="AF391" s="121" t="s">
        <v>8286</v>
      </c>
      <c r="AG391" s="121">
        <v>2</v>
      </c>
      <c r="AH391" s="121">
        <v>0</v>
      </c>
      <c r="AI391" s="121" t="s">
        <v>2080</v>
      </c>
      <c r="AJ391" s="121" t="s">
        <v>554</v>
      </c>
      <c r="AK391" s="121" t="s">
        <v>334</v>
      </c>
      <c r="AL391" s="121"/>
      <c r="AM391" s="126" t="s">
        <v>2079</v>
      </c>
      <c r="AN391" s="121"/>
      <c r="AO391" s="121"/>
      <c r="AP391" s="121">
        <v>0</v>
      </c>
      <c r="AQ391" s="121">
        <v>0</v>
      </c>
      <c r="AR391" s="121" t="s">
        <v>8664</v>
      </c>
      <c r="AS391" s="121">
        <v>403</v>
      </c>
      <c r="AT391" s="121">
        <v>2</v>
      </c>
    </row>
    <row r="392" spans="1:46" ht="30" customHeight="1" x14ac:dyDescent="0.15">
      <c r="A392" s="121">
        <v>390</v>
      </c>
      <c r="B392" s="126">
        <v>5225001795</v>
      </c>
      <c r="C392" s="121" t="s">
        <v>2081</v>
      </c>
      <c r="D392" s="121" t="s">
        <v>2081</v>
      </c>
      <c r="E392" s="127">
        <v>33326</v>
      </c>
      <c r="F392" s="117">
        <f t="shared" ca="1" si="54"/>
        <v>27.942465753424656</v>
      </c>
      <c r="G392" s="121" t="s">
        <v>325</v>
      </c>
      <c r="H392" s="121" t="s">
        <v>287</v>
      </c>
      <c r="I392" s="121" t="s">
        <v>287</v>
      </c>
      <c r="J392" s="121" t="s">
        <v>2083</v>
      </c>
      <c r="K392" s="121" t="s">
        <v>8034</v>
      </c>
      <c r="L392" s="121" t="s">
        <v>2082</v>
      </c>
      <c r="M392" s="121" t="s">
        <v>499</v>
      </c>
      <c r="N392" s="121" t="s">
        <v>680</v>
      </c>
      <c r="O392" s="121" t="s">
        <v>8283</v>
      </c>
      <c r="P392" s="127">
        <v>40620</v>
      </c>
      <c r="Q392" s="127">
        <v>47166</v>
      </c>
      <c r="R392" s="114">
        <f t="shared" ca="1" si="55"/>
        <v>3641</v>
      </c>
      <c r="S392" s="118">
        <f t="shared" ca="1" si="56"/>
        <v>119</v>
      </c>
      <c r="T392" s="114">
        <f t="shared" ca="1" si="57"/>
        <v>9</v>
      </c>
      <c r="U392" s="119" t="str">
        <f t="shared" ca="1" si="58"/>
        <v>9年11个月26天</v>
      </c>
      <c r="V392" s="120" t="s">
        <v>8991</v>
      </c>
      <c r="W392" s="116">
        <f t="shared" ca="1" si="59"/>
        <v>43525</v>
      </c>
      <c r="X392" s="114">
        <f t="shared" ca="1" si="60"/>
        <v>2382</v>
      </c>
      <c r="Y392" s="120">
        <f t="shared" ca="1" si="61"/>
        <v>78</v>
      </c>
      <c r="Z392" s="121">
        <f t="shared" ca="1" si="62"/>
        <v>6</v>
      </c>
      <c r="AA392" s="121" t="s">
        <v>4209</v>
      </c>
      <c r="AB392" s="121"/>
      <c r="AC392" s="127">
        <v>41143</v>
      </c>
      <c r="AD392" s="121" t="s">
        <v>582</v>
      </c>
      <c r="AE392" s="127">
        <v>41143</v>
      </c>
      <c r="AF392" s="121" t="s">
        <v>8286</v>
      </c>
      <c r="AG392" s="121">
        <v>2</v>
      </c>
      <c r="AH392" s="121">
        <v>0</v>
      </c>
      <c r="AI392" s="121" t="s">
        <v>2085</v>
      </c>
      <c r="AJ392" s="121" t="s">
        <v>1346</v>
      </c>
      <c r="AK392" s="121"/>
      <c r="AL392" s="121"/>
      <c r="AM392" s="126" t="s">
        <v>2084</v>
      </c>
      <c r="AN392" s="121"/>
      <c r="AO392" s="121"/>
      <c r="AP392" s="121">
        <v>0</v>
      </c>
      <c r="AQ392" s="121">
        <v>0</v>
      </c>
      <c r="AR392" s="121" t="s">
        <v>8992</v>
      </c>
      <c r="AS392" s="121"/>
      <c r="AT392" s="121"/>
    </row>
    <row r="393" spans="1:46" ht="30" customHeight="1" x14ac:dyDescent="0.15">
      <c r="A393" s="121">
        <v>391</v>
      </c>
      <c r="B393" s="126">
        <v>5225001797</v>
      </c>
      <c r="C393" s="121" t="s">
        <v>2086</v>
      </c>
      <c r="D393" s="121" t="s">
        <v>2086</v>
      </c>
      <c r="E393" s="127">
        <v>17507</v>
      </c>
      <c r="F393" s="117">
        <f t="shared" ca="1" si="54"/>
        <v>71.282191780821918</v>
      </c>
      <c r="G393" s="121" t="s">
        <v>325</v>
      </c>
      <c r="H393" s="121" t="s">
        <v>297</v>
      </c>
      <c r="I393" s="121" t="s">
        <v>297</v>
      </c>
      <c r="J393" s="121" t="s">
        <v>2087</v>
      </c>
      <c r="K393" s="121" t="s">
        <v>811</v>
      </c>
      <c r="L393" s="121" t="s">
        <v>328</v>
      </c>
      <c r="M393" s="121" t="s">
        <v>348</v>
      </c>
      <c r="N393" s="121" t="s">
        <v>290</v>
      </c>
      <c r="O393" s="121" t="s">
        <v>299</v>
      </c>
      <c r="P393" s="127">
        <v>42348</v>
      </c>
      <c r="Q393" s="127">
        <v>50018</v>
      </c>
      <c r="R393" s="114">
        <f t="shared" ca="1" si="55"/>
        <v>6493</v>
      </c>
      <c r="S393" s="118">
        <f t="shared" ca="1" si="56"/>
        <v>213</v>
      </c>
      <c r="T393" s="114">
        <f t="shared" ca="1" si="57"/>
        <v>17</v>
      </c>
      <c r="U393" s="119" t="str">
        <f t="shared" ca="1" si="58"/>
        <v>17年9个月18天</v>
      </c>
      <c r="V393" s="120" t="s">
        <v>8993</v>
      </c>
      <c r="W393" s="116">
        <f t="shared" ca="1" si="59"/>
        <v>43525</v>
      </c>
      <c r="X393" s="114">
        <f t="shared" ca="1" si="60"/>
        <v>2382</v>
      </c>
      <c r="Y393" s="120">
        <f t="shared" ca="1" si="61"/>
        <v>78</v>
      </c>
      <c r="Z393" s="121">
        <f t="shared" ca="1" si="62"/>
        <v>6</v>
      </c>
      <c r="AA393" s="121" t="s">
        <v>8994</v>
      </c>
      <c r="AB393" s="121"/>
      <c r="AC393" s="127">
        <v>41143</v>
      </c>
      <c r="AD393" s="121" t="s">
        <v>811</v>
      </c>
      <c r="AE393" s="127">
        <v>41143</v>
      </c>
      <c r="AF393" s="121" t="s">
        <v>8286</v>
      </c>
      <c r="AG393" s="121">
        <v>2</v>
      </c>
      <c r="AH393" s="121">
        <v>0</v>
      </c>
      <c r="AI393" s="121" t="s">
        <v>2090</v>
      </c>
      <c r="AJ393" s="121" t="s">
        <v>554</v>
      </c>
      <c r="AK393" s="121" t="s">
        <v>334</v>
      </c>
      <c r="AL393" s="121"/>
      <c r="AM393" s="126" t="s">
        <v>2089</v>
      </c>
      <c r="AN393" s="121"/>
      <c r="AO393" s="121"/>
      <c r="AP393" s="121">
        <v>0</v>
      </c>
      <c r="AQ393" s="121">
        <v>0</v>
      </c>
      <c r="AR393" s="121"/>
      <c r="AS393" s="128">
        <v>43162</v>
      </c>
      <c r="AT393" s="121" t="s">
        <v>8388</v>
      </c>
    </row>
    <row r="394" spans="1:46" ht="30" customHeight="1" x14ac:dyDescent="0.15">
      <c r="A394" s="121">
        <v>392</v>
      </c>
      <c r="B394" s="126">
        <v>5225001798</v>
      </c>
      <c r="C394" s="121" t="s">
        <v>2091</v>
      </c>
      <c r="D394" s="121" t="s">
        <v>2091</v>
      </c>
      <c r="E394" s="127">
        <v>28916</v>
      </c>
      <c r="F394" s="117">
        <f t="shared" ca="1" si="54"/>
        <v>40.024657534246572</v>
      </c>
      <c r="G394" s="121" t="s">
        <v>510</v>
      </c>
      <c r="H394" s="121" t="s">
        <v>327</v>
      </c>
      <c r="I394" s="121" t="s">
        <v>327</v>
      </c>
      <c r="J394" s="121" t="s">
        <v>2092</v>
      </c>
      <c r="K394" s="121" t="s">
        <v>811</v>
      </c>
      <c r="L394" s="121" t="s">
        <v>328</v>
      </c>
      <c r="M394" s="121" t="s">
        <v>367</v>
      </c>
      <c r="N394" s="121" t="s">
        <v>41</v>
      </c>
      <c r="O394" s="121" t="s">
        <v>299</v>
      </c>
      <c r="P394" s="127">
        <v>41991</v>
      </c>
      <c r="Q394" s="127">
        <v>48412</v>
      </c>
      <c r="R394" s="114">
        <f t="shared" ca="1" si="55"/>
        <v>4887</v>
      </c>
      <c r="S394" s="118">
        <f t="shared" ca="1" si="56"/>
        <v>160</v>
      </c>
      <c r="T394" s="114">
        <f t="shared" ca="1" si="57"/>
        <v>13</v>
      </c>
      <c r="U394" s="119" t="str">
        <f t="shared" ca="1" si="58"/>
        <v>13年4个月22天</v>
      </c>
      <c r="V394" s="120" t="s">
        <v>8953</v>
      </c>
      <c r="W394" s="116">
        <f t="shared" ca="1" si="59"/>
        <v>43525</v>
      </c>
      <c r="X394" s="114">
        <f t="shared" ca="1" si="60"/>
        <v>2382</v>
      </c>
      <c r="Y394" s="120">
        <f t="shared" ca="1" si="61"/>
        <v>78</v>
      </c>
      <c r="Z394" s="121">
        <f t="shared" ca="1" si="62"/>
        <v>6</v>
      </c>
      <c r="AA394" s="121" t="s">
        <v>8326</v>
      </c>
      <c r="AB394" s="121"/>
      <c r="AC394" s="127">
        <v>41143</v>
      </c>
      <c r="AD394" s="121" t="s">
        <v>811</v>
      </c>
      <c r="AE394" s="127">
        <v>41143</v>
      </c>
      <c r="AF394" s="121" t="s">
        <v>8286</v>
      </c>
      <c r="AG394" s="121">
        <v>2</v>
      </c>
      <c r="AH394" s="121">
        <v>0</v>
      </c>
      <c r="AI394" s="121" t="s">
        <v>2095</v>
      </c>
      <c r="AJ394" s="121" t="s">
        <v>2093</v>
      </c>
      <c r="AK394" s="121" t="s">
        <v>334</v>
      </c>
      <c r="AL394" s="121"/>
      <c r="AM394" s="126" t="s">
        <v>2094</v>
      </c>
      <c r="AN394" s="121"/>
      <c r="AO394" s="121"/>
      <c r="AP394" s="121">
        <v>0</v>
      </c>
      <c r="AQ394" s="121">
        <v>0</v>
      </c>
      <c r="AR394" s="121" t="s">
        <v>8312</v>
      </c>
      <c r="AS394" s="121">
        <v>8</v>
      </c>
      <c r="AT394" s="121">
        <v>115</v>
      </c>
    </row>
    <row r="395" spans="1:46" ht="30" customHeight="1" x14ac:dyDescent="0.15">
      <c r="A395" s="121">
        <v>393</v>
      </c>
      <c r="B395" s="126">
        <v>5225001799</v>
      </c>
      <c r="C395" s="121" t="s">
        <v>2096</v>
      </c>
      <c r="D395" s="121" t="s">
        <v>2096</v>
      </c>
      <c r="E395" s="127">
        <v>28913</v>
      </c>
      <c r="F395" s="117">
        <f t="shared" ca="1" si="54"/>
        <v>40.032876712328765</v>
      </c>
      <c r="G395" s="121" t="s">
        <v>325</v>
      </c>
      <c r="H395" s="121" t="s">
        <v>327</v>
      </c>
      <c r="I395" s="121" t="s">
        <v>327</v>
      </c>
      <c r="J395" s="121" t="s">
        <v>2097</v>
      </c>
      <c r="K395" s="121" t="s">
        <v>811</v>
      </c>
      <c r="L395" s="121" t="s">
        <v>328</v>
      </c>
      <c r="M395" s="121" t="s">
        <v>338</v>
      </c>
      <c r="N395" s="121" t="s">
        <v>570</v>
      </c>
      <c r="O395" s="121" t="s">
        <v>299</v>
      </c>
      <c r="P395" s="127">
        <v>41991</v>
      </c>
      <c r="Q395" s="127">
        <v>48443</v>
      </c>
      <c r="R395" s="114">
        <f t="shared" ca="1" si="55"/>
        <v>4918</v>
      </c>
      <c r="S395" s="118">
        <f t="shared" ca="1" si="56"/>
        <v>161</v>
      </c>
      <c r="T395" s="114">
        <f t="shared" ca="1" si="57"/>
        <v>13</v>
      </c>
      <c r="U395" s="119" t="str">
        <f t="shared" ca="1" si="58"/>
        <v>13年5个月23天</v>
      </c>
      <c r="V395" s="120" t="s">
        <v>8995</v>
      </c>
      <c r="W395" s="116">
        <f t="shared" ca="1" si="59"/>
        <v>43525</v>
      </c>
      <c r="X395" s="114">
        <f t="shared" ca="1" si="60"/>
        <v>2382</v>
      </c>
      <c r="Y395" s="120">
        <f t="shared" ca="1" si="61"/>
        <v>78</v>
      </c>
      <c r="Z395" s="121">
        <f t="shared" ca="1" si="62"/>
        <v>6</v>
      </c>
      <c r="AA395" s="121" t="s">
        <v>8816</v>
      </c>
      <c r="AB395" s="121"/>
      <c r="AC395" s="127">
        <v>41143</v>
      </c>
      <c r="AD395" s="121" t="s">
        <v>811</v>
      </c>
      <c r="AE395" s="127">
        <v>41143</v>
      </c>
      <c r="AF395" s="121" t="s">
        <v>8286</v>
      </c>
      <c r="AG395" s="121">
        <v>2</v>
      </c>
      <c r="AH395" s="121">
        <v>0</v>
      </c>
      <c r="AI395" s="121" t="s">
        <v>2099</v>
      </c>
      <c r="AJ395" s="121" t="s">
        <v>1419</v>
      </c>
      <c r="AK395" s="121" t="s">
        <v>334</v>
      </c>
      <c r="AL395" s="121"/>
      <c r="AM395" s="126" t="s">
        <v>2098</v>
      </c>
      <c r="AN395" s="121"/>
      <c r="AO395" s="121"/>
      <c r="AP395" s="121">
        <v>0</v>
      </c>
      <c r="AQ395" s="121">
        <v>0</v>
      </c>
      <c r="AR395" s="121" t="s">
        <v>693</v>
      </c>
      <c r="AS395" s="121">
        <v>3</v>
      </c>
      <c r="AT395" s="121">
        <v>1</v>
      </c>
    </row>
    <row r="396" spans="1:46" ht="30" customHeight="1" x14ac:dyDescent="0.15">
      <c r="A396" s="121">
        <v>394</v>
      </c>
      <c r="B396" s="126">
        <v>5225001800</v>
      </c>
      <c r="C396" s="121" t="s">
        <v>2100</v>
      </c>
      <c r="D396" s="121" t="s">
        <v>2100</v>
      </c>
      <c r="E396" s="127">
        <v>33298</v>
      </c>
      <c r="F396" s="117">
        <f t="shared" ca="1" si="54"/>
        <v>28.019178082191782</v>
      </c>
      <c r="G396" s="121" t="s">
        <v>325</v>
      </c>
      <c r="H396" s="121" t="s">
        <v>297</v>
      </c>
      <c r="I396" s="121" t="s">
        <v>297</v>
      </c>
      <c r="J396" s="121" t="s">
        <v>2101</v>
      </c>
      <c r="K396" s="121" t="s">
        <v>811</v>
      </c>
      <c r="L396" s="121" t="s">
        <v>328</v>
      </c>
      <c r="M396" s="121" t="s">
        <v>367</v>
      </c>
      <c r="N396" s="121" t="s">
        <v>680</v>
      </c>
      <c r="O396" s="121" t="s">
        <v>8283</v>
      </c>
      <c r="P396" s="127">
        <v>40788</v>
      </c>
      <c r="Q396" s="127">
        <v>47635</v>
      </c>
      <c r="R396" s="114">
        <f t="shared" ca="1" si="55"/>
        <v>4110</v>
      </c>
      <c r="S396" s="118">
        <f t="shared" ca="1" si="56"/>
        <v>135</v>
      </c>
      <c r="T396" s="114">
        <f t="shared" ca="1" si="57"/>
        <v>11</v>
      </c>
      <c r="U396" s="119" t="str">
        <f t="shared" ca="1" si="58"/>
        <v>11年3个月5天</v>
      </c>
      <c r="V396" s="120" t="s">
        <v>2802</v>
      </c>
      <c r="W396" s="116">
        <f t="shared" ca="1" si="59"/>
        <v>43525</v>
      </c>
      <c r="X396" s="114">
        <f t="shared" ca="1" si="60"/>
        <v>2382</v>
      </c>
      <c r="Y396" s="120">
        <f t="shared" ca="1" si="61"/>
        <v>78</v>
      </c>
      <c r="Z396" s="121">
        <f t="shared" ca="1" si="62"/>
        <v>6</v>
      </c>
      <c r="AA396" s="121" t="s">
        <v>8996</v>
      </c>
      <c r="AB396" s="121"/>
      <c r="AC396" s="127">
        <v>41143</v>
      </c>
      <c r="AD396" s="121" t="s">
        <v>811</v>
      </c>
      <c r="AE396" s="127">
        <v>41143</v>
      </c>
      <c r="AF396" s="121" t="s">
        <v>8286</v>
      </c>
      <c r="AG396" s="121">
        <v>2</v>
      </c>
      <c r="AH396" s="121">
        <v>0</v>
      </c>
      <c r="AI396" s="121" t="s">
        <v>2103</v>
      </c>
      <c r="AJ396" s="121" t="s">
        <v>373</v>
      </c>
      <c r="AK396" s="121"/>
      <c r="AL396" s="121"/>
      <c r="AM396" s="126" t="s">
        <v>2102</v>
      </c>
      <c r="AN396" s="121"/>
      <c r="AO396" s="121"/>
      <c r="AP396" s="121">
        <v>0</v>
      </c>
      <c r="AQ396" s="121">
        <v>0</v>
      </c>
      <c r="AR396" s="121" t="s">
        <v>8312</v>
      </c>
      <c r="AS396" s="121">
        <v>4</v>
      </c>
      <c r="AT396" s="121">
        <v>59</v>
      </c>
    </row>
    <row r="397" spans="1:46" ht="30" customHeight="1" x14ac:dyDescent="0.15">
      <c r="A397" s="121">
        <v>395</v>
      </c>
      <c r="B397" s="126">
        <v>5225001802</v>
      </c>
      <c r="C397" s="121" t="s">
        <v>1620</v>
      </c>
      <c r="D397" s="121" t="s">
        <v>1620</v>
      </c>
      <c r="E397" s="127">
        <v>30856</v>
      </c>
      <c r="F397" s="117">
        <f t="shared" ca="1" si="54"/>
        <v>34.709589041095889</v>
      </c>
      <c r="G397" s="121" t="s">
        <v>325</v>
      </c>
      <c r="H397" s="121" t="s">
        <v>287</v>
      </c>
      <c r="I397" s="121" t="s">
        <v>287</v>
      </c>
      <c r="J397" s="121" t="s">
        <v>2104</v>
      </c>
      <c r="K397" s="121" t="s">
        <v>8016</v>
      </c>
      <c r="L397" s="121" t="s">
        <v>328</v>
      </c>
      <c r="M397" s="121" t="s">
        <v>367</v>
      </c>
      <c r="N397" s="121" t="s">
        <v>570</v>
      </c>
      <c r="O397" s="121" t="s">
        <v>293</v>
      </c>
      <c r="P397" s="127">
        <v>42696</v>
      </c>
      <c r="Q397" s="127">
        <v>49481</v>
      </c>
      <c r="R397" s="114">
        <f t="shared" ca="1" si="55"/>
        <v>5956</v>
      </c>
      <c r="S397" s="118">
        <f t="shared" ca="1" si="56"/>
        <v>195</v>
      </c>
      <c r="T397" s="114">
        <f t="shared" ca="1" si="57"/>
        <v>16</v>
      </c>
      <c r="U397" s="119" t="str">
        <f t="shared" ca="1" si="58"/>
        <v>16年3个月26天</v>
      </c>
      <c r="V397" s="120" t="s">
        <v>8812</v>
      </c>
      <c r="W397" s="116">
        <f t="shared" ca="1" si="59"/>
        <v>43525</v>
      </c>
      <c r="X397" s="114">
        <f t="shared" ca="1" si="60"/>
        <v>2381</v>
      </c>
      <c r="Y397" s="120">
        <f t="shared" ca="1" si="61"/>
        <v>78</v>
      </c>
      <c r="Z397" s="121">
        <f t="shared" ca="1" si="62"/>
        <v>6</v>
      </c>
      <c r="AA397" s="121" t="s">
        <v>8997</v>
      </c>
      <c r="AB397" s="121"/>
      <c r="AC397" s="127">
        <v>41144</v>
      </c>
      <c r="AD397" s="121" t="s">
        <v>598</v>
      </c>
      <c r="AE397" s="127">
        <v>41144</v>
      </c>
      <c r="AF397" s="121" t="s">
        <v>8286</v>
      </c>
      <c r="AG397" s="121">
        <v>2</v>
      </c>
      <c r="AH397" s="121">
        <v>0</v>
      </c>
      <c r="AI397" s="121" t="s">
        <v>2106</v>
      </c>
      <c r="AJ397" s="121" t="s">
        <v>837</v>
      </c>
      <c r="AK397" s="121" t="s">
        <v>409</v>
      </c>
      <c r="AL397" s="121" t="s">
        <v>363</v>
      </c>
      <c r="AM397" s="126" t="s">
        <v>2105</v>
      </c>
      <c r="AN397" s="121"/>
      <c r="AO397" s="121"/>
      <c r="AP397" s="121">
        <v>0</v>
      </c>
      <c r="AQ397" s="121">
        <v>1</v>
      </c>
      <c r="AR397" s="121" t="s">
        <v>8351</v>
      </c>
      <c r="AS397" s="127">
        <v>38018</v>
      </c>
      <c r="AT397" s="121">
        <v>7</v>
      </c>
    </row>
    <row r="398" spans="1:46" ht="30" customHeight="1" x14ac:dyDescent="0.15">
      <c r="A398" s="121">
        <v>396</v>
      </c>
      <c r="B398" s="126">
        <v>5225001803</v>
      </c>
      <c r="C398" s="121" t="s">
        <v>2107</v>
      </c>
      <c r="D398" s="121" t="s">
        <v>2107</v>
      </c>
      <c r="E398" s="127">
        <v>28600</v>
      </c>
      <c r="F398" s="117">
        <f t="shared" ca="1" si="54"/>
        <v>40.890410958904113</v>
      </c>
      <c r="G398" s="121" t="s">
        <v>325</v>
      </c>
      <c r="H398" s="121" t="s">
        <v>287</v>
      </c>
      <c r="I398" s="121" t="s">
        <v>287</v>
      </c>
      <c r="J398" s="121" t="s">
        <v>2108</v>
      </c>
      <c r="K398" s="121" t="s">
        <v>771</v>
      </c>
      <c r="L398" s="121" t="s">
        <v>328</v>
      </c>
      <c r="M398" s="121" t="s">
        <v>348</v>
      </c>
      <c r="N398" s="121" t="s">
        <v>298</v>
      </c>
      <c r="O398" s="121" t="s">
        <v>299</v>
      </c>
      <c r="P398" s="127">
        <v>41991</v>
      </c>
      <c r="Q398" s="127">
        <v>48412</v>
      </c>
      <c r="R398" s="114">
        <f t="shared" ca="1" si="55"/>
        <v>4887</v>
      </c>
      <c r="S398" s="118">
        <f t="shared" ca="1" si="56"/>
        <v>160</v>
      </c>
      <c r="T398" s="114">
        <f t="shared" ca="1" si="57"/>
        <v>13</v>
      </c>
      <c r="U398" s="119" t="str">
        <f t="shared" ca="1" si="58"/>
        <v>13年4个月22天</v>
      </c>
      <c r="V398" s="120" t="s">
        <v>8953</v>
      </c>
      <c r="W398" s="116">
        <f t="shared" ca="1" si="59"/>
        <v>43525</v>
      </c>
      <c r="X398" s="114">
        <f t="shared" ca="1" si="60"/>
        <v>2381</v>
      </c>
      <c r="Y398" s="120">
        <f t="shared" ca="1" si="61"/>
        <v>78</v>
      </c>
      <c r="Z398" s="121">
        <f t="shared" ca="1" si="62"/>
        <v>6</v>
      </c>
      <c r="AA398" s="121" t="s">
        <v>8998</v>
      </c>
      <c r="AB398" s="121"/>
      <c r="AC398" s="127">
        <v>41144</v>
      </c>
      <c r="AD398" s="121" t="s">
        <v>598</v>
      </c>
      <c r="AE398" s="127">
        <v>41144</v>
      </c>
      <c r="AF398" s="121" t="s">
        <v>8286</v>
      </c>
      <c r="AG398" s="121">
        <v>2</v>
      </c>
      <c r="AH398" s="121">
        <v>0</v>
      </c>
      <c r="AI398" s="121" t="s">
        <v>2110</v>
      </c>
      <c r="AJ398" s="121" t="s">
        <v>2093</v>
      </c>
      <c r="AK398" s="121" t="s">
        <v>334</v>
      </c>
      <c r="AL398" s="121"/>
      <c r="AM398" s="126" t="s">
        <v>2109</v>
      </c>
      <c r="AN398" s="121" t="s">
        <v>411</v>
      </c>
      <c r="AO398" s="121"/>
      <c r="AP398" s="121">
        <v>0</v>
      </c>
      <c r="AQ398" s="121">
        <v>0</v>
      </c>
      <c r="AR398" s="121" t="s">
        <v>1334</v>
      </c>
      <c r="AS398" s="121"/>
      <c r="AT398" s="121"/>
    </row>
    <row r="399" spans="1:46" ht="30" customHeight="1" x14ac:dyDescent="0.15">
      <c r="A399" s="121">
        <v>397</v>
      </c>
      <c r="B399" s="126">
        <v>5225001807</v>
      </c>
      <c r="C399" s="121" t="s">
        <v>2111</v>
      </c>
      <c r="D399" s="121" t="s">
        <v>2111</v>
      </c>
      <c r="E399" s="127">
        <v>33110</v>
      </c>
      <c r="F399" s="117">
        <f t="shared" ca="1" si="54"/>
        <v>28.534246575342465</v>
      </c>
      <c r="G399" s="121" t="s">
        <v>325</v>
      </c>
      <c r="H399" s="121" t="s">
        <v>297</v>
      </c>
      <c r="I399" s="121" t="s">
        <v>297</v>
      </c>
      <c r="J399" s="121" t="s">
        <v>2112</v>
      </c>
      <c r="K399" s="121" t="s">
        <v>598</v>
      </c>
      <c r="L399" s="121" t="s">
        <v>328</v>
      </c>
      <c r="M399" s="121" t="s">
        <v>383</v>
      </c>
      <c r="N399" s="121" t="s">
        <v>41</v>
      </c>
      <c r="O399" s="121" t="s">
        <v>299</v>
      </c>
      <c r="P399" s="127">
        <v>41991</v>
      </c>
      <c r="Q399" s="127">
        <v>49569</v>
      </c>
      <c r="R399" s="114">
        <f t="shared" ca="1" si="55"/>
        <v>6044</v>
      </c>
      <c r="S399" s="118">
        <f t="shared" ca="1" si="56"/>
        <v>198</v>
      </c>
      <c r="T399" s="114">
        <f t="shared" ca="1" si="57"/>
        <v>16</v>
      </c>
      <c r="U399" s="119" t="str">
        <f t="shared" ca="1" si="58"/>
        <v>16年6个月24天</v>
      </c>
      <c r="V399" s="120" t="s">
        <v>8999</v>
      </c>
      <c r="W399" s="116">
        <f t="shared" ca="1" si="59"/>
        <v>43525</v>
      </c>
      <c r="X399" s="114">
        <f t="shared" ca="1" si="60"/>
        <v>2346</v>
      </c>
      <c r="Y399" s="120">
        <f t="shared" ca="1" si="61"/>
        <v>77</v>
      </c>
      <c r="Z399" s="121">
        <f t="shared" ca="1" si="62"/>
        <v>6</v>
      </c>
      <c r="AA399" s="121" t="s">
        <v>2617</v>
      </c>
      <c r="AB399" s="121"/>
      <c r="AC399" s="127">
        <v>41179</v>
      </c>
      <c r="AD399" s="121" t="s">
        <v>598</v>
      </c>
      <c r="AE399" s="127">
        <v>41179</v>
      </c>
      <c r="AF399" s="121" t="s">
        <v>8286</v>
      </c>
      <c r="AG399" s="121">
        <v>2</v>
      </c>
      <c r="AH399" s="121">
        <v>0</v>
      </c>
      <c r="AI399" s="121" t="s">
        <v>2114</v>
      </c>
      <c r="AJ399" s="121" t="s">
        <v>969</v>
      </c>
      <c r="AK399" s="121" t="s">
        <v>334</v>
      </c>
      <c r="AL399" s="121"/>
      <c r="AM399" s="126" t="s">
        <v>2113</v>
      </c>
      <c r="AN399" s="121"/>
      <c r="AO399" s="121"/>
      <c r="AP399" s="121">
        <v>0</v>
      </c>
      <c r="AQ399" s="121">
        <v>0</v>
      </c>
      <c r="AR399" s="121" t="s">
        <v>8373</v>
      </c>
      <c r="AS399" s="121">
        <v>407</v>
      </c>
      <c r="AT399" s="121">
        <v>6</v>
      </c>
    </row>
    <row r="400" spans="1:46" ht="30" customHeight="1" x14ac:dyDescent="0.15">
      <c r="A400" s="121">
        <v>398</v>
      </c>
      <c r="B400" s="126">
        <v>5225001808</v>
      </c>
      <c r="C400" s="121" t="s">
        <v>2115</v>
      </c>
      <c r="D400" s="121" t="s">
        <v>2115</v>
      </c>
      <c r="E400" s="127">
        <v>32643</v>
      </c>
      <c r="F400" s="117">
        <f t="shared" ca="1" si="54"/>
        <v>29.813698630136987</v>
      </c>
      <c r="G400" s="121" t="s">
        <v>325</v>
      </c>
      <c r="H400" s="121" t="s">
        <v>779</v>
      </c>
      <c r="I400" s="121" t="s">
        <v>779</v>
      </c>
      <c r="J400" s="121" t="s">
        <v>2116</v>
      </c>
      <c r="K400" s="121" t="s">
        <v>8077</v>
      </c>
      <c r="L400" s="121" t="s">
        <v>328</v>
      </c>
      <c r="M400" s="121" t="s">
        <v>59</v>
      </c>
      <c r="N400" s="121" t="s">
        <v>41</v>
      </c>
      <c r="O400" s="121" t="s">
        <v>299</v>
      </c>
      <c r="P400" s="127">
        <v>41991</v>
      </c>
      <c r="Q400" s="127">
        <v>49569</v>
      </c>
      <c r="R400" s="114">
        <f t="shared" ca="1" si="55"/>
        <v>6044</v>
      </c>
      <c r="S400" s="118">
        <f t="shared" ca="1" si="56"/>
        <v>198</v>
      </c>
      <c r="T400" s="114">
        <f t="shared" ca="1" si="57"/>
        <v>16</v>
      </c>
      <c r="U400" s="119" t="str">
        <f t="shared" ca="1" si="58"/>
        <v>16年6个月24天</v>
      </c>
      <c r="V400" s="120" t="s">
        <v>8999</v>
      </c>
      <c r="W400" s="116">
        <f t="shared" ca="1" si="59"/>
        <v>43525</v>
      </c>
      <c r="X400" s="114">
        <f t="shared" ca="1" si="60"/>
        <v>2345</v>
      </c>
      <c r="Y400" s="120">
        <f t="shared" ca="1" si="61"/>
        <v>77</v>
      </c>
      <c r="Z400" s="121">
        <f t="shared" ca="1" si="62"/>
        <v>6</v>
      </c>
      <c r="AA400" s="121" t="s">
        <v>9000</v>
      </c>
      <c r="AB400" s="121"/>
      <c r="AC400" s="127">
        <v>41180</v>
      </c>
      <c r="AD400" s="121" t="s">
        <v>553</v>
      </c>
      <c r="AE400" s="127">
        <v>41180</v>
      </c>
      <c r="AF400" s="121" t="s">
        <v>8286</v>
      </c>
      <c r="AG400" s="121">
        <v>2</v>
      </c>
      <c r="AH400" s="121">
        <v>0</v>
      </c>
      <c r="AI400" s="121" t="s">
        <v>2118</v>
      </c>
      <c r="AJ400" s="121" t="s">
        <v>969</v>
      </c>
      <c r="AK400" s="121" t="s">
        <v>334</v>
      </c>
      <c r="AL400" s="121"/>
      <c r="AM400" s="126" t="s">
        <v>2117</v>
      </c>
      <c r="AN400" s="121"/>
      <c r="AO400" s="121"/>
      <c r="AP400" s="121">
        <v>0</v>
      </c>
      <c r="AQ400" s="121">
        <v>0</v>
      </c>
      <c r="AR400" s="121" t="s">
        <v>8373</v>
      </c>
      <c r="AS400" s="121">
        <v>9</v>
      </c>
      <c r="AT400" s="121" t="s">
        <v>8937</v>
      </c>
    </row>
    <row r="401" spans="1:46" ht="30" customHeight="1" x14ac:dyDescent="0.15">
      <c r="A401" s="121">
        <v>399</v>
      </c>
      <c r="B401" s="126">
        <v>5225001809</v>
      </c>
      <c r="C401" s="121" t="s">
        <v>2119</v>
      </c>
      <c r="D401" s="121" t="s">
        <v>2119</v>
      </c>
      <c r="E401" s="127">
        <v>32318</v>
      </c>
      <c r="F401" s="117">
        <f t="shared" ca="1" si="54"/>
        <v>30.704109589041096</v>
      </c>
      <c r="G401" s="121" t="s">
        <v>325</v>
      </c>
      <c r="H401" s="121" t="s">
        <v>297</v>
      </c>
      <c r="I401" s="121" t="s">
        <v>297</v>
      </c>
      <c r="J401" s="121" t="s">
        <v>2120</v>
      </c>
      <c r="K401" s="121" t="s">
        <v>598</v>
      </c>
      <c r="L401" s="121" t="s">
        <v>328</v>
      </c>
      <c r="M401" s="121" t="s">
        <v>338</v>
      </c>
      <c r="N401" s="121" t="s">
        <v>951</v>
      </c>
      <c r="O401" s="121" t="s">
        <v>8283</v>
      </c>
      <c r="P401" s="127">
        <v>40714</v>
      </c>
      <c r="Q401" s="127">
        <v>47561</v>
      </c>
      <c r="R401" s="114">
        <f t="shared" ca="1" si="55"/>
        <v>4036</v>
      </c>
      <c r="S401" s="118">
        <f t="shared" ca="1" si="56"/>
        <v>132</v>
      </c>
      <c r="T401" s="114">
        <f t="shared" ca="1" si="57"/>
        <v>11</v>
      </c>
      <c r="U401" s="119" t="str">
        <f t="shared" ca="1" si="58"/>
        <v>11年0个月21天</v>
      </c>
      <c r="V401" s="120" t="s">
        <v>9001</v>
      </c>
      <c r="W401" s="116">
        <f t="shared" ca="1" si="59"/>
        <v>43525</v>
      </c>
      <c r="X401" s="114">
        <f t="shared" ca="1" si="60"/>
        <v>2346</v>
      </c>
      <c r="Y401" s="120">
        <f t="shared" ca="1" si="61"/>
        <v>77</v>
      </c>
      <c r="Z401" s="121">
        <f t="shared" ca="1" si="62"/>
        <v>6</v>
      </c>
      <c r="AA401" s="121" t="s">
        <v>9002</v>
      </c>
      <c r="AB401" s="121"/>
      <c r="AC401" s="127">
        <v>41179</v>
      </c>
      <c r="AD401" s="121" t="s">
        <v>598</v>
      </c>
      <c r="AE401" s="127">
        <v>41179</v>
      </c>
      <c r="AF401" s="121" t="s">
        <v>8286</v>
      </c>
      <c r="AG401" s="121">
        <v>2</v>
      </c>
      <c r="AH401" s="121">
        <v>0</v>
      </c>
      <c r="AI401" s="121" t="s">
        <v>2122</v>
      </c>
      <c r="AJ401" s="121" t="s">
        <v>373</v>
      </c>
      <c r="AK401" s="121"/>
      <c r="AL401" s="121"/>
      <c r="AM401" s="126" t="s">
        <v>2121</v>
      </c>
      <c r="AN401" s="121"/>
      <c r="AO401" s="121"/>
      <c r="AP401" s="121">
        <v>0</v>
      </c>
      <c r="AQ401" s="121">
        <v>0</v>
      </c>
      <c r="AR401" s="121" t="s">
        <v>693</v>
      </c>
      <c r="AS401" s="121">
        <v>2</v>
      </c>
      <c r="AT401" s="121">
        <v>14</v>
      </c>
    </row>
    <row r="402" spans="1:46" ht="30" customHeight="1" x14ac:dyDescent="0.15">
      <c r="A402" s="121">
        <v>400</v>
      </c>
      <c r="B402" s="126">
        <v>5225001810</v>
      </c>
      <c r="C402" s="121" t="s">
        <v>2123</v>
      </c>
      <c r="D402" s="121" t="s">
        <v>2123</v>
      </c>
      <c r="E402" s="127">
        <v>33639</v>
      </c>
      <c r="F402" s="117">
        <f t="shared" ca="1" si="54"/>
        <v>27.084931506849315</v>
      </c>
      <c r="G402" s="121" t="s">
        <v>650</v>
      </c>
      <c r="H402" s="121" t="s">
        <v>287</v>
      </c>
      <c r="I402" s="121" t="s">
        <v>287</v>
      </c>
      <c r="J402" s="121" t="s">
        <v>2124</v>
      </c>
      <c r="K402" s="121" t="s">
        <v>598</v>
      </c>
      <c r="L402" s="121" t="s">
        <v>328</v>
      </c>
      <c r="M402" s="121" t="s">
        <v>348</v>
      </c>
      <c r="N402" s="121" t="s">
        <v>41</v>
      </c>
      <c r="O402" s="121" t="s">
        <v>299</v>
      </c>
      <c r="P402" s="127">
        <v>41991</v>
      </c>
      <c r="Q402" s="127">
        <v>49507</v>
      </c>
      <c r="R402" s="114">
        <f t="shared" ca="1" si="55"/>
        <v>5982</v>
      </c>
      <c r="S402" s="118">
        <f t="shared" ca="1" si="56"/>
        <v>196</v>
      </c>
      <c r="T402" s="114">
        <f t="shared" ca="1" si="57"/>
        <v>16</v>
      </c>
      <c r="U402" s="119" t="str">
        <f t="shared" ca="1" si="58"/>
        <v>16年4个月22天</v>
      </c>
      <c r="V402" s="120" t="s">
        <v>9003</v>
      </c>
      <c r="W402" s="116">
        <f t="shared" ca="1" si="59"/>
        <v>43525</v>
      </c>
      <c r="X402" s="114">
        <f t="shared" ca="1" si="60"/>
        <v>2346</v>
      </c>
      <c r="Y402" s="120">
        <f t="shared" ca="1" si="61"/>
        <v>77</v>
      </c>
      <c r="Z402" s="121">
        <f t="shared" ca="1" si="62"/>
        <v>6</v>
      </c>
      <c r="AA402" s="121" t="s">
        <v>2617</v>
      </c>
      <c r="AB402" s="121"/>
      <c r="AC402" s="127">
        <v>41179</v>
      </c>
      <c r="AD402" s="121" t="s">
        <v>598</v>
      </c>
      <c r="AE402" s="127">
        <v>41179</v>
      </c>
      <c r="AF402" s="121" t="s">
        <v>8286</v>
      </c>
      <c r="AG402" s="121">
        <v>2</v>
      </c>
      <c r="AH402" s="121">
        <v>0</v>
      </c>
      <c r="AI402" s="121" t="s">
        <v>9004</v>
      </c>
      <c r="AJ402" s="121" t="s">
        <v>2125</v>
      </c>
      <c r="AK402" s="121" t="s">
        <v>334</v>
      </c>
      <c r="AL402" s="121"/>
      <c r="AM402" s="126" t="s">
        <v>2126</v>
      </c>
      <c r="AN402" s="121"/>
      <c r="AO402" s="121"/>
      <c r="AP402" s="121">
        <v>0</v>
      </c>
      <c r="AQ402" s="121">
        <v>0</v>
      </c>
      <c r="AR402" s="121" t="s">
        <v>1599</v>
      </c>
      <c r="AS402" s="121"/>
      <c r="AT402" s="121"/>
    </row>
    <row r="403" spans="1:46" ht="30" customHeight="1" x14ac:dyDescent="0.15">
      <c r="A403" s="121">
        <v>401</v>
      </c>
      <c r="B403" s="126">
        <v>5225001811</v>
      </c>
      <c r="C403" s="121" t="s">
        <v>2127</v>
      </c>
      <c r="D403" s="121" t="s">
        <v>2127</v>
      </c>
      <c r="E403" s="127">
        <v>30179</v>
      </c>
      <c r="F403" s="117">
        <f t="shared" ca="1" si="54"/>
        <v>36.564383561643837</v>
      </c>
      <c r="G403" s="121" t="s">
        <v>325</v>
      </c>
      <c r="H403" s="121" t="s">
        <v>287</v>
      </c>
      <c r="I403" s="121" t="s">
        <v>287</v>
      </c>
      <c r="J403" s="121" t="s">
        <v>2128</v>
      </c>
      <c r="K403" s="121" t="s">
        <v>553</v>
      </c>
      <c r="L403" s="121" t="s">
        <v>328</v>
      </c>
      <c r="M403" s="121" t="s">
        <v>338</v>
      </c>
      <c r="N403" s="121" t="s">
        <v>784</v>
      </c>
      <c r="O403" s="121" t="s">
        <v>8327</v>
      </c>
      <c r="P403" s="127">
        <v>40876</v>
      </c>
      <c r="Q403" s="127">
        <v>47542</v>
      </c>
      <c r="R403" s="114">
        <f t="shared" ca="1" si="55"/>
        <v>4017</v>
      </c>
      <c r="S403" s="118">
        <f t="shared" ca="1" si="56"/>
        <v>131</v>
      </c>
      <c r="T403" s="114">
        <f t="shared" ca="1" si="57"/>
        <v>10</v>
      </c>
      <c r="U403" s="119" t="str">
        <f t="shared" ca="1" si="58"/>
        <v>11年0个月2天</v>
      </c>
      <c r="V403" s="120" t="s">
        <v>9005</v>
      </c>
      <c r="W403" s="116">
        <f t="shared" ca="1" si="59"/>
        <v>43525</v>
      </c>
      <c r="X403" s="114">
        <f t="shared" ca="1" si="60"/>
        <v>2345</v>
      </c>
      <c r="Y403" s="120">
        <f t="shared" ca="1" si="61"/>
        <v>77</v>
      </c>
      <c r="Z403" s="121">
        <f t="shared" ca="1" si="62"/>
        <v>6</v>
      </c>
      <c r="AA403" s="121" t="s">
        <v>9006</v>
      </c>
      <c r="AB403" s="121"/>
      <c r="AC403" s="127">
        <v>41180</v>
      </c>
      <c r="AD403" s="121" t="s">
        <v>553</v>
      </c>
      <c r="AE403" s="127">
        <v>41180</v>
      </c>
      <c r="AF403" s="121" t="s">
        <v>8286</v>
      </c>
      <c r="AG403" s="121">
        <v>1</v>
      </c>
      <c r="AH403" s="121">
        <v>0</v>
      </c>
      <c r="AI403" s="121" t="s">
        <v>2132</v>
      </c>
      <c r="AJ403" s="121" t="s">
        <v>2130</v>
      </c>
      <c r="AK403" s="121"/>
      <c r="AL403" s="121" t="s">
        <v>363</v>
      </c>
      <c r="AM403" s="126" t="s">
        <v>2131</v>
      </c>
      <c r="AN403" s="121"/>
      <c r="AO403" s="121"/>
      <c r="AP403" s="121">
        <v>0</v>
      </c>
      <c r="AQ403" s="121">
        <v>1</v>
      </c>
      <c r="AR403" s="121" t="s">
        <v>8535</v>
      </c>
      <c r="AS403" s="121">
        <v>8</v>
      </c>
      <c r="AT403" s="121">
        <v>4</v>
      </c>
    </row>
    <row r="404" spans="1:46" ht="30" customHeight="1" x14ac:dyDescent="0.15">
      <c r="A404" s="121">
        <v>402</v>
      </c>
      <c r="B404" s="126">
        <v>5225001813</v>
      </c>
      <c r="C404" s="121" t="s">
        <v>2133</v>
      </c>
      <c r="D404" s="121" t="s">
        <v>2133</v>
      </c>
      <c r="E404" s="127">
        <v>25652</v>
      </c>
      <c r="F404" s="117">
        <f t="shared" ca="1" si="54"/>
        <v>48.967123287671235</v>
      </c>
      <c r="G404" s="121" t="s">
        <v>21</v>
      </c>
      <c r="H404" s="121" t="s">
        <v>287</v>
      </c>
      <c r="I404" s="121" t="s">
        <v>287</v>
      </c>
      <c r="J404" s="121" t="s">
        <v>2134</v>
      </c>
      <c r="K404" s="121" t="s">
        <v>8014</v>
      </c>
      <c r="L404" s="121" t="s">
        <v>328</v>
      </c>
      <c r="M404" s="121" t="s">
        <v>338</v>
      </c>
      <c r="N404" s="121" t="s">
        <v>298</v>
      </c>
      <c r="O404" s="121" t="s">
        <v>299</v>
      </c>
      <c r="P404" s="127">
        <v>42130</v>
      </c>
      <c r="Q404" s="127">
        <v>48918</v>
      </c>
      <c r="R404" s="114">
        <f t="shared" ca="1" si="55"/>
        <v>5393</v>
      </c>
      <c r="S404" s="118">
        <f t="shared" ca="1" si="56"/>
        <v>177</v>
      </c>
      <c r="T404" s="114">
        <f t="shared" ca="1" si="57"/>
        <v>14</v>
      </c>
      <c r="U404" s="119" t="str">
        <f t="shared" ca="1" si="58"/>
        <v>14年9个月13天</v>
      </c>
      <c r="V404" s="120" t="s">
        <v>9007</v>
      </c>
      <c r="W404" s="116">
        <f t="shared" ca="1" si="59"/>
        <v>43525</v>
      </c>
      <c r="X404" s="114">
        <f t="shared" ca="1" si="60"/>
        <v>2320</v>
      </c>
      <c r="Y404" s="120">
        <f t="shared" ca="1" si="61"/>
        <v>76</v>
      </c>
      <c r="Z404" s="121">
        <f t="shared" ca="1" si="62"/>
        <v>6</v>
      </c>
      <c r="AA404" s="121" t="s">
        <v>9008</v>
      </c>
      <c r="AB404" s="121"/>
      <c r="AC404" s="127">
        <v>41205</v>
      </c>
      <c r="AD404" s="121" t="s">
        <v>489</v>
      </c>
      <c r="AE404" s="127">
        <v>41205</v>
      </c>
      <c r="AF404" s="121" t="s">
        <v>8286</v>
      </c>
      <c r="AG404" s="121">
        <v>2</v>
      </c>
      <c r="AH404" s="121">
        <v>0</v>
      </c>
      <c r="AI404" s="121" t="s">
        <v>2137</v>
      </c>
      <c r="AJ404" s="121" t="s">
        <v>1520</v>
      </c>
      <c r="AK404" s="121" t="s">
        <v>334</v>
      </c>
      <c r="AL404" s="121" t="s">
        <v>363</v>
      </c>
      <c r="AM404" s="126" t="s">
        <v>2136</v>
      </c>
      <c r="AN404" s="121" t="s">
        <v>411</v>
      </c>
      <c r="AO404" s="121"/>
      <c r="AP404" s="121">
        <v>0</v>
      </c>
      <c r="AQ404" s="121">
        <v>1</v>
      </c>
      <c r="AR404" s="121" t="s">
        <v>8322</v>
      </c>
      <c r="AS404" s="121" t="s">
        <v>8514</v>
      </c>
      <c r="AT404" s="121">
        <v>12</v>
      </c>
    </row>
    <row r="405" spans="1:46" ht="30" customHeight="1" x14ac:dyDescent="0.15">
      <c r="A405" s="121">
        <v>403</v>
      </c>
      <c r="B405" s="126">
        <v>5225001814</v>
      </c>
      <c r="C405" s="121" t="s">
        <v>2138</v>
      </c>
      <c r="D405" s="121" t="s">
        <v>2138</v>
      </c>
      <c r="E405" s="127">
        <v>25382</v>
      </c>
      <c r="F405" s="117">
        <f t="shared" ca="1" si="54"/>
        <v>49.706849315068496</v>
      </c>
      <c r="G405" s="121" t="s">
        <v>325</v>
      </c>
      <c r="H405" s="121" t="s">
        <v>287</v>
      </c>
      <c r="I405" s="121" t="s">
        <v>287</v>
      </c>
      <c r="J405" s="121" t="s">
        <v>2139</v>
      </c>
      <c r="K405" s="121" t="s">
        <v>8014</v>
      </c>
      <c r="L405" s="121" t="s">
        <v>1184</v>
      </c>
      <c r="M405" s="121" t="s">
        <v>59</v>
      </c>
      <c r="N405" s="121" t="s">
        <v>298</v>
      </c>
      <c r="O405" s="121" t="s">
        <v>293</v>
      </c>
      <c r="P405" s="121"/>
      <c r="Q405" s="121"/>
      <c r="R405" s="114" t="e">
        <f t="shared" ca="1" si="55"/>
        <v>#NUM!</v>
      </c>
      <c r="S405" s="118" t="e">
        <f t="shared" ca="1" si="56"/>
        <v>#NUM!</v>
      </c>
      <c r="T405" s="114" t="e">
        <f t="shared" ca="1" si="57"/>
        <v>#NUM!</v>
      </c>
      <c r="U405" s="119" t="e">
        <f t="shared" ca="1" si="58"/>
        <v>#NUM!</v>
      </c>
      <c r="V405" s="120" t="s">
        <v>299</v>
      </c>
      <c r="W405" s="116">
        <f t="shared" ca="1" si="59"/>
        <v>43525</v>
      </c>
      <c r="X405" s="114">
        <f t="shared" ca="1" si="60"/>
        <v>2320</v>
      </c>
      <c r="Y405" s="120">
        <f t="shared" ca="1" si="61"/>
        <v>76</v>
      </c>
      <c r="Z405" s="121">
        <f t="shared" ca="1" si="62"/>
        <v>6</v>
      </c>
      <c r="AA405" s="121" t="s">
        <v>9008</v>
      </c>
      <c r="AB405" s="121"/>
      <c r="AC405" s="127">
        <v>41205</v>
      </c>
      <c r="AD405" s="121" t="s">
        <v>489</v>
      </c>
      <c r="AE405" s="127">
        <v>41205</v>
      </c>
      <c r="AF405" s="121" t="s">
        <v>8286</v>
      </c>
      <c r="AG405" s="121">
        <v>1</v>
      </c>
      <c r="AH405" s="121">
        <v>0</v>
      </c>
      <c r="AI405" s="121" t="s">
        <v>9009</v>
      </c>
      <c r="AJ405" s="121" t="s">
        <v>402</v>
      </c>
      <c r="AK405" s="121" t="s">
        <v>409</v>
      </c>
      <c r="AL405" s="121"/>
      <c r="AM405" s="126" t="s">
        <v>2140</v>
      </c>
      <c r="AN405" s="121" t="s">
        <v>411</v>
      </c>
      <c r="AO405" s="121"/>
      <c r="AP405" s="121">
        <v>0</v>
      </c>
      <c r="AQ405" s="121">
        <v>0</v>
      </c>
      <c r="AR405" s="121" t="s">
        <v>470</v>
      </c>
      <c r="AS405" s="121">
        <v>1</v>
      </c>
      <c r="AT405" s="121" t="s">
        <v>8444</v>
      </c>
    </row>
    <row r="406" spans="1:46" ht="30" customHeight="1" x14ac:dyDescent="0.15">
      <c r="A406" s="121">
        <v>404</v>
      </c>
      <c r="B406" s="126">
        <v>5225001816</v>
      </c>
      <c r="C406" s="121" t="s">
        <v>2141</v>
      </c>
      <c r="D406" s="121" t="s">
        <v>2141</v>
      </c>
      <c r="E406" s="127">
        <v>32373</v>
      </c>
      <c r="F406" s="117">
        <f t="shared" ca="1" si="54"/>
        <v>30.553424657534247</v>
      </c>
      <c r="G406" s="121" t="s">
        <v>325</v>
      </c>
      <c r="H406" s="121" t="s">
        <v>297</v>
      </c>
      <c r="I406" s="121" t="s">
        <v>297</v>
      </c>
      <c r="J406" s="121" t="s">
        <v>2142</v>
      </c>
      <c r="K406" s="121" t="s">
        <v>771</v>
      </c>
      <c r="L406" s="121" t="s">
        <v>328</v>
      </c>
      <c r="M406" s="121" t="s">
        <v>59</v>
      </c>
      <c r="N406" s="121" t="s">
        <v>2143</v>
      </c>
      <c r="O406" s="121" t="s">
        <v>8283</v>
      </c>
      <c r="P406" s="127">
        <v>40717</v>
      </c>
      <c r="Q406" s="127">
        <v>47564</v>
      </c>
      <c r="R406" s="114">
        <f t="shared" ca="1" si="55"/>
        <v>4039</v>
      </c>
      <c r="S406" s="118">
        <f t="shared" ca="1" si="56"/>
        <v>132</v>
      </c>
      <c r="T406" s="114">
        <f t="shared" ca="1" si="57"/>
        <v>11</v>
      </c>
      <c r="U406" s="119" t="str">
        <f t="shared" ca="1" si="58"/>
        <v>11年0个月24天</v>
      </c>
      <c r="V406" s="120" t="s">
        <v>5281</v>
      </c>
      <c r="W406" s="116">
        <f t="shared" ca="1" si="59"/>
        <v>43525</v>
      </c>
      <c r="X406" s="114">
        <f t="shared" ca="1" si="60"/>
        <v>2320</v>
      </c>
      <c r="Y406" s="120">
        <f t="shared" ca="1" si="61"/>
        <v>76</v>
      </c>
      <c r="Z406" s="121">
        <f t="shared" ca="1" si="62"/>
        <v>6</v>
      </c>
      <c r="AA406" s="121" t="s">
        <v>9010</v>
      </c>
      <c r="AB406" s="121"/>
      <c r="AC406" s="127">
        <v>41205</v>
      </c>
      <c r="AD406" s="121"/>
      <c r="AE406" s="127">
        <v>41205</v>
      </c>
      <c r="AF406" s="121" t="s">
        <v>8286</v>
      </c>
      <c r="AG406" s="121">
        <v>2</v>
      </c>
      <c r="AH406" s="121">
        <v>0</v>
      </c>
      <c r="AI406" s="121" t="s">
        <v>2145</v>
      </c>
      <c r="AJ406" s="121" t="s">
        <v>373</v>
      </c>
      <c r="AK406" s="121"/>
      <c r="AL406" s="121"/>
      <c r="AM406" s="126" t="s">
        <v>2144</v>
      </c>
      <c r="AN406" s="121"/>
      <c r="AO406" s="121"/>
      <c r="AP406" s="121">
        <v>0</v>
      </c>
      <c r="AQ406" s="121">
        <v>0</v>
      </c>
      <c r="AR406" s="121" t="s">
        <v>8992</v>
      </c>
      <c r="AS406" s="121">
        <v>9</v>
      </c>
      <c r="AT406" s="121">
        <v>6</v>
      </c>
    </row>
    <row r="407" spans="1:46" ht="30" customHeight="1" x14ac:dyDescent="0.15">
      <c r="A407" s="121">
        <v>405</v>
      </c>
      <c r="B407" s="126">
        <v>5225001817</v>
      </c>
      <c r="C407" s="121" t="s">
        <v>2146</v>
      </c>
      <c r="D407" s="121" t="s">
        <v>2146</v>
      </c>
      <c r="E407" s="127">
        <v>33719</v>
      </c>
      <c r="F407" s="117">
        <f t="shared" ca="1" si="54"/>
        <v>26.865753424657534</v>
      </c>
      <c r="G407" s="121" t="s">
        <v>325</v>
      </c>
      <c r="H407" s="121" t="s">
        <v>297</v>
      </c>
      <c r="I407" s="121" t="s">
        <v>297</v>
      </c>
      <c r="J407" s="121" t="s">
        <v>2147</v>
      </c>
      <c r="K407" s="121" t="s">
        <v>771</v>
      </c>
      <c r="L407" s="121" t="s">
        <v>328</v>
      </c>
      <c r="M407" s="121" t="s">
        <v>348</v>
      </c>
      <c r="N407" s="121" t="s">
        <v>2143</v>
      </c>
      <c r="O407" s="121" t="s">
        <v>8327</v>
      </c>
      <c r="P407" s="127">
        <v>40716</v>
      </c>
      <c r="Q407" s="127">
        <v>47198</v>
      </c>
      <c r="R407" s="114">
        <f t="shared" ca="1" si="55"/>
        <v>3673</v>
      </c>
      <c r="S407" s="118">
        <f t="shared" ca="1" si="56"/>
        <v>120</v>
      </c>
      <c r="T407" s="114">
        <f t="shared" ca="1" si="57"/>
        <v>10</v>
      </c>
      <c r="U407" s="119" t="str">
        <f t="shared" ca="1" si="58"/>
        <v>10年0个月23天</v>
      </c>
      <c r="V407" s="120" t="s">
        <v>9011</v>
      </c>
      <c r="W407" s="116">
        <f t="shared" ca="1" si="59"/>
        <v>43525</v>
      </c>
      <c r="X407" s="114">
        <f t="shared" ca="1" si="60"/>
        <v>2320</v>
      </c>
      <c r="Y407" s="120">
        <f t="shared" ca="1" si="61"/>
        <v>76</v>
      </c>
      <c r="Z407" s="121">
        <f t="shared" ca="1" si="62"/>
        <v>6</v>
      </c>
      <c r="AA407" s="121" t="s">
        <v>8994</v>
      </c>
      <c r="AB407" s="121"/>
      <c r="AC407" s="127">
        <v>41205</v>
      </c>
      <c r="AD407" s="121"/>
      <c r="AE407" s="127">
        <v>41205</v>
      </c>
      <c r="AF407" s="121" t="s">
        <v>8286</v>
      </c>
      <c r="AG407" s="121">
        <v>2</v>
      </c>
      <c r="AH407" s="121">
        <v>0</v>
      </c>
      <c r="AI407" s="121" t="s">
        <v>9012</v>
      </c>
      <c r="AJ407" s="121" t="s">
        <v>373</v>
      </c>
      <c r="AK407" s="121"/>
      <c r="AL407" s="121"/>
      <c r="AM407" s="126" t="s">
        <v>2149</v>
      </c>
      <c r="AN407" s="121"/>
      <c r="AO407" s="121"/>
      <c r="AP407" s="121">
        <v>0</v>
      </c>
      <c r="AQ407" s="121">
        <v>0</v>
      </c>
      <c r="AR407" s="121"/>
      <c r="AS407" s="128">
        <v>43193</v>
      </c>
      <c r="AT407" s="121">
        <v>6</v>
      </c>
    </row>
    <row r="408" spans="1:46" ht="30" customHeight="1" x14ac:dyDescent="0.15">
      <c r="A408" s="121">
        <v>406</v>
      </c>
      <c r="B408" s="126">
        <v>5225001818</v>
      </c>
      <c r="C408" s="121" t="s">
        <v>2150</v>
      </c>
      <c r="D408" s="121" t="s">
        <v>2150</v>
      </c>
      <c r="E408" s="127">
        <v>25121</v>
      </c>
      <c r="F408" s="117">
        <f t="shared" ca="1" si="54"/>
        <v>50.421917808219177</v>
      </c>
      <c r="G408" s="121" t="s">
        <v>325</v>
      </c>
      <c r="H408" s="121" t="s">
        <v>758</v>
      </c>
      <c r="I408" s="121" t="s">
        <v>758</v>
      </c>
      <c r="J408" s="121" t="s">
        <v>2152</v>
      </c>
      <c r="K408" s="121" t="s">
        <v>2626</v>
      </c>
      <c r="L408" s="121" t="s">
        <v>2151</v>
      </c>
      <c r="M408" s="121" t="s">
        <v>367</v>
      </c>
      <c r="N408" s="121" t="s">
        <v>2153</v>
      </c>
      <c r="O408" s="121" t="s">
        <v>299</v>
      </c>
      <c r="P408" s="127">
        <v>42494</v>
      </c>
      <c r="Q408" s="127">
        <v>50194</v>
      </c>
      <c r="R408" s="114">
        <f t="shared" ca="1" si="55"/>
        <v>6669</v>
      </c>
      <c r="S408" s="118">
        <f t="shared" ca="1" si="56"/>
        <v>219</v>
      </c>
      <c r="T408" s="114">
        <f t="shared" ca="1" si="57"/>
        <v>18</v>
      </c>
      <c r="U408" s="119" t="str">
        <f t="shared" ca="1" si="58"/>
        <v>18年3个月9天</v>
      </c>
      <c r="V408" s="120" t="s">
        <v>9013</v>
      </c>
      <c r="W408" s="116">
        <f t="shared" ca="1" si="59"/>
        <v>43525</v>
      </c>
      <c r="X408" s="114">
        <f t="shared" ca="1" si="60"/>
        <v>2320</v>
      </c>
      <c r="Y408" s="120">
        <f t="shared" ca="1" si="61"/>
        <v>76</v>
      </c>
      <c r="Z408" s="121">
        <f t="shared" ca="1" si="62"/>
        <v>6</v>
      </c>
      <c r="AA408" s="121" t="s">
        <v>9014</v>
      </c>
      <c r="AB408" s="121" t="s">
        <v>346</v>
      </c>
      <c r="AC408" s="127">
        <v>41205</v>
      </c>
      <c r="AD408" s="121" t="s">
        <v>489</v>
      </c>
      <c r="AE408" s="127">
        <v>41205</v>
      </c>
      <c r="AF408" s="121" t="s">
        <v>8286</v>
      </c>
      <c r="AG408" s="121">
        <v>1</v>
      </c>
      <c r="AH408" s="121">
        <v>0</v>
      </c>
      <c r="AI408" s="121" t="s">
        <v>9015</v>
      </c>
      <c r="AJ408" s="121" t="s">
        <v>2154</v>
      </c>
      <c r="AK408" s="121" t="s">
        <v>334</v>
      </c>
      <c r="AL408" s="121"/>
      <c r="AM408" s="126" t="s">
        <v>2155</v>
      </c>
      <c r="AN408" s="121" t="s">
        <v>382</v>
      </c>
      <c r="AO408" s="121" t="s">
        <v>393</v>
      </c>
      <c r="AP408" s="121">
        <v>37</v>
      </c>
      <c r="AQ408" s="121">
        <v>0</v>
      </c>
      <c r="AR408" s="121" t="s">
        <v>8351</v>
      </c>
      <c r="AS408" s="127">
        <v>37991</v>
      </c>
      <c r="AT408" s="121">
        <v>16</v>
      </c>
    </row>
    <row r="409" spans="1:46" ht="30" customHeight="1" x14ac:dyDescent="0.15">
      <c r="A409" s="121">
        <v>407</v>
      </c>
      <c r="B409" s="126">
        <v>5225001820</v>
      </c>
      <c r="C409" s="121" t="s">
        <v>2156</v>
      </c>
      <c r="D409" s="121" t="s">
        <v>2156</v>
      </c>
      <c r="E409" s="127">
        <v>20438</v>
      </c>
      <c r="F409" s="117">
        <f t="shared" ca="1" si="54"/>
        <v>63.252054794520546</v>
      </c>
      <c r="G409" s="121" t="s">
        <v>325</v>
      </c>
      <c r="H409" s="121" t="s">
        <v>758</v>
      </c>
      <c r="I409" s="121" t="s">
        <v>758</v>
      </c>
      <c r="J409" s="121" t="s">
        <v>2157</v>
      </c>
      <c r="K409" s="121" t="s">
        <v>8019</v>
      </c>
      <c r="L409" s="121" t="s">
        <v>2151</v>
      </c>
      <c r="M409" s="121" t="s">
        <v>59</v>
      </c>
      <c r="N409" s="121" t="s">
        <v>2158</v>
      </c>
      <c r="O409" s="121" t="s">
        <v>8283</v>
      </c>
      <c r="P409" s="127">
        <v>39766</v>
      </c>
      <c r="Q409" s="127">
        <v>46339</v>
      </c>
      <c r="R409" s="114">
        <f t="shared" ca="1" si="55"/>
        <v>2814</v>
      </c>
      <c r="S409" s="118">
        <f t="shared" ca="1" si="56"/>
        <v>92</v>
      </c>
      <c r="T409" s="114">
        <f t="shared" ca="1" si="57"/>
        <v>7</v>
      </c>
      <c r="U409" s="119" t="str">
        <f t="shared" ca="1" si="58"/>
        <v>7年8个月19天</v>
      </c>
      <c r="V409" s="120" t="s">
        <v>3543</v>
      </c>
      <c r="W409" s="116">
        <f t="shared" ca="1" si="59"/>
        <v>43525</v>
      </c>
      <c r="X409" s="114">
        <f t="shared" ca="1" si="60"/>
        <v>2317</v>
      </c>
      <c r="Y409" s="120">
        <f t="shared" ca="1" si="61"/>
        <v>76</v>
      </c>
      <c r="Z409" s="121">
        <f t="shared" ca="1" si="62"/>
        <v>6</v>
      </c>
      <c r="AA409" s="121" t="s">
        <v>9016</v>
      </c>
      <c r="AB409" s="121" t="s">
        <v>9017</v>
      </c>
      <c r="AC409" s="127">
        <v>41208</v>
      </c>
      <c r="AD409" s="121" t="s">
        <v>598</v>
      </c>
      <c r="AE409" s="127">
        <v>41208</v>
      </c>
      <c r="AF409" s="121" t="s">
        <v>8286</v>
      </c>
      <c r="AG409" s="121">
        <v>1</v>
      </c>
      <c r="AH409" s="121">
        <v>0</v>
      </c>
      <c r="AI409" s="121" t="s">
        <v>9018</v>
      </c>
      <c r="AJ409" s="121" t="s">
        <v>8339</v>
      </c>
      <c r="AK409" s="121"/>
      <c r="AL409" s="121"/>
      <c r="AM409" s="126" t="s">
        <v>2159</v>
      </c>
      <c r="AN409" s="121" t="s">
        <v>346</v>
      </c>
      <c r="AO409" s="121" t="s">
        <v>393</v>
      </c>
      <c r="AP409" s="121">
        <v>39</v>
      </c>
      <c r="AQ409" s="121">
        <v>0</v>
      </c>
      <c r="AR409" s="121" t="s">
        <v>8549</v>
      </c>
      <c r="AS409" s="121">
        <v>8</v>
      </c>
      <c r="AT409" s="121" t="s">
        <v>8444</v>
      </c>
    </row>
    <row r="410" spans="1:46" ht="30" customHeight="1" x14ac:dyDescent="0.15">
      <c r="A410" s="121">
        <v>408</v>
      </c>
      <c r="B410" s="126">
        <v>5225001822</v>
      </c>
      <c r="C410" s="121" t="s">
        <v>2160</v>
      </c>
      <c r="D410" s="121" t="s">
        <v>2160</v>
      </c>
      <c r="E410" s="127">
        <v>29305</v>
      </c>
      <c r="F410" s="117">
        <f t="shared" ca="1" si="54"/>
        <v>38.958904109589042</v>
      </c>
      <c r="G410" s="121" t="s">
        <v>325</v>
      </c>
      <c r="H410" s="121" t="s">
        <v>297</v>
      </c>
      <c r="I410" s="121" t="s">
        <v>297</v>
      </c>
      <c r="J410" s="121" t="s">
        <v>2161</v>
      </c>
      <c r="K410" s="121" t="s">
        <v>582</v>
      </c>
      <c r="L410" s="121" t="s">
        <v>328</v>
      </c>
      <c r="M410" s="121" t="s">
        <v>383</v>
      </c>
      <c r="N410" s="121" t="s">
        <v>290</v>
      </c>
      <c r="O410" s="121" t="s">
        <v>299</v>
      </c>
      <c r="P410" s="127">
        <v>42130</v>
      </c>
      <c r="Q410" s="127">
        <v>48888</v>
      </c>
      <c r="R410" s="114">
        <f t="shared" ca="1" si="55"/>
        <v>5363</v>
      </c>
      <c r="S410" s="118">
        <f t="shared" ca="1" si="56"/>
        <v>176</v>
      </c>
      <c r="T410" s="114">
        <f t="shared" ca="1" si="57"/>
        <v>14</v>
      </c>
      <c r="U410" s="119" t="str">
        <f t="shared" ca="1" si="58"/>
        <v>14年8个月13天</v>
      </c>
      <c r="V410" s="120" t="s">
        <v>8334</v>
      </c>
      <c r="W410" s="116">
        <f t="shared" ca="1" si="59"/>
        <v>43525</v>
      </c>
      <c r="X410" s="114">
        <f t="shared" ca="1" si="60"/>
        <v>2317</v>
      </c>
      <c r="Y410" s="120">
        <f t="shared" ca="1" si="61"/>
        <v>76</v>
      </c>
      <c r="Z410" s="121">
        <f t="shared" ca="1" si="62"/>
        <v>6</v>
      </c>
      <c r="AA410" s="121" t="s">
        <v>9019</v>
      </c>
      <c r="AB410" s="121"/>
      <c r="AC410" s="127">
        <v>41208</v>
      </c>
      <c r="AD410" s="121" t="s">
        <v>582</v>
      </c>
      <c r="AE410" s="127">
        <v>41208</v>
      </c>
      <c r="AF410" s="121" t="s">
        <v>8286</v>
      </c>
      <c r="AG410" s="121">
        <v>2</v>
      </c>
      <c r="AH410" s="121">
        <v>0</v>
      </c>
      <c r="AI410" s="121" t="s">
        <v>9020</v>
      </c>
      <c r="AJ410" s="121" t="s">
        <v>2162</v>
      </c>
      <c r="AK410" s="121" t="s">
        <v>334</v>
      </c>
      <c r="AL410" s="121" t="s">
        <v>363</v>
      </c>
      <c r="AM410" s="126" t="s">
        <v>2163</v>
      </c>
      <c r="AN410" s="121"/>
      <c r="AO410" s="121"/>
      <c r="AP410" s="121">
        <v>0</v>
      </c>
      <c r="AQ410" s="121">
        <v>2</v>
      </c>
      <c r="AR410" s="121" t="s">
        <v>8373</v>
      </c>
      <c r="AS410" s="121">
        <v>301</v>
      </c>
      <c r="AT410" s="121">
        <v>2</v>
      </c>
    </row>
    <row r="411" spans="1:46" ht="30" customHeight="1" x14ac:dyDescent="0.15">
      <c r="A411" s="121">
        <v>409</v>
      </c>
      <c r="B411" s="126">
        <v>5225001824</v>
      </c>
      <c r="C411" s="121" t="s">
        <v>2164</v>
      </c>
      <c r="D411" s="121" t="s">
        <v>2164</v>
      </c>
      <c r="E411" s="127">
        <v>31843</v>
      </c>
      <c r="F411" s="117">
        <f t="shared" ca="1" si="54"/>
        <v>32.005479452054793</v>
      </c>
      <c r="G411" s="121" t="s">
        <v>325</v>
      </c>
      <c r="H411" s="121" t="s">
        <v>287</v>
      </c>
      <c r="I411" s="121" t="s">
        <v>287</v>
      </c>
      <c r="J411" s="121" t="s">
        <v>2165</v>
      </c>
      <c r="K411" s="121" t="s">
        <v>811</v>
      </c>
      <c r="L411" s="121" t="s">
        <v>328</v>
      </c>
      <c r="M411" s="121" t="s">
        <v>367</v>
      </c>
      <c r="N411" s="121" t="s">
        <v>570</v>
      </c>
      <c r="O411" s="121" t="s">
        <v>299</v>
      </c>
      <c r="P411" s="127">
        <v>42130</v>
      </c>
      <c r="Q411" s="127">
        <v>49100</v>
      </c>
      <c r="R411" s="114">
        <f t="shared" ca="1" si="55"/>
        <v>5575</v>
      </c>
      <c r="S411" s="118">
        <f t="shared" ca="1" si="56"/>
        <v>183</v>
      </c>
      <c r="T411" s="114">
        <f t="shared" ca="1" si="57"/>
        <v>15</v>
      </c>
      <c r="U411" s="119" t="str">
        <f t="shared" ca="1" si="58"/>
        <v>15年3个月10天</v>
      </c>
      <c r="V411" s="120" t="s">
        <v>8604</v>
      </c>
      <c r="W411" s="116">
        <f t="shared" ca="1" si="59"/>
        <v>43525</v>
      </c>
      <c r="X411" s="114">
        <f t="shared" ca="1" si="60"/>
        <v>2317</v>
      </c>
      <c r="Y411" s="120">
        <f t="shared" ca="1" si="61"/>
        <v>76</v>
      </c>
      <c r="Z411" s="121">
        <f t="shared" ca="1" si="62"/>
        <v>6</v>
      </c>
      <c r="AA411" s="121" t="s">
        <v>9021</v>
      </c>
      <c r="AB411" s="121"/>
      <c r="AC411" s="127">
        <v>41208</v>
      </c>
      <c r="AD411" s="121" t="s">
        <v>582</v>
      </c>
      <c r="AE411" s="127">
        <v>41208</v>
      </c>
      <c r="AF411" s="121" t="s">
        <v>8286</v>
      </c>
      <c r="AG411" s="121">
        <v>2</v>
      </c>
      <c r="AH411" s="121">
        <v>0</v>
      </c>
      <c r="AI411" s="121" t="s">
        <v>2167</v>
      </c>
      <c r="AJ411" s="121" t="s">
        <v>1520</v>
      </c>
      <c r="AK411" s="121" t="s">
        <v>334</v>
      </c>
      <c r="AL411" s="121"/>
      <c r="AM411" s="126" t="s">
        <v>2166</v>
      </c>
      <c r="AN411" s="121"/>
      <c r="AO411" s="121"/>
      <c r="AP411" s="121">
        <v>0</v>
      </c>
      <c r="AQ411" s="121">
        <v>0</v>
      </c>
      <c r="AR411" s="121" t="s">
        <v>8312</v>
      </c>
      <c r="AS411" s="121">
        <v>4</v>
      </c>
      <c r="AT411" s="121">
        <v>56</v>
      </c>
    </row>
    <row r="412" spans="1:46" ht="30" customHeight="1" x14ac:dyDescent="0.15">
      <c r="A412" s="121">
        <v>410</v>
      </c>
      <c r="B412" s="126">
        <v>5225001825</v>
      </c>
      <c r="C412" s="121" t="s">
        <v>2168</v>
      </c>
      <c r="D412" s="121" t="s">
        <v>2168</v>
      </c>
      <c r="E412" s="127">
        <v>30667</v>
      </c>
      <c r="F412" s="117">
        <f t="shared" ca="1" si="54"/>
        <v>35.227397260273975</v>
      </c>
      <c r="G412" s="121" t="s">
        <v>325</v>
      </c>
      <c r="H412" s="121" t="s">
        <v>287</v>
      </c>
      <c r="I412" s="121" t="s">
        <v>287</v>
      </c>
      <c r="J412" s="121" t="s">
        <v>2169</v>
      </c>
      <c r="K412" s="121" t="s">
        <v>8078</v>
      </c>
      <c r="L412" s="121" t="s">
        <v>357</v>
      </c>
      <c r="M412" s="121" t="s">
        <v>326</v>
      </c>
      <c r="N412" s="121" t="s">
        <v>2170</v>
      </c>
      <c r="O412" s="121" t="s">
        <v>299</v>
      </c>
      <c r="P412" s="127">
        <v>42935</v>
      </c>
      <c r="Q412" s="127">
        <v>50969</v>
      </c>
      <c r="R412" s="114">
        <f t="shared" ca="1" si="55"/>
        <v>7444</v>
      </c>
      <c r="S412" s="118">
        <f t="shared" ca="1" si="56"/>
        <v>244</v>
      </c>
      <c r="T412" s="114">
        <f t="shared" ca="1" si="57"/>
        <v>20</v>
      </c>
      <c r="U412" s="119" t="str">
        <f t="shared" ca="1" si="58"/>
        <v>20年4个月24天</v>
      </c>
      <c r="V412" s="120" t="s">
        <v>9022</v>
      </c>
      <c r="W412" s="116">
        <f t="shared" ca="1" si="59"/>
        <v>43525</v>
      </c>
      <c r="X412" s="114">
        <f t="shared" ca="1" si="60"/>
        <v>2317</v>
      </c>
      <c r="Y412" s="120">
        <f t="shared" ca="1" si="61"/>
        <v>76</v>
      </c>
      <c r="Z412" s="121">
        <f t="shared" ca="1" si="62"/>
        <v>6</v>
      </c>
      <c r="AA412" s="121" t="s">
        <v>8771</v>
      </c>
      <c r="AB412" s="121"/>
      <c r="AC412" s="127">
        <v>41208</v>
      </c>
      <c r="AD412" s="121" t="s">
        <v>582</v>
      </c>
      <c r="AE412" s="127">
        <v>41208</v>
      </c>
      <c r="AF412" s="121" t="s">
        <v>8286</v>
      </c>
      <c r="AG412" s="121">
        <v>1</v>
      </c>
      <c r="AH412" s="121">
        <v>0</v>
      </c>
      <c r="AI412" s="121" t="s">
        <v>2173</v>
      </c>
      <c r="AJ412" s="121" t="s">
        <v>2171</v>
      </c>
      <c r="AK412" s="121" t="s">
        <v>334</v>
      </c>
      <c r="AL412" s="121"/>
      <c r="AM412" s="126" t="s">
        <v>2172</v>
      </c>
      <c r="AN412" s="121" t="s">
        <v>411</v>
      </c>
      <c r="AO412" s="121"/>
      <c r="AP412" s="121">
        <v>0</v>
      </c>
      <c r="AQ412" s="121">
        <v>0</v>
      </c>
      <c r="AR412" s="121"/>
      <c r="AS412" s="121" t="s">
        <v>9023</v>
      </c>
      <c r="AT412" s="121">
        <v>1</v>
      </c>
    </row>
    <row r="413" spans="1:46" ht="30" customHeight="1" x14ac:dyDescent="0.15">
      <c r="A413" s="121">
        <v>411</v>
      </c>
      <c r="B413" s="126">
        <v>5225001827</v>
      </c>
      <c r="C413" s="121" t="s">
        <v>2174</v>
      </c>
      <c r="D413" s="121" t="s">
        <v>2174</v>
      </c>
      <c r="E413" s="127">
        <v>26741</v>
      </c>
      <c r="F413" s="117">
        <f t="shared" ca="1" si="54"/>
        <v>45.983561643835614</v>
      </c>
      <c r="G413" s="121" t="s">
        <v>325</v>
      </c>
      <c r="H413" s="121" t="s">
        <v>287</v>
      </c>
      <c r="I413" s="121" t="s">
        <v>287</v>
      </c>
      <c r="J413" s="121" t="s">
        <v>2175</v>
      </c>
      <c r="K413" s="121" t="s">
        <v>701</v>
      </c>
      <c r="L413" s="121" t="s">
        <v>328</v>
      </c>
      <c r="M413" s="121" t="s">
        <v>338</v>
      </c>
      <c r="N413" s="121" t="s">
        <v>2176</v>
      </c>
      <c r="O413" s="121" t="s">
        <v>293</v>
      </c>
      <c r="P413" s="121"/>
      <c r="Q413" s="121"/>
      <c r="R413" s="114" t="e">
        <f t="shared" ca="1" si="55"/>
        <v>#NUM!</v>
      </c>
      <c r="S413" s="118" t="e">
        <f t="shared" ca="1" si="56"/>
        <v>#NUM!</v>
      </c>
      <c r="T413" s="114" t="e">
        <f t="shared" ca="1" si="57"/>
        <v>#NUM!</v>
      </c>
      <c r="U413" s="119" t="e">
        <f t="shared" ca="1" si="58"/>
        <v>#NUM!</v>
      </c>
      <c r="V413" s="120" t="s">
        <v>299</v>
      </c>
      <c r="W413" s="116">
        <f t="shared" ca="1" si="59"/>
        <v>43525</v>
      </c>
      <c r="X413" s="114">
        <f t="shared" ca="1" si="60"/>
        <v>2317</v>
      </c>
      <c r="Y413" s="120">
        <f t="shared" ca="1" si="61"/>
        <v>76</v>
      </c>
      <c r="Z413" s="121">
        <f t="shared" ca="1" si="62"/>
        <v>6</v>
      </c>
      <c r="AA413" s="121" t="s">
        <v>9024</v>
      </c>
      <c r="AB413" s="121"/>
      <c r="AC413" s="127">
        <v>41208</v>
      </c>
      <c r="AD413" s="121" t="s">
        <v>771</v>
      </c>
      <c r="AE413" s="127">
        <v>41208</v>
      </c>
      <c r="AF413" s="121" t="s">
        <v>8286</v>
      </c>
      <c r="AG413" s="121">
        <v>1</v>
      </c>
      <c r="AH413" s="121">
        <v>0</v>
      </c>
      <c r="AI413" s="121" t="s">
        <v>2178</v>
      </c>
      <c r="AJ413" s="121" t="s">
        <v>402</v>
      </c>
      <c r="AK413" s="121" t="s">
        <v>403</v>
      </c>
      <c r="AL413" s="121" t="s">
        <v>363</v>
      </c>
      <c r="AM413" s="126" t="s">
        <v>2177</v>
      </c>
      <c r="AN413" s="121"/>
      <c r="AO413" s="121"/>
      <c r="AP413" s="121">
        <v>0</v>
      </c>
      <c r="AQ413" s="121">
        <v>2</v>
      </c>
      <c r="AR413" s="121" t="s">
        <v>8322</v>
      </c>
      <c r="AS413" s="121" t="s">
        <v>8514</v>
      </c>
      <c r="AT413" s="121">
        <v>3</v>
      </c>
    </row>
    <row r="414" spans="1:46" ht="30" customHeight="1" x14ac:dyDescent="0.15">
      <c r="A414" s="121">
        <v>412</v>
      </c>
      <c r="B414" s="126">
        <v>5225001828</v>
      </c>
      <c r="C414" s="121" t="s">
        <v>2179</v>
      </c>
      <c r="D414" s="121" t="s">
        <v>2179</v>
      </c>
      <c r="E414" s="127">
        <v>28902</v>
      </c>
      <c r="F414" s="117">
        <f t="shared" ca="1" si="54"/>
        <v>40.063013698630137</v>
      </c>
      <c r="G414" s="121" t="s">
        <v>325</v>
      </c>
      <c r="H414" s="121" t="s">
        <v>287</v>
      </c>
      <c r="I414" s="121" t="s">
        <v>287</v>
      </c>
      <c r="J414" s="121" t="s">
        <v>2180</v>
      </c>
      <c r="K414" s="121" t="s">
        <v>8014</v>
      </c>
      <c r="L414" s="121" t="s">
        <v>328</v>
      </c>
      <c r="M414" s="121" t="s">
        <v>338</v>
      </c>
      <c r="N414" s="121" t="s">
        <v>290</v>
      </c>
      <c r="O414" s="121" t="s">
        <v>293</v>
      </c>
      <c r="P414" s="121"/>
      <c r="Q414" s="121"/>
      <c r="R414" s="114" t="e">
        <f t="shared" ca="1" si="55"/>
        <v>#NUM!</v>
      </c>
      <c r="S414" s="118" t="e">
        <f t="shared" ca="1" si="56"/>
        <v>#NUM!</v>
      </c>
      <c r="T414" s="114" t="e">
        <f t="shared" ca="1" si="57"/>
        <v>#NUM!</v>
      </c>
      <c r="U414" s="119" t="e">
        <f t="shared" ca="1" si="58"/>
        <v>#NUM!</v>
      </c>
      <c r="V414" s="120" t="s">
        <v>299</v>
      </c>
      <c r="W414" s="116">
        <f t="shared" ca="1" si="59"/>
        <v>43525</v>
      </c>
      <c r="X414" s="114">
        <f t="shared" ca="1" si="60"/>
        <v>2317</v>
      </c>
      <c r="Y414" s="120">
        <f t="shared" ca="1" si="61"/>
        <v>76</v>
      </c>
      <c r="Z414" s="121">
        <f t="shared" ca="1" si="62"/>
        <v>6</v>
      </c>
      <c r="AA414" s="121" t="s">
        <v>9025</v>
      </c>
      <c r="AB414" s="121"/>
      <c r="AC414" s="127">
        <v>41208</v>
      </c>
      <c r="AD414" s="121" t="s">
        <v>771</v>
      </c>
      <c r="AE414" s="127">
        <v>41208</v>
      </c>
      <c r="AF414" s="121" t="s">
        <v>8286</v>
      </c>
      <c r="AG414" s="121">
        <v>1</v>
      </c>
      <c r="AH414" s="121">
        <v>0</v>
      </c>
      <c r="AI414" s="121" t="s">
        <v>2182</v>
      </c>
      <c r="AJ414" s="121" t="s">
        <v>402</v>
      </c>
      <c r="AK414" s="121" t="s">
        <v>403</v>
      </c>
      <c r="AL414" s="121" t="s">
        <v>363</v>
      </c>
      <c r="AM414" s="126" t="s">
        <v>2181</v>
      </c>
      <c r="AN414" s="121"/>
      <c r="AO414" s="121"/>
      <c r="AP414" s="121">
        <v>0</v>
      </c>
      <c r="AQ414" s="121">
        <v>1</v>
      </c>
      <c r="AR414" s="121" t="s">
        <v>8322</v>
      </c>
      <c r="AS414" s="121" t="s">
        <v>8514</v>
      </c>
      <c r="AT414" s="121">
        <v>8</v>
      </c>
    </row>
    <row r="415" spans="1:46" ht="30" customHeight="1" x14ac:dyDescent="0.15">
      <c r="A415" s="121">
        <v>413</v>
      </c>
      <c r="B415" s="126">
        <v>5225001829</v>
      </c>
      <c r="C415" s="121" t="s">
        <v>2183</v>
      </c>
      <c r="D415" s="121" t="s">
        <v>2183</v>
      </c>
      <c r="E415" s="127">
        <v>26373</v>
      </c>
      <c r="F415" s="117">
        <f t="shared" ca="1" si="54"/>
        <v>46.991780821917807</v>
      </c>
      <c r="G415" s="121" t="s">
        <v>510</v>
      </c>
      <c r="H415" s="121" t="s">
        <v>287</v>
      </c>
      <c r="I415" s="121" t="s">
        <v>287</v>
      </c>
      <c r="J415" s="121" t="s">
        <v>2184</v>
      </c>
      <c r="K415" s="121" t="s">
        <v>701</v>
      </c>
      <c r="L415" s="121" t="s">
        <v>328</v>
      </c>
      <c r="M415" s="121" t="s">
        <v>348</v>
      </c>
      <c r="N415" s="121" t="s">
        <v>2185</v>
      </c>
      <c r="O415" s="121" t="s">
        <v>299</v>
      </c>
      <c r="P415" s="127">
        <v>42130</v>
      </c>
      <c r="Q415" s="127">
        <v>49253</v>
      </c>
      <c r="R415" s="114">
        <f t="shared" ca="1" si="55"/>
        <v>5728</v>
      </c>
      <c r="S415" s="118">
        <f t="shared" ca="1" si="56"/>
        <v>188</v>
      </c>
      <c r="T415" s="114">
        <f t="shared" ca="1" si="57"/>
        <v>15</v>
      </c>
      <c r="U415" s="119" t="str">
        <f t="shared" ca="1" si="58"/>
        <v>15年8个月13天</v>
      </c>
      <c r="V415" s="120" t="s">
        <v>9026</v>
      </c>
      <c r="W415" s="116">
        <f t="shared" ca="1" si="59"/>
        <v>43525</v>
      </c>
      <c r="X415" s="114">
        <f t="shared" ca="1" si="60"/>
        <v>2317</v>
      </c>
      <c r="Y415" s="120">
        <f t="shared" ca="1" si="61"/>
        <v>76</v>
      </c>
      <c r="Z415" s="121">
        <f t="shared" ca="1" si="62"/>
        <v>6</v>
      </c>
      <c r="AA415" s="121" t="s">
        <v>9027</v>
      </c>
      <c r="AB415" s="121"/>
      <c r="AC415" s="127">
        <v>41208</v>
      </c>
      <c r="AD415" s="121" t="s">
        <v>771</v>
      </c>
      <c r="AE415" s="127">
        <v>41208</v>
      </c>
      <c r="AF415" s="121" t="s">
        <v>8286</v>
      </c>
      <c r="AG415" s="121">
        <v>2</v>
      </c>
      <c r="AH415" s="121">
        <v>0</v>
      </c>
      <c r="AI415" s="121" t="s">
        <v>9028</v>
      </c>
      <c r="AJ415" s="121" t="s">
        <v>1520</v>
      </c>
      <c r="AK415" s="121" t="s">
        <v>334</v>
      </c>
      <c r="AL415" s="121" t="s">
        <v>363</v>
      </c>
      <c r="AM415" s="126" t="s">
        <v>2187</v>
      </c>
      <c r="AN415" s="121"/>
      <c r="AO415" s="121"/>
      <c r="AP415" s="121">
        <v>0</v>
      </c>
      <c r="AQ415" s="121">
        <v>1</v>
      </c>
      <c r="AR415" s="121" t="s">
        <v>8312</v>
      </c>
      <c r="AS415" s="121"/>
      <c r="AT415" s="121"/>
    </row>
    <row r="416" spans="1:46" ht="30" customHeight="1" x14ac:dyDescent="0.15">
      <c r="A416" s="121">
        <v>414</v>
      </c>
      <c r="B416" s="126">
        <v>5225001830</v>
      </c>
      <c r="C416" s="121" t="s">
        <v>2188</v>
      </c>
      <c r="D416" s="121" t="s">
        <v>2188</v>
      </c>
      <c r="E416" s="127">
        <v>27202</v>
      </c>
      <c r="F416" s="117">
        <f t="shared" ca="1" si="54"/>
        <v>44.720547945205482</v>
      </c>
      <c r="G416" s="121" t="s">
        <v>325</v>
      </c>
      <c r="H416" s="121" t="s">
        <v>297</v>
      </c>
      <c r="I416" s="121" t="s">
        <v>297</v>
      </c>
      <c r="J416" s="121" t="s">
        <v>9029</v>
      </c>
      <c r="K416" s="121" t="s">
        <v>582</v>
      </c>
      <c r="L416" s="121" t="s">
        <v>857</v>
      </c>
      <c r="M416" s="121" t="s">
        <v>338</v>
      </c>
      <c r="N416" s="121" t="s">
        <v>290</v>
      </c>
      <c r="O416" s="121" t="s">
        <v>293</v>
      </c>
      <c r="P416" s="121"/>
      <c r="Q416" s="121"/>
      <c r="R416" s="114" t="e">
        <f t="shared" ca="1" si="55"/>
        <v>#NUM!</v>
      </c>
      <c r="S416" s="118" t="e">
        <f t="shared" ca="1" si="56"/>
        <v>#NUM!</v>
      </c>
      <c r="T416" s="114" t="e">
        <f t="shared" ca="1" si="57"/>
        <v>#NUM!</v>
      </c>
      <c r="U416" s="119" t="e">
        <f t="shared" ca="1" si="58"/>
        <v>#NUM!</v>
      </c>
      <c r="V416" s="120" t="s">
        <v>299</v>
      </c>
      <c r="W416" s="116">
        <f t="shared" ca="1" si="59"/>
        <v>43525</v>
      </c>
      <c r="X416" s="114">
        <f t="shared" ca="1" si="60"/>
        <v>2317</v>
      </c>
      <c r="Y416" s="120">
        <f t="shared" ca="1" si="61"/>
        <v>76</v>
      </c>
      <c r="Z416" s="121">
        <f t="shared" ca="1" si="62"/>
        <v>6</v>
      </c>
      <c r="AA416" s="121" t="s">
        <v>9030</v>
      </c>
      <c r="AB416" s="121"/>
      <c r="AC416" s="127">
        <v>41208</v>
      </c>
      <c r="AD416" s="121" t="s">
        <v>771</v>
      </c>
      <c r="AE416" s="127">
        <v>41208</v>
      </c>
      <c r="AF416" s="121" t="s">
        <v>8286</v>
      </c>
      <c r="AG416" s="121">
        <v>1</v>
      </c>
      <c r="AH416" s="121">
        <v>0</v>
      </c>
      <c r="AI416" s="121" t="s">
        <v>2190</v>
      </c>
      <c r="AJ416" s="121" t="s">
        <v>402</v>
      </c>
      <c r="AK416" s="121" t="s">
        <v>409</v>
      </c>
      <c r="AL416" s="121"/>
      <c r="AM416" s="126" t="s">
        <v>2189</v>
      </c>
      <c r="AN416" s="121"/>
      <c r="AO416" s="121"/>
      <c r="AP416" s="121">
        <v>0</v>
      </c>
      <c r="AQ416" s="121">
        <v>0</v>
      </c>
      <c r="AR416" s="121" t="s">
        <v>9031</v>
      </c>
      <c r="AS416" s="121">
        <v>2</v>
      </c>
      <c r="AT416" s="121">
        <v>4</v>
      </c>
    </row>
    <row r="417" spans="1:46" ht="30" customHeight="1" x14ac:dyDescent="0.15">
      <c r="A417" s="121">
        <v>415</v>
      </c>
      <c r="B417" s="126">
        <v>5225001831</v>
      </c>
      <c r="C417" s="121" t="s">
        <v>2191</v>
      </c>
      <c r="D417" s="121" t="s">
        <v>2191</v>
      </c>
      <c r="E417" s="127">
        <v>29252</v>
      </c>
      <c r="F417" s="117">
        <f t="shared" ca="1" si="54"/>
        <v>39.104109589041094</v>
      </c>
      <c r="G417" s="121" t="s">
        <v>325</v>
      </c>
      <c r="H417" s="121" t="s">
        <v>287</v>
      </c>
      <c r="I417" s="121" t="s">
        <v>287</v>
      </c>
      <c r="J417" s="121" t="s">
        <v>2192</v>
      </c>
      <c r="K417" s="121" t="s">
        <v>489</v>
      </c>
      <c r="L417" s="121" t="s">
        <v>328</v>
      </c>
      <c r="M417" s="121" t="s">
        <v>338</v>
      </c>
      <c r="N417" s="121" t="s">
        <v>41</v>
      </c>
      <c r="O417" s="121" t="s">
        <v>293</v>
      </c>
      <c r="P417" s="121"/>
      <c r="Q417" s="121"/>
      <c r="R417" s="114" t="e">
        <f t="shared" ca="1" si="55"/>
        <v>#NUM!</v>
      </c>
      <c r="S417" s="118" t="e">
        <f t="shared" ca="1" si="56"/>
        <v>#NUM!</v>
      </c>
      <c r="T417" s="114" t="e">
        <f t="shared" ca="1" si="57"/>
        <v>#NUM!</v>
      </c>
      <c r="U417" s="119" t="e">
        <f t="shared" ca="1" si="58"/>
        <v>#NUM!</v>
      </c>
      <c r="V417" s="120" t="s">
        <v>299</v>
      </c>
      <c r="W417" s="116">
        <f t="shared" ca="1" si="59"/>
        <v>43525</v>
      </c>
      <c r="X417" s="114">
        <f t="shared" ca="1" si="60"/>
        <v>2291</v>
      </c>
      <c r="Y417" s="120">
        <f t="shared" ca="1" si="61"/>
        <v>75</v>
      </c>
      <c r="Z417" s="121">
        <f t="shared" ca="1" si="62"/>
        <v>6</v>
      </c>
      <c r="AA417" s="121" t="s">
        <v>9032</v>
      </c>
      <c r="AB417" s="121"/>
      <c r="AC417" s="127">
        <v>41234</v>
      </c>
      <c r="AD417" s="121" t="s">
        <v>489</v>
      </c>
      <c r="AE417" s="127">
        <v>41234</v>
      </c>
      <c r="AF417" s="121" t="s">
        <v>8286</v>
      </c>
      <c r="AG417" s="121">
        <v>1</v>
      </c>
      <c r="AH417" s="121">
        <v>0</v>
      </c>
      <c r="AI417" s="121" t="s">
        <v>2194</v>
      </c>
      <c r="AJ417" s="121" t="s">
        <v>402</v>
      </c>
      <c r="AK417" s="121" t="s">
        <v>409</v>
      </c>
      <c r="AL417" s="121"/>
      <c r="AM417" s="126" t="s">
        <v>2193</v>
      </c>
      <c r="AN417" s="121"/>
      <c r="AO417" s="121"/>
      <c r="AP417" s="121">
        <v>0</v>
      </c>
      <c r="AQ417" s="121">
        <v>0</v>
      </c>
      <c r="AR417" s="121" t="s">
        <v>8337</v>
      </c>
      <c r="AS417" s="121">
        <v>9</v>
      </c>
      <c r="AT417" s="121">
        <v>6</v>
      </c>
    </row>
    <row r="418" spans="1:46" ht="30" customHeight="1" x14ac:dyDescent="0.15">
      <c r="A418" s="121">
        <v>416</v>
      </c>
      <c r="B418" s="126">
        <v>5225001832</v>
      </c>
      <c r="C418" s="121" t="s">
        <v>2195</v>
      </c>
      <c r="D418" s="121" t="s">
        <v>2195</v>
      </c>
      <c r="E418" s="127">
        <v>18026</v>
      </c>
      <c r="F418" s="117">
        <f t="shared" ca="1" si="54"/>
        <v>69.860273972602741</v>
      </c>
      <c r="G418" s="121" t="s">
        <v>650</v>
      </c>
      <c r="H418" s="121" t="s">
        <v>287</v>
      </c>
      <c r="I418" s="121" t="s">
        <v>287</v>
      </c>
      <c r="J418" s="121" t="s">
        <v>2196</v>
      </c>
      <c r="K418" s="121" t="s">
        <v>494</v>
      </c>
      <c r="L418" s="121" t="s">
        <v>328</v>
      </c>
      <c r="M418" s="121" t="s">
        <v>348</v>
      </c>
      <c r="N418" s="121" t="s">
        <v>41</v>
      </c>
      <c r="O418" s="121" t="s">
        <v>299</v>
      </c>
      <c r="P418" s="127">
        <v>42130</v>
      </c>
      <c r="Q418" s="127">
        <v>49222</v>
      </c>
      <c r="R418" s="114">
        <f t="shared" ca="1" si="55"/>
        <v>5697</v>
      </c>
      <c r="S418" s="118">
        <f t="shared" ca="1" si="56"/>
        <v>187</v>
      </c>
      <c r="T418" s="114">
        <f t="shared" ca="1" si="57"/>
        <v>15</v>
      </c>
      <c r="U418" s="119" t="str">
        <f t="shared" ca="1" si="58"/>
        <v>15年7个月12天</v>
      </c>
      <c r="V418" s="120" t="s">
        <v>9033</v>
      </c>
      <c r="W418" s="116">
        <f t="shared" ca="1" si="59"/>
        <v>43525</v>
      </c>
      <c r="X418" s="114">
        <f t="shared" ca="1" si="60"/>
        <v>2289</v>
      </c>
      <c r="Y418" s="120">
        <f t="shared" ca="1" si="61"/>
        <v>75</v>
      </c>
      <c r="Z418" s="121">
        <f t="shared" ca="1" si="62"/>
        <v>6</v>
      </c>
      <c r="AA418" s="121" t="s">
        <v>9034</v>
      </c>
      <c r="AB418" s="121"/>
      <c r="AC418" s="127">
        <v>41236</v>
      </c>
      <c r="AD418" s="121" t="s">
        <v>494</v>
      </c>
      <c r="AE418" s="127">
        <v>41236</v>
      </c>
      <c r="AF418" s="121" t="s">
        <v>8286</v>
      </c>
      <c r="AG418" s="121">
        <v>2</v>
      </c>
      <c r="AH418" s="121">
        <v>0</v>
      </c>
      <c r="AI418" s="121" t="s">
        <v>2198</v>
      </c>
      <c r="AJ418" s="121" t="s">
        <v>2162</v>
      </c>
      <c r="AK418" s="121" t="s">
        <v>334</v>
      </c>
      <c r="AL418" s="121"/>
      <c r="AM418" s="126" t="s">
        <v>2197</v>
      </c>
      <c r="AN418" s="121"/>
      <c r="AO418" s="121"/>
      <c r="AP418" s="121">
        <v>0</v>
      </c>
      <c r="AQ418" s="121">
        <v>0</v>
      </c>
      <c r="AR418" s="121"/>
      <c r="AS418" s="128">
        <v>43161</v>
      </c>
      <c r="AT418" s="121" t="s">
        <v>8406</v>
      </c>
    </row>
    <row r="419" spans="1:46" ht="30" customHeight="1" x14ac:dyDescent="0.15">
      <c r="A419" s="121">
        <v>417</v>
      </c>
      <c r="B419" s="126">
        <v>5225001833</v>
      </c>
      <c r="C419" s="121" t="s">
        <v>2199</v>
      </c>
      <c r="D419" s="121" t="s">
        <v>2199</v>
      </c>
      <c r="E419" s="127">
        <v>26634</v>
      </c>
      <c r="F419" s="117">
        <f t="shared" ca="1" si="54"/>
        <v>46.276712328767125</v>
      </c>
      <c r="G419" s="121" t="s">
        <v>704</v>
      </c>
      <c r="H419" s="121" t="s">
        <v>287</v>
      </c>
      <c r="I419" s="121" t="s">
        <v>287</v>
      </c>
      <c r="J419" s="121" t="s">
        <v>2200</v>
      </c>
      <c r="K419" s="121" t="s">
        <v>494</v>
      </c>
      <c r="L419" s="121" t="s">
        <v>328</v>
      </c>
      <c r="M419" s="121" t="s">
        <v>59</v>
      </c>
      <c r="N419" s="121" t="s">
        <v>41</v>
      </c>
      <c r="O419" s="121" t="s">
        <v>299</v>
      </c>
      <c r="P419" s="127">
        <v>42130</v>
      </c>
      <c r="Q419" s="127">
        <v>49069</v>
      </c>
      <c r="R419" s="114">
        <f t="shared" ca="1" si="55"/>
        <v>5544</v>
      </c>
      <c r="S419" s="118">
        <f t="shared" ca="1" si="56"/>
        <v>182</v>
      </c>
      <c r="T419" s="114">
        <f t="shared" ca="1" si="57"/>
        <v>15</v>
      </c>
      <c r="U419" s="119" t="str">
        <f t="shared" ca="1" si="58"/>
        <v>15年2个月9天</v>
      </c>
      <c r="V419" s="120" t="s">
        <v>1253</v>
      </c>
      <c r="W419" s="116">
        <f t="shared" ca="1" si="59"/>
        <v>43525</v>
      </c>
      <c r="X419" s="114">
        <f t="shared" ca="1" si="60"/>
        <v>2289</v>
      </c>
      <c r="Y419" s="120">
        <f t="shared" ca="1" si="61"/>
        <v>75</v>
      </c>
      <c r="Z419" s="121">
        <f t="shared" ca="1" si="62"/>
        <v>6</v>
      </c>
      <c r="AA419" s="121" t="s">
        <v>8753</v>
      </c>
      <c r="AB419" s="121"/>
      <c r="AC419" s="127">
        <v>41236</v>
      </c>
      <c r="AD419" s="121" t="s">
        <v>494</v>
      </c>
      <c r="AE419" s="127">
        <v>41236</v>
      </c>
      <c r="AF419" s="121" t="s">
        <v>8286</v>
      </c>
      <c r="AG419" s="121">
        <v>2</v>
      </c>
      <c r="AH419" s="121">
        <v>0</v>
      </c>
      <c r="AI419" s="121" t="s">
        <v>2203</v>
      </c>
      <c r="AJ419" s="121" t="s">
        <v>1520</v>
      </c>
      <c r="AK419" s="121" t="s">
        <v>334</v>
      </c>
      <c r="AL419" s="121"/>
      <c r="AM419" s="126" t="s">
        <v>2202</v>
      </c>
      <c r="AN419" s="121"/>
      <c r="AO419" s="121"/>
      <c r="AP419" s="121">
        <v>0</v>
      </c>
      <c r="AQ419" s="121">
        <v>0</v>
      </c>
      <c r="AR419" s="121" t="s">
        <v>9035</v>
      </c>
      <c r="AS419" s="121">
        <v>8</v>
      </c>
      <c r="AT419" s="121">
        <v>123</v>
      </c>
    </row>
    <row r="420" spans="1:46" ht="30" customHeight="1" x14ac:dyDescent="0.15">
      <c r="A420" s="121">
        <v>418</v>
      </c>
      <c r="B420" s="126">
        <v>5225001834</v>
      </c>
      <c r="C420" s="121" t="s">
        <v>2204</v>
      </c>
      <c r="D420" s="121" t="s">
        <v>2204</v>
      </c>
      <c r="E420" s="127">
        <v>32822</v>
      </c>
      <c r="F420" s="117">
        <f t="shared" ca="1" si="54"/>
        <v>29.323287671232876</v>
      </c>
      <c r="G420" s="121" t="s">
        <v>325</v>
      </c>
      <c r="H420" s="121" t="s">
        <v>297</v>
      </c>
      <c r="I420" s="121" t="s">
        <v>297</v>
      </c>
      <c r="J420" s="121" t="s">
        <v>2205</v>
      </c>
      <c r="K420" s="121" t="s">
        <v>8023</v>
      </c>
      <c r="L420" s="121" t="s">
        <v>328</v>
      </c>
      <c r="M420" s="121" t="s">
        <v>338</v>
      </c>
      <c r="N420" s="121" t="s">
        <v>488</v>
      </c>
      <c r="O420" s="121" t="s">
        <v>299</v>
      </c>
      <c r="P420" s="127">
        <v>42130</v>
      </c>
      <c r="Q420" s="127">
        <v>49800</v>
      </c>
      <c r="R420" s="114">
        <f t="shared" ca="1" si="55"/>
        <v>6275</v>
      </c>
      <c r="S420" s="118">
        <f t="shared" ca="1" si="56"/>
        <v>206</v>
      </c>
      <c r="T420" s="114">
        <f t="shared" ca="1" si="57"/>
        <v>17</v>
      </c>
      <c r="U420" s="119" t="str">
        <f t="shared" ca="1" si="58"/>
        <v>17年2个月10天</v>
      </c>
      <c r="V420" s="120" t="s">
        <v>9036</v>
      </c>
      <c r="W420" s="116">
        <f t="shared" ca="1" si="59"/>
        <v>43525</v>
      </c>
      <c r="X420" s="114">
        <f t="shared" ca="1" si="60"/>
        <v>2284</v>
      </c>
      <c r="Y420" s="120">
        <f t="shared" ca="1" si="61"/>
        <v>75</v>
      </c>
      <c r="Z420" s="121">
        <f t="shared" ca="1" si="62"/>
        <v>6</v>
      </c>
      <c r="AA420" s="121" t="s">
        <v>9037</v>
      </c>
      <c r="AB420" s="121"/>
      <c r="AC420" s="127">
        <v>41241</v>
      </c>
      <c r="AD420" s="121" t="s">
        <v>771</v>
      </c>
      <c r="AE420" s="127">
        <v>41241</v>
      </c>
      <c r="AF420" s="121" t="s">
        <v>8286</v>
      </c>
      <c r="AG420" s="121">
        <v>2</v>
      </c>
      <c r="AH420" s="121">
        <v>0</v>
      </c>
      <c r="AI420" s="121" t="s">
        <v>9038</v>
      </c>
      <c r="AJ420" s="121" t="s">
        <v>1520</v>
      </c>
      <c r="AK420" s="121" t="s">
        <v>334</v>
      </c>
      <c r="AL420" s="121"/>
      <c r="AM420" s="126" t="s">
        <v>2206</v>
      </c>
      <c r="AN420" s="121" t="s">
        <v>411</v>
      </c>
      <c r="AO420" s="121"/>
      <c r="AP420" s="121">
        <v>0</v>
      </c>
      <c r="AQ420" s="121">
        <v>0</v>
      </c>
      <c r="AR420" s="121" t="s">
        <v>8337</v>
      </c>
      <c r="AS420" s="121">
        <v>7</v>
      </c>
      <c r="AT420" s="121">
        <v>4</v>
      </c>
    </row>
    <row r="421" spans="1:46" ht="30" customHeight="1" x14ac:dyDescent="0.15">
      <c r="A421" s="121">
        <v>419</v>
      </c>
      <c r="B421" s="126">
        <v>5225001835</v>
      </c>
      <c r="C421" s="121" t="s">
        <v>2207</v>
      </c>
      <c r="D421" s="121" t="s">
        <v>2207</v>
      </c>
      <c r="E421" s="127">
        <v>31560</v>
      </c>
      <c r="F421" s="117">
        <f t="shared" ca="1" si="54"/>
        <v>32.780821917808218</v>
      </c>
      <c r="G421" s="121" t="s">
        <v>325</v>
      </c>
      <c r="H421" s="121" t="s">
        <v>297</v>
      </c>
      <c r="I421" s="121" t="s">
        <v>297</v>
      </c>
      <c r="J421" s="121" t="s">
        <v>2208</v>
      </c>
      <c r="K421" s="121" t="s">
        <v>8079</v>
      </c>
      <c r="L421" s="121" t="s">
        <v>857</v>
      </c>
      <c r="M421" s="121" t="s">
        <v>383</v>
      </c>
      <c r="N421" s="121" t="s">
        <v>408</v>
      </c>
      <c r="O421" s="121" t="s">
        <v>293</v>
      </c>
      <c r="P421" s="127">
        <v>42696</v>
      </c>
      <c r="Q421" s="127">
        <v>49450</v>
      </c>
      <c r="R421" s="114">
        <f t="shared" ca="1" si="55"/>
        <v>5925</v>
      </c>
      <c r="S421" s="118">
        <f t="shared" ca="1" si="56"/>
        <v>194</v>
      </c>
      <c r="T421" s="114">
        <f t="shared" ca="1" si="57"/>
        <v>16</v>
      </c>
      <c r="U421" s="119" t="str">
        <f t="shared" ca="1" si="58"/>
        <v>16年2个月25天</v>
      </c>
      <c r="V421" s="120" t="s">
        <v>9039</v>
      </c>
      <c r="W421" s="116">
        <f t="shared" ca="1" si="59"/>
        <v>43525</v>
      </c>
      <c r="X421" s="114">
        <f t="shared" ca="1" si="60"/>
        <v>2284</v>
      </c>
      <c r="Y421" s="120">
        <f t="shared" ca="1" si="61"/>
        <v>75</v>
      </c>
      <c r="Z421" s="121">
        <f t="shared" ca="1" si="62"/>
        <v>6</v>
      </c>
      <c r="AA421" s="121" t="s">
        <v>3869</v>
      </c>
      <c r="AB421" s="121"/>
      <c r="AC421" s="127">
        <v>41241</v>
      </c>
      <c r="AD421" s="121" t="s">
        <v>582</v>
      </c>
      <c r="AE421" s="127">
        <v>41241</v>
      </c>
      <c r="AF421" s="121" t="s">
        <v>8286</v>
      </c>
      <c r="AG421" s="121">
        <v>2</v>
      </c>
      <c r="AH421" s="121">
        <v>0</v>
      </c>
      <c r="AI421" s="121" t="s">
        <v>9040</v>
      </c>
      <c r="AJ421" s="121" t="s">
        <v>707</v>
      </c>
      <c r="AK421" s="121" t="s">
        <v>409</v>
      </c>
      <c r="AL421" s="121"/>
      <c r="AM421" s="126" t="s">
        <v>2209</v>
      </c>
      <c r="AN421" s="121" t="s">
        <v>411</v>
      </c>
      <c r="AO421" s="121" t="s">
        <v>393</v>
      </c>
      <c r="AP421" s="121">
        <v>6</v>
      </c>
      <c r="AQ421" s="121">
        <v>0</v>
      </c>
      <c r="AR421" s="121" t="s">
        <v>8373</v>
      </c>
      <c r="AS421" s="128">
        <v>43109</v>
      </c>
      <c r="AT421" s="121">
        <v>9</v>
      </c>
    </row>
    <row r="422" spans="1:46" ht="30" customHeight="1" x14ac:dyDescent="0.15">
      <c r="A422" s="121">
        <v>420</v>
      </c>
      <c r="B422" s="126">
        <v>5225001836</v>
      </c>
      <c r="C422" s="121" t="s">
        <v>2210</v>
      </c>
      <c r="D422" s="121" t="s">
        <v>2210</v>
      </c>
      <c r="E422" s="127">
        <v>24966</v>
      </c>
      <c r="F422" s="117">
        <f t="shared" ca="1" si="54"/>
        <v>50.846575342465755</v>
      </c>
      <c r="G422" s="121" t="s">
        <v>325</v>
      </c>
      <c r="H422" s="121" t="s">
        <v>297</v>
      </c>
      <c r="I422" s="121" t="s">
        <v>297</v>
      </c>
      <c r="J422" s="121" t="s">
        <v>2211</v>
      </c>
      <c r="K422" s="121" t="s">
        <v>811</v>
      </c>
      <c r="L422" s="121" t="s">
        <v>1265</v>
      </c>
      <c r="M422" s="121" t="s">
        <v>326</v>
      </c>
      <c r="N422" s="121" t="s">
        <v>570</v>
      </c>
      <c r="O422" s="121" t="s">
        <v>293</v>
      </c>
      <c r="P422" s="121"/>
      <c r="Q422" s="121"/>
      <c r="R422" s="114" t="e">
        <f t="shared" ca="1" si="55"/>
        <v>#NUM!</v>
      </c>
      <c r="S422" s="118" t="e">
        <f t="shared" ca="1" si="56"/>
        <v>#NUM!</v>
      </c>
      <c r="T422" s="114" t="e">
        <f t="shared" ca="1" si="57"/>
        <v>#NUM!</v>
      </c>
      <c r="U422" s="119" t="e">
        <f t="shared" ca="1" si="58"/>
        <v>#NUM!</v>
      </c>
      <c r="V422" s="120" t="s">
        <v>299</v>
      </c>
      <c r="W422" s="116">
        <f t="shared" ca="1" si="59"/>
        <v>43525</v>
      </c>
      <c r="X422" s="114">
        <f t="shared" ca="1" si="60"/>
        <v>2284</v>
      </c>
      <c r="Y422" s="120">
        <f t="shared" ca="1" si="61"/>
        <v>75</v>
      </c>
      <c r="Z422" s="121">
        <f t="shared" ca="1" si="62"/>
        <v>6</v>
      </c>
      <c r="AA422" s="121" t="s">
        <v>9041</v>
      </c>
      <c r="AB422" s="121"/>
      <c r="AC422" s="127">
        <v>41241</v>
      </c>
      <c r="AD422" s="121" t="s">
        <v>582</v>
      </c>
      <c r="AE422" s="127">
        <v>41241</v>
      </c>
      <c r="AF422" s="121" t="s">
        <v>8286</v>
      </c>
      <c r="AG422" s="121">
        <v>1</v>
      </c>
      <c r="AH422" s="121">
        <v>0</v>
      </c>
      <c r="AI422" s="121" t="s">
        <v>2213</v>
      </c>
      <c r="AJ422" s="121" t="s">
        <v>402</v>
      </c>
      <c r="AK422" s="121" t="s">
        <v>403</v>
      </c>
      <c r="AL422" s="121"/>
      <c r="AM422" s="126" t="s">
        <v>2212</v>
      </c>
      <c r="AN422" s="121"/>
      <c r="AO422" s="121"/>
      <c r="AP422" s="121">
        <v>0</v>
      </c>
      <c r="AQ422" s="121">
        <v>0</v>
      </c>
      <c r="AR422" s="121" t="s">
        <v>3949</v>
      </c>
      <c r="AS422" s="121"/>
      <c r="AT422" s="121"/>
    </row>
    <row r="423" spans="1:46" ht="30" customHeight="1" x14ac:dyDescent="0.15">
      <c r="A423" s="121">
        <v>421</v>
      </c>
      <c r="B423" s="126">
        <v>5225001837</v>
      </c>
      <c r="C423" s="121" t="s">
        <v>2214</v>
      </c>
      <c r="D423" s="121" t="s">
        <v>2214</v>
      </c>
      <c r="E423" s="127">
        <v>29297</v>
      </c>
      <c r="F423" s="117">
        <f t="shared" ca="1" si="54"/>
        <v>38.980821917808221</v>
      </c>
      <c r="G423" s="121" t="s">
        <v>325</v>
      </c>
      <c r="H423" s="121" t="s">
        <v>287</v>
      </c>
      <c r="I423" s="121" t="s">
        <v>287</v>
      </c>
      <c r="J423" s="121" t="s">
        <v>2215</v>
      </c>
      <c r="K423" s="121" t="s">
        <v>8080</v>
      </c>
      <c r="L423" s="121" t="s">
        <v>357</v>
      </c>
      <c r="M423" s="121" t="s">
        <v>59</v>
      </c>
      <c r="N423" s="121" t="s">
        <v>2216</v>
      </c>
      <c r="O423" s="121" t="s">
        <v>293</v>
      </c>
      <c r="P423" s="127">
        <v>43083</v>
      </c>
      <c r="Q423" s="127">
        <v>52213</v>
      </c>
      <c r="R423" s="114">
        <f t="shared" ca="1" si="55"/>
        <v>8688</v>
      </c>
      <c r="S423" s="118">
        <f t="shared" ca="1" si="56"/>
        <v>285</v>
      </c>
      <c r="T423" s="114">
        <f t="shared" ca="1" si="57"/>
        <v>23</v>
      </c>
      <c r="U423" s="119" t="str">
        <f t="shared" ca="1" si="58"/>
        <v>23年9个月23天</v>
      </c>
      <c r="V423" s="120" t="s">
        <v>9042</v>
      </c>
      <c r="W423" s="116">
        <f t="shared" ca="1" si="59"/>
        <v>43525</v>
      </c>
      <c r="X423" s="114">
        <f t="shared" ca="1" si="60"/>
        <v>2284</v>
      </c>
      <c r="Y423" s="120">
        <f t="shared" ca="1" si="61"/>
        <v>75</v>
      </c>
      <c r="Z423" s="121">
        <f t="shared" ca="1" si="62"/>
        <v>6</v>
      </c>
      <c r="AA423" s="121" t="s">
        <v>9043</v>
      </c>
      <c r="AB423" s="121"/>
      <c r="AC423" s="127">
        <v>41241</v>
      </c>
      <c r="AD423" s="121" t="s">
        <v>582</v>
      </c>
      <c r="AE423" s="127">
        <v>41241</v>
      </c>
      <c r="AF423" s="121" t="s">
        <v>8286</v>
      </c>
      <c r="AG423" s="121">
        <v>2</v>
      </c>
      <c r="AH423" s="121">
        <v>0</v>
      </c>
      <c r="AI423" s="121" t="s">
        <v>9044</v>
      </c>
      <c r="AJ423" s="121" t="s">
        <v>702</v>
      </c>
      <c r="AK423" s="121" t="s">
        <v>409</v>
      </c>
      <c r="AL423" s="121"/>
      <c r="AM423" s="126" t="s">
        <v>2217</v>
      </c>
      <c r="AN423" s="121" t="s">
        <v>739</v>
      </c>
      <c r="AO423" s="121" t="s">
        <v>393</v>
      </c>
      <c r="AP423" s="121">
        <v>6</v>
      </c>
      <c r="AQ423" s="121">
        <v>1</v>
      </c>
      <c r="AR423" s="121" t="s">
        <v>1599</v>
      </c>
      <c r="AS423" s="121">
        <v>6</v>
      </c>
      <c r="AT423" s="121">
        <v>7</v>
      </c>
    </row>
    <row r="424" spans="1:46" ht="30" customHeight="1" x14ac:dyDescent="0.15">
      <c r="A424" s="121">
        <v>422</v>
      </c>
      <c r="B424" s="126">
        <v>5225001838</v>
      </c>
      <c r="C424" s="121" t="s">
        <v>2218</v>
      </c>
      <c r="D424" s="121" t="s">
        <v>2218</v>
      </c>
      <c r="E424" s="127">
        <v>24381</v>
      </c>
      <c r="F424" s="117">
        <f t="shared" ca="1" si="54"/>
        <v>52.449315068493149</v>
      </c>
      <c r="G424" s="121" t="s">
        <v>325</v>
      </c>
      <c r="H424" s="121" t="s">
        <v>297</v>
      </c>
      <c r="I424" s="121" t="s">
        <v>297</v>
      </c>
      <c r="J424" s="121" t="s">
        <v>2219</v>
      </c>
      <c r="K424" s="121" t="s">
        <v>8081</v>
      </c>
      <c r="L424" s="121" t="s">
        <v>357</v>
      </c>
      <c r="M424" s="121" t="s">
        <v>367</v>
      </c>
      <c r="N424" s="121" t="s">
        <v>408</v>
      </c>
      <c r="O424" s="121" t="s">
        <v>293</v>
      </c>
      <c r="P424" s="121"/>
      <c r="Q424" s="121"/>
      <c r="R424" s="114" t="e">
        <f t="shared" ca="1" si="55"/>
        <v>#NUM!</v>
      </c>
      <c r="S424" s="118" t="e">
        <f t="shared" ca="1" si="56"/>
        <v>#NUM!</v>
      </c>
      <c r="T424" s="114" t="e">
        <f t="shared" ca="1" si="57"/>
        <v>#NUM!</v>
      </c>
      <c r="U424" s="119" t="e">
        <f t="shared" ca="1" si="58"/>
        <v>#NUM!</v>
      </c>
      <c r="V424" s="120" t="s">
        <v>299</v>
      </c>
      <c r="W424" s="116">
        <f t="shared" ca="1" si="59"/>
        <v>43525</v>
      </c>
      <c r="X424" s="114">
        <f t="shared" ca="1" si="60"/>
        <v>2284</v>
      </c>
      <c r="Y424" s="120">
        <f t="shared" ca="1" si="61"/>
        <v>75</v>
      </c>
      <c r="Z424" s="121">
        <f t="shared" ca="1" si="62"/>
        <v>6</v>
      </c>
      <c r="AA424" s="121" t="s">
        <v>9045</v>
      </c>
      <c r="AB424" s="121"/>
      <c r="AC424" s="127">
        <v>41241</v>
      </c>
      <c r="AD424" s="121" t="s">
        <v>582</v>
      </c>
      <c r="AE424" s="127">
        <v>41241</v>
      </c>
      <c r="AF424" s="121" t="s">
        <v>8286</v>
      </c>
      <c r="AG424" s="121">
        <v>1</v>
      </c>
      <c r="AH424" s="121">
        <v>0</v>
      </c>
      <c r="AI424" s="121" t="s">
        <v>9046</v>
      </c>
      <c r="AJ424" s="121" t="s">
        <v>402</v>
      </c>
      <c r="AK424" s="121" t="s">
        <v>409</v>
      </c>
      <c r="AL424" s="121"/>
      <c r="AM424" s="126" t="s">
        <v>2220</v>
      </c>
      <c r="AN424" s="121" t="s">
        <v>411</v>
      </c>
      <c r="AO424" s="121" t="s">
        <v>393</v>
      </c>
      <c r="AP424" s="121">
        <v>6</v>
      </c>
      <c r="AQ424" s="121">
        <v>0</v>
      </c>
      <c r="AR424" s="121" t="s">
        <v>8312</v>
      </c>
      <c r="AS424" s="121">
        <v>11</v>
      </c>
      <c r="AT424" s="121">
        <v>176</v>
      </c>
    </row>
    <row r="425" spans="1:46" ht="30" customHeight="1" x14ac:dyDescent="0.15">
      <c r="A425" s="121">
        <v>423</v>
      </c>
      <c r="B425" s="126">
        <v>5225001839</v>
      </c>
      <c r="C425" s="121" t="s">
        <v>2221</v>
      </c>
      <c r="D425" s="121" t="s">
        <v>2221</v>
      </c>
      <c r="E425" s="127">
        <v>25506</v>
      </c>
      <c r="F425" s="117">
        <f t="shared" ca="1" si="54"/>
        <v>49.367123287671234</v>
      </c>
      <c r="G425" s="121" t="s">
        <v>325</v>
      </c>
      <c r="H425" s="121" t="s">
        <v>297</v>
      </c>
      <c r="I425" s="121" t="s">
        <v>297</v>
      </c>
      <c r="J425" s="121" t="s">
        <v>2222</v>
      </c>
      <c r="K425" s="121" t="s">
        <v>8082</v>
      </c>
      <c r="L425" s="121" t="s">
        <v>328</v>
      </c>
      <c r="M425" s="121" t="s">
        <v>338</v>
      </c>
      <c r="N425" s="121" t="s">
        <v>2223</v>
      </c>
      <c r="O425" s="121" t="s">
        <v>299</v>
      </c>
      <c r="P425" s="127">
        <v>42130</v>
      </c>
      <c r="Q425" s="127">
        <v>48888</v>
      </c>
      <c r="R425" s="114">
        <f t="shared" ca="1" si="55"/>
        <v>5363</v>
      </c>
      <c r="S425" s="118">
        <f t="shared" ca="1" si="56"/>
        <v>176</v>
      </c>
      <c r="T425" s="114">
        <f t="shared" ca="1" si="57"/>
        <v>14</v>
      </c>
      <c r="U425" s="119" t="str">
        <f t="shared" ca="1" si="58"/>
        <v>14年8个月13天</v>
      </c>
      <c r="V425" s="120" t="s">
        <v>8334</v>
      </c>
      <c r="W425" s="116">
        <f t="shared" ca="1" si="59"/>
        <v>43525</v>
      </c>
      <c r="X425" s="114">
        <f t="shared" ca="1" si="60"/>
        <v>2284</v>
      </c>
      <c r="Y425" s="120">
        <f t="shared" ca="1" si="61"/>
        <v>75</v>
      </c>
      <c r="Z425" s="121">
        <f t="shared" ca="1" si="62"/>
        <v>6</v>
      </c>
      <c r="AA425" s="121" t="s">
        <v>9043</v>
      </c>
      <c r="AB425" s="121"/>
      <c r="AC425" s="127">
        <v>41241</v>
      </c>
      <c r="AD425" s="121" t="s">
        <v>582</v>
      </c>
      <c r="AE425" s="127">
        <v>41241</v>
      </c>
      <c r="AF425" s="121" t="s">
        <v>8286</v>
      </c>
      <c r="AG425" s="121">
        <v>2</v>
      </c>
      <c r="AH425" s="121">
        <v>0</v>
      </c>
      <c r="AI425" s="121" t="s">
        <v>9047</v>
      </c>
      <c r="AJ425" s="121" t="s">
        <v>1520</v>
      </c>
      <c r="AK425" s="121" t="s">
        <v>334</v>
      </c>
      <c r="AL425" s="121"/>
      <c r="AM425" s="126" t="s">
        <v>2224</v>
      </c>
      <c r="AN425" s="121" t="s">
        <v>739</v>
      </c>
      <c r="AO425" s="121"/>
      <c r="AP425" s="121">
        <v>0</v>
      </c>
      <c r="AQ425" s="121">
        <v>0</v>
      </c>
      <c r="AR425" s="121" t="s">
        <v>693</v>
      </c>
      <c r="AS425" s="121" t="s">
        <v>8794</v>
      </c>
      <c r="AT425" s="121">
        <v>11</v>
      </c>
    </row>
    <row r="426" spans="1:46" ht="30" customHeight="1" x14ac:dyDescent="0.15">
      <c r="A426" s="121">
        <v>424</v>
      </c>
      <c r="B426" s="126">
        <v>5225001841</v>
      </c>
      <c r="C426" s="121" t="s">
        <v>2225</v>
      </c>
      <c r="D426" s="121" t="s">
        <v>2225</v>
      </c>
      <c r="E426" s="127">
        <v>24606</v>
      </c>
      <c r="F426" s="117">
        <f t="shared" ca="1" si="54"/>
        <v>51.832876712328769</v>
      </c>
      <c r="G426" s="121" t="s">
        <v>325</v>
      </c>
      <c r="H426" s="121" t="s">
        <v>287</v>
      </c>
      <c r="I426" s="121" t="s">
        <v>287</v>
      </c>
      <c r="J426" s="121" t="s">
        <v>2226</v>
      </c>
      <c r="K426" s="121" t="s">
        <v>811</v>
      </c>
      <c r="L426" s="121" t="s">
        <v>328</v>
      </c>
      <c r="M426" s="121" t="s">
        <v>367</v>
      </c>
      <c r="N426" s="121" t="s">
        <v>290</v>
      </c>
      <c r="O426" s="121" t="s">
        <v>299</v>
      </c>
      <c r="P426" s="127">
        <v>42130</v>
      </c>
      <c r="Q426" s="127">
        <v>49039</v>
      </c>
      <c r="R426" s="114">
        <f t="shared" ca="1" si="55"/>
        <v>5514</v>
      </c>
      <c r="S426" s="118">
        <f t="shared" ca="1" si="56"/>
        <v>181</v>
      </c>
      <c r="T426" s="114">
        <f t="shared" ca="1" si="57"/>
        <v>15</v>
      </c>
      <c r="U426" s="119" t="str">
        <f t="shared" ca="1" si="58"/>
        <v>15年1个月9天</v>
      </c>
      <c r="V426" s="120" t="s">
        <v>9048</v>
      </c>
      <c r="W426" s="116">
        <f t="shared" ca="1" si="59"/>
        <v>43525</v>
      </c>
      <c r="X426" s="114">
        <f t="shared" ca="1" si="60"/>
        <v>2284</v>
      </c>
      <c r="Y426" s="120">
        <f t="shared" ca="1" si="61"/>
        <v>75</v>
      </c>
      <c r="Z426" s="121">
        <f t="shared" ca="1" si="62"/>
        <v>6</v>
      </c>
      <c r="AA426" s="121" t="s">
        <v>7800</v>
      </c>
      <c r="AB426" s="121"/>
      <c r="AC426" s="127">
        <v>41241</v>
      </c>
      <c r="AD426" s="121" t="s">
        <v>811</v>
      </c>
      <c r="AE426" s="127">
        <v>41241</v>
      </c>
      <c r="AF426" s="121" t="s">
        <v>8286</v>
      </c>
      <c r="AG426" s="121">
        <v>2</v>
      </c>
      <c r="AH426" s="121">
        <v>0</v>
      </c>
      <c r="AI426" s="121" t="s">
        <v>2229</v>
      </c>
      <c r="AJ426" s="121" t="s">
        <v>554</v>
      </c>
      <c r="AK426" s="121" t="s">
        <v>334</v>
      </c>
      <c r="AL426" s="121"/>
      <c r="AM426" s="126" t="s">
        <v>2228</v>
      </c>
      <c r="AN426" s="121"/>
      <c r="AO426" s="121"/>
      <c r="AP426" s="121">
        <v>0</v>
      </c>
      <c r="AQ426" s="121">
        <v>0</v>
      </c>
      <c r="AR426" s="121" t="s">
        <v>8351</v>
      </c>
      <c r="AS426" s="127">
        <v>37994</v>
      </c>
      <c r="AT426" s="121">
        <v>9</v>
      </c>
    </row>
    <row r="427" spans="1:46" ht="30" customHeight="1" x14ac:dyDescent="0.15">
      <c r="A427" s="121">
        <v>425</v>
      </c>
      <c r="B427" s="126">
        <v>5225001842</v>
      </c>
      <c r="C427" s="121" t="s">
        <v>2230</v>
      </c>
      <c r="D427" s="121" t="s">
        <v>2230</v>
      </c>
      <c r="E427" s="127">
        <v>23786</v>
      </c>
      <c r="F427" s="117">
        <f t="shared" ca="1" si="54"/>
        <v>54.079452054794523</v>
      </c>
      <c r="G427" s="121" t="s">
        <v>364</v>
      </c>
      <c r="H427" s="121" t="s">
        <v>287</v>
      </c>
      <c r="I427" s="121" t="s">
        <v>287</v>
      </c>
      <c r="J427" s="121" t="s">
        <v>2231</v>
      </c>
      <c r="K427" s="121" t="s">
        <v>811</v>
      </c>
      <c r="L427" s="121" t="s">
        <v>328</v>
      </c>
      <c r="M427" s="121" t="s">
        <v>348</v>
      </c>
      <c r="N427" s="121" t="s">
        <v>41</v>
      </c>
      <c r="O427" s="121" t="s">
        <v>299</v>
      </c>
      <c r="P427" s="127">
        <v>42531</v>
      </c>
      <c r="Q427" s="127">
        <v>49469</v>
      </c>
      <c r="R427" s="114">
        <f t="shared" ca="1" si="55"/>
        <v>5944</v>
      </c>
      <c r="S427" s="118">
        <f t="shared" ca="1" si="56"/>
        <v>195</v>
      </c>
      <c r="T427" s="114">
        <f t="shared" ca="1" si="57"/>
        <v>16</v>
      </c>
      <c r="U427" s="119" t="str">
        <f t="shared" ca="1" si="58"/>
        <v>16年3个月14天</v>
      </c>
      <c r="V427" s="120" t="s">
        <v>9049</v>
      </c>
      <c r="W427" s="116">
        <f t="shared" ca="1" si="59"/>
        <v>43525</v>
      </c>
      <c r="X427" s="114">
        <f t="shared" ca="1" si="60"/>
        <v>2284</v>
      </c>
      <c r="Y427" s="120">
        <f t="shared" ca="1" si="61"/>
        <v>75</v>
      </c>
      <c r="Z427" s="121">
        <f t="shared" ca="1" si="62"/>
        <v>6</v>
      </c>
      <c r="AA427" s="121" t="s">
        <v>9034</v>
      </c>
      <c r="AB427" s="121"/>
      <c r="AC427" s="127">
        <v>41241</v>
      </c>
      <c r="AD427" s="121" t="s">
        <v>811</v>
      </c>
      <c r="AE427" s="127">
        <v>41241</v>
      </c>
      <c r="AF427" s="121" t="s">
        <v>8286</v>
      </c>
      <c r="AG427" s="121">
        <v>1</v>
      </c>
      <c r="AH427" s="121">
        <v>0</v>
      </c>
      <c r="AI427" s="121" t="s">
        <v>2233</v>
      </c>
      <c r="AJ427" s="121" t="s">
        <v>8819</v>
      </c>
      <c r="AK427" s="121" t="s">
        <v>334</v>
      </c>
      <c r="AL427" s="121"/>
      <c r="AM427" s="126" t="s">
        <v>2232</v>
      </c>
      <c r="AN427" s="121"/>
      <c r="AO427" s="121"/>
      <c r="AP427" s="121">
        <v>0</v>
      </c>
      <c r="AQ427" s="121">
        <v>0</v>
      </c>
      <c r="AR427" s="121" t="s">
        <v>8549</v>
      </c>
      <c r="AS427" s="121"/>
      <c r="AT427" s="121"/>
    </row>
    <row r="428" spans="1:46" ht="30" customHeight="1" x14ac:dyDescent="0.15">
      <c r="A428" s="121">
        <v>426</v>
      </c>
      <c r="B428" s="126">
        <v>5225001843</v>
      </c>
      <c r="C428" s="121" t="s">
        <v>2234</v>
      </c>
      <c r="D428" s="121" t="s">
        <v>2234</v>
      </c>
      <c r="E428" s="127">
        <v>30751</v>
      </c>
      <c r="F428" s="117">
        <f t="shared" ca="1" si="54"/>
        <v>34.9972602739726</v>
      </c>
      <c r="G428" s="121" t="s">
        <v>1181</v>
      </c>
      <c r="H428" s="121" t="s">
        <v>287</v>
      </c>
      <c r="I428" s="121" t="s">
        <v>287</v>
      </c>
      <c r="J428" s="121" t="s">
        <v>2235</v>
      </c>
      <c r="K428" s="121" t="s">
        <v>811</v>
      </c>
      <c r="L428" s="121" t="s">
        <v>328</v>
      </c>
      <c r="M428" s="121" t="s">
        <v>367</v>
      </c>
      <c r="N428" s="121" t="s">
        <v>290</v>
      </c>
      <c r="O428" s="121" t="s">
        <v>299</v>
      </c>
      <c r="P428" s="127">
        <v>42130</v>
      </c>
      <c r="Q428" s="127">
        <v>49100</v>
      </c>
      <c r="R428" s="114">
        <f t="shared" ca="1" si="55"/>
        <v>5575</v>
      </c>
      <c r="S428" s="118">
        <f t="shared" ca="1" si="56"/>
        <v>183</v>
      </c>
      <c r="T428" s="114">
        <f t="shared" ca="1" si="57"/>
        <v>15</v>
      </c>
      <c r="U428" s="119" t="str">
        <f t="shared" ca="1" si="58"/>
        <v>15年3个月10天</v>
      </c>
      <c r="V428" s="120" t="s">
        <v>8604</v>
      </c>
      <c r="W428" s="116">
        <f t="shared" ca="1" si="59"/>
        <v>43525</v>
      </c>
      <c r="X428" s="114">
        <f t="shared" ca="1" si="60"/>
        <v>2284</v>
      </c>
      <c r="Y428" s="120">
        <f t="shared" ca="1" si="61"/>
        <v>75</v>
      </c>
      <c r="Z428" s="121">
        <f t="shared" ca="1" si="62"/>
        <v>6</v>
      </c>
      <c r="AA428" s="121" t="s">
        <v>7403</v>
      </c>
      <c r="AB428" s="121"/>
      <c r="AC428" s="127">
        <v>41241</v>
      </c>
      <c r="AD428" s="121" t="s">
        <v>811</v>
      </c>
      <c r="AE428" s="127">
        <v>41241</v>
      </c>
      <c r="AF428" s="121" t="s">
        <v>8286</v>
      </c>
      <c r="AG428" s="121">
        <v>2</v>
      </c>
      <c r="AH428" s="121">
        <v>0</v>
      </c>
      <c r="AI428" s="121" t="s">
        <v>2237</v>
      </c>
      <c r="AJ428" s="121" t="s">
        <v>1520</v>
      </c>
      <c r="AK428" s="121" t="s">
        <v>334</v>
      </c>
      <c r="AL428" s="121"/>
      <c r="AM428" s="126" t="s">
        <v>2236</v>
      </c>
      <c r="AN428" s="121"/>
      <c r="AO428" s="121"/>
      <c r="AP428" s="121">
        <v>0</v>
      </c>
      <c r="AQ428" s="121">
        <v>0</v>
      </c>
      <c r="AR428" s="121" t="s">
        <v>8351</v>
      </c>
      <c r="AS428" s="127">
        <v>38018</v>
      </c>
      <c r="AT428" s="121">
        <v>15</v>
      </c>
    </row>
    <row r="429" spans="1:46" ht="30" customHeight="1" x14ac:dyDescent="0.15">
      <c r="A429" s="121">
        <v>427</v>
      </c>
      <c r="B429" s="126">
        <v>5225001846</v>
      </c>
      <c r="C429" s="121" t="s">
        <v>2238</v>
      </c>
      <c r="D429" s="121" t="s">
        <v>2238</v>
      </c>
      <c r="E429" s="127">
        <v>26173</v>
      </c>
      <c r="F429" s="117">
        <f t="shared" ca="1" si="54"/>
        <v>47.539726027397258</v>
      </c>
      <c r="G429" s="121" t="s">
        <v>325</v>
      </c>
      <c r="H429" s="121" t="s">
        <v>287</v>
      </c>
      <c r="I429" s="121" t="s">
        <v>287</v>
      </c>
      <c r="J429" s="121" t="s">
        <v>2239</v>
      </c>
      <c r="K429" s="121" t="s">
        <v>582</v>
      </c>
      <c r="L429" s="121" t="s">
        <v>328</v>
      </c>
      <c r="M429" s="121" t="s">
        <v>59</v>
      </c>
      <c r="N429" s="121" t="s">
        <v>290</v>
      </c>
      <c r="O429" s="121" t="s">
        <v>299</v>
      </c>
      <c r="P429" s="127">
        <v>42130</v>
      </c>
      <c r="Q429" s="127">
        <v>48918</v>
      </c>
      <c r="R429" s="114">
        <f t="shared" ca="1" si="55"/>
        <v>5393</v>
      </c>
      <c r="S429" s="118">
        <f t="shared" ca="1" si="56"/>
        <v>177</v>
      </c>
      <c r="T429" s="114">
        <f t="shared" ca="1" si="57"/>
        <v>14</v>
      </c>
      <c r="U429" s="119" t="str">
        <f t="shared" ca="1" si="58"/>
        <v>14年9个月13天</v>
      </c>
      <c r="V429" s="120" t="s">
        <v>9007</v>
      </c>
      <c r="W429" s="116">
        <f t="shared" ca="1" si="59"/>
        <v>43525</v>
      </c>
      <c r="X429" s="114">
        <f t="shared" ca="1" si="60"/>
        <v>2284</v>
      </c>
      <c r="Y429" s="120">
        <f t="shared" ca="1" si="61"/>
        <v>75</v>
      </c>
      <c r="Z429" s="121">
        <f t="shared" ca="1" si="62"/>
        <v>6</v>
      </c>
      <c r="AA429" s="121" t="s">
        <v>7800</v>
      </c>
      <c r="AB429" s="121"/>
      <c r="AC429" s="127">
        <v>41241</v>
      </c>
      <c r="AD429" s="121" t="s">
        <v>582</v>
      </c>
      <c r="AE429" s="127">
        <v>41241</v>
      </c>
      <c r="AF429" s="121" t="s">
        <v>8286</v>
      </c>
      <c r="AG429" s="121">
        <v>2</v>
      </c>
      <c r="AH429" s="121">
        <v>0</v>
      </c>
      <c r="AI429" s="121" t="s">
        <v>2241</v>
      </c>
      <c r="AJ429" s="121" t="s">
        <v>1520</v>
      </c>
      <c r="AK429" s="121" t="s">
        <v>334</v>
      </c>
      <c r="AL429" s="121"/>
      <c r="AM429" s="126" t="s">
        <v>2240</v>
      </c>
      <c r="AN429" s="121"/>
      <c r="AO429" s="121"/>
      <c r="AP429" s="121">
        <v>0</v>
      </c>
      <c r="AQ429" s="121">
        <v>0</v>
      </c>
      <c r="AR429" s="121" t="s">
        <v>470</v>
      </c>
      <c r="AS429" s="121">
        <v>1</v>
      </c>
      <c r="AT429" s="121" t="s">
        <v>8592</v>
      </c>
    </row>
    <row r="430" spans="1:46" ht="30" customHeight="1" x14ac:dyDescent="0.15">
      <c r="A430" s="121">
        <v>428</v>
      </c>
      <c r="B430" s="126">
        <v>5225001847</v>
      </c>
      <c r="C430" s="121" t="s">
        <v>2242</v>
      </c>
      <c r="D430" s="121" t="s">
        <v>2242</v>
      </c>
      <c r="E430" s="127">
        <v>33548</v>
      </c>
      <c r="F430" s="117">
        <f t="shared" ca="1" si="54"/>
        <v>27.334246575342465</v>
      </c>
      <c r="G430" s="121" t="s">
        <v>325</v>
      </c>
      <c r="H430" s="121" t="s">
        <v>287</v>
      </c>
      <c r="I430" s="121" t="s">
        <v>287</v>
      </c>
      <c r="J430" s="121" t="s">
        <v>2243</v>
      </c>
      <c r="K430" s="121" t="s">
        <v>8023</v>
      </c>
      <c r="L430" s="121" t="s">
        <v>328</v>
      </c>
      <c r="M430" s="121" t="s">
        <v>383</v>
      </c>
      <c r="N430" s="121" t="s">
        <v>570</v>
      </c>
      <c r="O430" s="121" t="s">
        <v>299</v>
      </c>
      <c r="P430" s="127">
        <v>42130</v>
      </c>
      <c r="Q430" s="127">
        <v>49100</v>
      </c>
      <c r="R430" s="114">
        <f t="shared" ca="1" si="55"/>
        <v>5575</v>
      </c>
      <c r="S430" s="118">
        <f t="shared" ca="1" si="56"/>
        <v>183</v>
      </c>
      <c r="T430" s="114">
        <f t="shared" ca="1" si="57"/>
        <v>15</v>
      </c>
      <c r="U430" s="119" t="str">
        <f t="shared" ca="1" si="58"/>
        <v>15年3个月10天</v>
      </c>
      <c r="V430" s="120" t="s">
        <v>8604</v>
      </c>
      <c r="W430" s="116">
        <f t="shared" ca="1" si="59"/>
        <v>43525</v>
      </c>
      <c r="X430" s="114">
        <f t="shared" ca="1" si="60"/>
        <v>2284</v>
      </c>
      <c r="Y430" s="120">
        <f t="shared" ca="1" si="61"/>
        <v>75</v>
      </c>
      <c r="Z430" s="121">
        <f t="shared" ca="1" si="62"/>
        <v>6</v>
      </c>
      <c r="AA430" s="121" t="s">
        <v>9021</v>
      </c>
      <c r="AB430" s="121"/>
      <c r="AC430" s="127">
        <v>41241</v>
      </c>
      <c r="AD430" s="121" t="s">
        <v>582</v>
      </c>
      <c r="AE430" s="127">
        <v>41241</v>
      </c>
      <c r="AF430" s="121" t="s">
        <v>8286</v>
      </c>
      <c r="AG430" s="121">
        <v>2</v>
      </c>
      <c r="AH430" s="121">
        <v>0</v>
      </c>
      <c r="AI430" s="121" t="s">
        <v>9050</v>
      </c>
      <c r="AJ430" s="121" t="s">
        <v>1520</v>
      </c>
      <c r="AK430" s="121" t="s">
        <v>334</v>
      </c>
      <c r="AL430" s="121"/>
      <c r="AM430" s="126" t="s">
        <v>2244</v>
      </c>
      <c r="AN430" s="121"/>
      <c r="AO430" s="121"/>
      <c r="AP430" s="121">
        <v>0</v>
      </c>
      <c r="AQ430" s="121">
        <v>0</v>
      </c>
      <c r="AR430" s="121" t="s">
        <v>8373</v>
      </c>
      <c r="AS430" s="121">
        <v>304</v>
      </c>
      <c r="AT430" s="121">
        <v>2</v>
      </c>
    </row>
    <row r="431" spans="1:46" ht="30" customHeight="1" x14ac:dyDescent="0.15">
      <c r="A431" s="121">
        <v>429</v>
      </c>
      <c r="B431" s="126">
        <v>5225001848</v>
      </c>
      <c r="C431" s="121" t="s">
        <v>2245</v>
      </c>
      <c r="D431" s="121" t="s">
        <v>2245</v>
      </c>
      <c r="E431" s="127">
        <v>32328</v>
      </c>
      <c r="F431" s="117">
        <f t="shared" ca="1" si="54"/>
        <v>30.676712328767124</v>
      </c>
      <c r="G431" s="121" t="s">
        <v>366</v>
      </c>
      <c r="H431" s="121" t="s">
        <v>297</v>
      </c>
      <c r="I431" s="121" t="s">
        <v>297</v>
      </c>
      <c r="J431" s="121" t="s">
        <v>2246</v>
      </c>
      <c r="K431" s="121" t="s">
        <v>553</v>
      </c>
      <c r="L431" s="121" t="s">
        <v>328</v>
      </c>
      <c r="M431" s="121" t="s">
        <v>383</v>
      </c>
      <c r="N431" s="121" t="s">
        <v>41</v>
      </c>
      <c r="O431" s="121" t="s">
        <v>299</v>
      </c>
      <c r="P431" s="127">
        <v>42130</v>
      </c>
      <c r="Q431" s="127">
        <v>49800</v>
      </c>
      <c r="R431" s="114">
        <f t="shared" ca="1" si="55"/>
        <v>6275</v>
      </c>
      <c r="S431" s="118">
        <f t="shared" ca="1" si="56"/>
        <v>206</v>
      </c>
      <c r="T431" s="114">
        <f t="shared" ca="1" si="57"/>
        <v>17</v>
      </c>
      <c r="U431" s="119" t="str">
        <f t="shared" ca="1" si="58"/>
        <v>17年2个月10天</v>
      </c>
      <c r="V431" s="120" t="s">
        <v>9036</v>
      </c>
      <c r="W431" s="116">
        <f t="shared" ca="1" si="59"/>
        <v>43525</v>
      </c>
      <c r="X431" s="114">
        <f t="shared" ca="1" si="60"/>
        <v>2283</v>
      </c>
      <c r="Y431" s="120">
        <f t="shared" ca="1" si="61"/>
        <v>75</v>
      </c>
      <c r="Z431" s="121">
        <f t="shared" ca="1" si="62"/>
        <v>6</v>
      </c>
      <c r="AA431" s="121" t="s">
        <v>8813</v>
      </c>
      <c r="AB431" s="121"/>
      <c r="AC431" s="127">
        <v>41242</v>
      </c>
      <c r="AD431" s="121" t="s">
        <v>553</v>
      </c>
      <c r="AE431" s="127">
        <v>41242</v>
      </c>
      <c r="AF431" s="121" t="s">
        <v>8286</v>
      </c>
      <c r="AG431" s="121">
        <v>2</v>
      </c>
      <c r="AH431" s="121">
        <v>0</v>
      </c>
      <c r="AI431" s="121" t="s">
        <v>2248</v>
      </c>
      <c r="AJ431" s="121" t="s">
        <v>1520</v>
      </c>
      <c r="AK431" s="121" t="s">
        <v>334</v>
      </c>
      <c r="AL431" s="121"/>
      <c r="AM431" s="126" t="s">
        <v>2247</v>
      </c>
      <c r="AN431" s="121"/>
      <c r="AO431" s="121"/>
      <c r="AP431" s="121">
        <v>0</v>
      </c>
      <c r="AQ431" s="121">
        <v>0</v>
      </c>
      <c r="AR431" s="121" t="s">
        <v>8373</v>
      </c>
      <c r="AS431" s="121">
        <v>406</v>
      </c>
      <c r="AT431" s="121">
        <v>11</v>
      </c>
    </row>
    <row r="432" spans="1:46" ht="30" customHeight="1" x14ac:dyDescent="0.15">
      <c r="A432" s="121">
        <v>430</v>
      </c>
      <c r="B432" s="126">
        <v>5225001849</v>
      </c>
      <c r="C432" s="121" t="s">
        <v>2249</v>
      </c>
      <c r="D432" s="121" t="s">
        <v>2249</v>
      </c>
      <c r="E432" s="127">
        <v>30315</v>
      </c>
      <c r="F432" s="117">
        <f t="shared" ca="1" si="54"/>
        <v>36.19178082191781</v>
      </c>
      <c r="G432" s="121" t="s">
        <v>325</v>
      </c>
      <c r="H432" s="121" t="s">
        <v>287</v>
      </c>
      <c r="I432" s="121" t="s">
        <v>287</v>
      </c>
      <c r="J432" s="121" t="s">
        <v>2250</v>
      </c>
      <c r="K432" s="121" t="s">
        <v>489</v>
      </c>
      <c r="L432" s="121" t="s">
        <v>328</v>
      </c>
      <c r="M432" s="121" t="s">
        <v>59</v>
      </c>
      <c r="N432" s="121" t="s">
        <v>2251</v>
      </c>
      <c r="O432" s="121" t="s">
        <v>299</v>
      </c>
      <c r="P432" s="127">
        <v>42130</v>
      </c>
      <c r="Q432" s="127">
        <v>48980</v>
      </c>
      <c r="R432" s="114">
        <f t="shared" ca="1" si="55"/>
        <v>5455</v>
      </c>
      <c r="S432" s="118">
        <f t="shared" ca="1" si="56"/>
        <v>179</v>
      </c>
      <c r="T432" s="114">
        <f t="shared" ca="1" si="57"/>
        <v>14</v>
      </c>
      <c r="U432" s="119" t="str">
        <f t="shared" ca="1" si="58"/>
        <v>14年11个月15天</v>
      </c>
      <c r="V432" s="120" t="s">
        <v>9051</v>
      </c>
      <c r="W432" s="116">
        <f t="shared" ca="1" si="59"/>
        <v>43525</v>
      </c>
      <c r="X432" s="114">
        <f t="shared" ca="1" si="60"/>
        <v>2262</v>
      </c>
      <c r="Y432" s="120">
        <f t="shared" ca="1" si="61"/>
        <v>74</v>
      </c>
      <c r="Z432" s="121">
        <f t="shared" ca="1" si="62"/>
        <v>6</v>
      </c>
      <c r="AA432" s="121" t="s">
        <v>9052</v>
      </c>
      <c r="AB432" s="121"/>
      <c r="AC432" s="127">
        <v>41263</v>
      </c>
      <c r="AD432" s="121" t="s">
        <v>489</v>
      </c>
      <c r="AE432" s="127">
        <v>41263</v>
      </c>
      <c r="AF432" s="121" t="s">
        <v>8286</v>
      </c>
      <c r="AG432" s="121">
        <v>2</v>
      </c>
      <c r="AH432" s="121">
        <v>0</v>
      </c>
      <c r="AI432" s="121" t="s">
        <v>9053</v>
      </c>
      <c r="AJ432" s="121" t="s">
        <v>2252</v>
      </c>
      <c r="AK432" s="121" t="s">
        <v>334</v>
      </c>
      <c r="AL432" s="121"/>
      <c r="AM432" s="126" t="s">
        <v>2253</v>
      </c>
      <c r="AN432" s="121"/>
      <c r="AO432" s="121"/>
      <c r="AP432" s="121">
        <v>0</v>
      </c>
      <c r="AQ432" s="121">
        <v>0</v>
      </c>
      <c r="AR432" s="121" t="s">
        <v>9035</v>
      </c>
      <c r="AS432" s="121">
        <v>8</v>
      </c>
      <c r="AT432" s="121">
        <v>115</v>
      </c>
    </row>
    <row r="433" spans="1:46" ht="30" customHeight="1" x14ac:dyDescent="0.15">
      <c r="A433" s="121">
        <v>431</v>
      </c>
      <c r="B433" s="126">
        <v>5225001850</v>
      </c>
      <c r="C433" s="121" t="s">
        <v>2254</v>
      </c>
      <c r="D433" s="121" t="s">
        <v>2254</v>
      </c>
      <c r="E433" s="127">
        <v>24962</v>
      </c>
      <c r="F433" s="117">
        <f t="shared" ca="1" si="54"/>
        <v>50.857534246575341</v>
      </c>
      <c r="G433" s="121" t="s">
        <v>325</v>
      </c>
      <c r="H433" s="121" t="s">
        <v>287</v>
      </c>
      <c r="I433" s="121" t="s">
        <v>287</v>
      </c>
      <c r="J433" s="121" t="s">
        <v>2255</v>
      </c>
      <c r="K433" s="121" t="s">
        <v>8016</v>
      </c>
      <c r="L433" s="121" t="s">
        <v>328</v>
      </c>
      <c r="M433" s="121" t="s">
        <v>367</v>
      </c>
      <c r="N433" s="121" t="s">
        <v>2251</v>
      </c>
      <c r="O433" s="121" t="s">
        <v>293</v>
      </c>
      <c r="P433" s="121"/>
      <c r="Q433" s="121"/>
      <c r="R433" s="114" t="e">
        <f t="shared" ca="1" si="55"/>
        <v>#NUM!</v>
      </c>
      <c r="S433" s="118" t="e">
        <f t="shared" ca="1" si="56"/>
        <v>#NUM!</v>
      </c>
      <c r="T433" s="114" t="e">
        <f t="shared" ca="1" si="57"/>
        <v>#NUM!</v>
      </c>
      <c r="U433" s="119" t="e">
        <f t="shared" ca="1" si="58"/>
        <v>#NUM!</v>
      </c>
      <c r="V433" s="120" t="s">
        <v>299</v>
      </c>
      <c r="W433" s="116">
        <f t="shared" ca="1" si="59"/>
        <v>43525</v>
      </c>
      <c r="X433" s="114">
        <f t="shared" ca="1" si="60"/>
        <v>2262</v>
      </c>
      <c r="Y433" s="120">
        <f t="shared" ca="1" si="61"/>
        <v>74</v>
      </c>
      <c r="Z433" s="121">
        <f t="shared" ca="1" si="62"/>
        <v>6</v>
      </c>
      <c r="AA433" s="121" t="s">
        <v>9052</v>
      </c>
      <c r="AB433" s="121"/>
      <c r="AC433" s="127">
        <v>41263</v>
      </c>
      <c r="AD433" s="121" t="s">
        <v>489</v>
      </c>
      <c r="AE433" s="127">
        <v>41263</v>
      </c>
      <c r="AF433" s="121" t="s">
        <v>8286</v>
      </c>
      <c r="AG433" s="121">
        <v>1</v>
      </c>
      <c r="AH433" s="121">
        <v>0</v>
      </c>
      <c r="AI433" s="121" t="s">
        <v>9054</v>
      </c>
      <c r="AJ433" s="121" t="s">
        <v>402</v>
      </c>
      <c r="AK433" s="121" t="s">
        <v>409</v>
      </c>
      <c r="AL433" s="121"/>
      <c r="AM433" s="126" t="s">
        <v>2256</v>
      </c>
      <c r="AN433" s="121"/>
      <c r="AO433" s="121"/>
      <c r="AP433" s="121">
        <v>0</v>
      </c>
      <c r="AQ433" s="121">
        <v>0</v>
      </c>
      <c r="AR433" s="121" t="s">
        <v>8351</v>
      </c>
      <c r="AS433" s="127">
        <v>38020</v>
      </c>
      <c r="AT433" s="121">
        <v>15</v>
      </c>
    </row>
    <row r="434" spans="1:46" ht="30" customHeight="1" x14ac:dyDescent="0.15">
      <c r="A434" s="121">
        <v>432</v>
      </c>
      <c r="B434" s="126">
        <v>5225001851</v>
      </c>
      <c r="C434" s="121" t="s">
        <v>2257</v>
      </c>
      <c r="D434" s="121" t="s">
        <v>2257</v>
      </c>
      <c r="E434" s="127">
        <v>33768</v>
      </c>
      <c r="F434" s="117">
        <f t="shared" ca="1" si="54"/>
        <v>26.731506849315068</v>
      </c>
      <c r="G434" s="121" t="s">
        <v>325</v>
      </c>
      <c r="H434" s="121" t="s">
        <v>287</v>
      </c>
      <c r="I434" s="121" t="s">
        <v>287</v>
      </c>
      <c r="J434" s="121" t="s">
        <v>2258</v>
      </c>
      <c r="K434" s="121" t="s">
        <v>553</v>
      </c>
      <c r="L434" s="121" t="s">
        <v>357</v>
      </c>
      <c r="M434" s="121" t="s">
        <v>383</v>
      </c>
      <c r="N434" s="121" t="s">
        <v>604</v>
      </c>
      <c r="O434" s="121" t="s">
        <v>299</v>
      </c>
      <c r="P434" s="127">
        <v>42130</v>
      </c>
      <c r="Q434" s="127">
        <v>48827</v>
      </c>
      <c r="R434" s="114">
        <f t="shared" ca="1" si="55"/>
        <v>5302</v>
      </c>
      <c r="S434" s="118">
        <f t="shared" ca="1" si="56"/>
        <v>174</v>
      </c>
      <c r="T434" s="114">
        <f t="shared" ca="1" si="57"/>
        <v>14</v>
      </c>
      <c r="U434" s="119" t="str">
        <f t="shared" ca="1" si="58"/>
        <v>14年6个月12天</v>
      </c>
      <c r="V434" s="120" t="s">
        <v>9055</v>
      </c>
      <c r="W434" s="116">
        <f t="shared" ca="1" si="59"/>
        <v>43525</v>
      </c>
      <c r="X434" s="114">
        <f t="shared" ca="1" si="60"/>
        <v>2262</v>
      </c>
      <c r="Y434" s="120">
        <f t="shared" ca="1" si="61"/>
        <v>74</v>
      </c>
      <c r="Z434" s="121">
        <f t="shared" ca="1" si="62"/>
        <v>6</v>
      </c>
      <c r="AA434" s="121" t="s">
        <v>9056</v>
      </c>
      <c r="AB434" s="121"/>
      <c r="AC434" s="127">
        <v>41263</v>
      </c>
      <c r="AD434" s="121" t="s">
        <v>489</v>
      </c>
      <c r="AE434" s="127">
        <v>41263</v>
      </c>
      <c r="AF434" s="121" t="s">
        <v>8286</v>
      </c>
      <c r="AG434" s="121">
        <v>2</v>
      </c>
      <c r="AH434" s="121">
        <v>0</v>
      </c>
      <c r="AI434" s="121" t="s">
        <v>2260</v>
      </c>
      <c r="AJ434" s="121" t="s">
        <v>554</v>
      </c>
      <c r="AK434" s="121" t="s">
        <v>334</v>
      </c>
      <c r="AL434" s="121"/>
      <c r="AM434" s="126" t="s">
        <v>2259</v>
      </c>
      <c r="AN434" s="121"/>
      <c r="AO434" s="121"/>
      <c r="AP434" s="121">
        <v>0</v>
      </c>
      <c r="AQ434" s="121">
        <v>0</v>
      </c>
      <c r="AR434" s="121" t="s">
        <v>8373</v>
      </c>
      <c r="AS434" s="121">
        <v>305</v>
      </c>
      <c r="AT434" s="121">
        <v>11</v>
      </c>
    </row>
    <row r="435" spans="1:46" ht="30" customHeight="1" x14ac:dyDescent="0.15">
      <c r="A435" s="121">
        <v>433</v>
      </c>
      <c r="B435" s="126">
        <v>5225001852</v>
      </c>
      <c r="C435" s="121" t="s">
        <v>2261</v>
      </c>
      <c r="D435" s="121" t="s">
        <v>2261</v>
      </c>
      <c r="E435" s="127">
        <v>33783</v>
      </c>
      <c r="F435" s="117">
        <f t="shared" ca="1" si="54"/>
        <v>26.69041095890411</v>
      </c>
      <c r="G435" s="121" t="s">
        <v>325</v>
      </c>
      <c r="H435" s="121" t="s">
        <v>758</v>
      </c>
      <c r="I435" s="121" t="s">
        <v>758</v>
      </c>
      <c r="J435" s="121" t="s">
        <v>2262</v>
      </c>
      <c r="K435" s="121" t="s">
        <v>553</v>
      </c>
      <c r="L435" s="121" t="s">
        <v>357</v>
      </c>
      <c r="M435" s="121" t="s">
        <v>383</v>
      </c>
      <c r="N435" s="121" t="s">
        <v>604</v>
      </c>
      <c r="O435" s="121" t="s">
        <v>299</v>
      </c>
      <c r="P435" s="127">
        <v>42130</v>
      </c>
      <c r="Q435" s="127">
        <v>48827</v>
      </c>
      <c r="R435" s="114">
        <f t="shared" ca="1" si="55"/>
        <v>5302</v>
      </c>
      <c r="S435" s="118">
        <f t="shared" ca="1" si="56"/>
        <v>174</v>
      </c>
      <c r="T435" s="114">
        <f t="shared" ca="1" si="57"/>
        <v>14</v>
      </c>
      <c r="U435" s="119" t="str">
        <f t="shared" ca="1" si="58"/>
        <v>14年6个月12天</v>
      </c>
      <c r="V435" s="120" t="s">
        <v>9055</v>
      </c>
      <c r="W435" s="116">
        <f t="shared" ca="1" si="59"/>
        <v>43525</v>
      </c>
      <c r="X435" s="114">
        <f t="shared" ca="1" si="60"/>
        <v>2262</v>
      </c>
      <c r="Y435" s="120">
        <f t="shared" ca="1" si="61"/>
        <v>74</v>
      </c>
      <c r="Z435" s="121">
        <f t="shared" ca="1" si="62"/>
        <v>6</v>
      </c>
      <c r="AA435" s="121" t="s">
        <v>9056</v>
      </c>
      <c r="AB435" s="121"/>
      <c r="AC435" s="127">
        <v>41263</v>
      </c>
      <c r="AD435" s="121" t="s">
        <v>489</v>
      </c>
      <c r="AE435" s="127">
        <v>41263</v>
      </c>
      <c r="AF435" s="121" t="s">
        <v>8286</v>
      </c>
      <c r="AG435" s="121">
        <v>2</v>
      </c>
      <c r="AH435" s="121">
        <v>0</v>
      </c>
      <c r="AI435" s="121" t="s">
        <v>9057</v>
      </c>
      <c r="AJ435" s="121" t="s">
        <v>554</v>
      </c>
      <c r="AK435" s="121" t="s">
        <v>334</v>
      </c>
      <c r="AL435" s="121"/>
      <c r="AM435" s="126" t="s">
        <v>2263</v>
      </c>
      <c r="AN435" s="121"/>
      <c r="AO435" s="121"/>
      <c r="AP435" s="121">
        <v>0</v>
      </c>
      <c r="AQ435" s="121">
        <v>0</v>
      </c>
      <c r="AR435" s="121" t="s">
        <v>8581</v>
      </c>
      <c r="AS435" s="128">
        <v>43137</v>
      </c>
      <c r="AT435" s="121">
        <v>10</v>
      </c>
    </row>
    <row r="436" spans="1:46" ht="30" customHeight="1" x14ac:dyDescent="0.15">
      <c r="A436" s="121">
        <v>434</v>
      </c>
      <c r="B436" s="126">
        <v>5225001853</v>
      </c>
      <c r="C436" s="121" t="s">
        <v>2264</v>
      </c>
      <c r="D436" s="121" t="s">
        <v>2264</v>
      </c>
      <c r="E436" s="127">
        <v>32916</v>
      </c>
      <c r="F436" s="117">
        <f t="shared" ca="1" si="54"/>
        <v>29.065753424657533</v>
      </c>
      <c r="G436" s="121" t="s">
        <v>510</v>
      </c>
      <c r="H436" s="121" t="s">
        <v>297</v>
      </c>
      <c r="I436" s="121" t="s">
        <v>297</v>
      </c>
      <c r="J436" s="121" t="s">
        <v>2265</v>
      </c>
      <c r="K436" s="121" t="s">
        <v>489</v>
      </c>
      <c r="L436" s="121" t="s">
        <v>328</v>
      </c>
      <c r="M436" s="121" t="s">
        <v>383</v>
      </c>
      <c r="N436" s="121" t="s">
        <v>2266</v>
      </c>
      <c r="O436" s="121" t="s">
        <v>299</v>
      </c>
      <c r="P436" s="127">
        <v>42130</v>
      </c>
      <c r="Q436" s="127">
        <v>49984</v>
      </c>
      <c r="R436" s="114">
        <f t="shared" ca="1" si="55"/>
        <v>6459</v>
      </c>
      <c r="S436" s="118">
        <f t="shared" ca="1" si="56"/>
        <v>212</v>
      </c>
      <c r="T436" s="114">
        <f t="shared" ca="1" si="57"/>
        <v>17</v>
      </c>
      <c r="U436" s="119" t="str">
        <f t="shared" ca="1" si="58"/>
        <v>17年8个月14天</v>
      </c>
      <c r="V436" s="120" t="s">
        <v>9058</v>
      </c>
      <c r="W436" s="116">
        <f t="shared" ca="1" si="59"/>
        <v>43525</v>
      </c>
      <c r="X436" s="114">
        <f t="shared" ca="1" si="60"/>
        <v>2261</v>
      </c>
      <c r="Y436" s="120">
        <f t="shared" ca="1" si="61"/>
        <v>74</v>
      </c>
      <c r="Z436" s="121">
        <f t="shared" ca="1" si="62"/>
        <v>6</v>
      </c>
      <c r="AA436" s="121" t="s">
        <v>9059</v>
      </c>
      <c r="AB436" s="121"/>
      <c r="AC436" s="127">
        <v>41264</v>
      </c>
      <c r="AD436" s="121" t="s">
        <v>701</v>
      </c>
      <c r="AE436" s="127">
        <v>41264</v>
      </c>
      <c r="AF436" s="121" t="s">
        <v>8286</v>
      </c>
      <c r="AG436" s="121">
        <v>2</v>
      </c>
      <c r="AH436" s="121">
        <v>0</v>
      </c>
      <c r="AI436" s="121" t="s">
        <v>2268</v>
      </c>
      <c r="AJ436" s="121" t="s">
        <v>2252</v>
      </c>
      <c r="AK436" s="121" t="s">
        <v>334</v>
      </c>
      <c r="AL436" s="121"/>
      <c r="AM436" s="126" t="s">
        <v>2267</v>
      </c>
      <c r="AN436" s="121"/>
      <c r="AO436" s="121"/>
      <c r="AP436" s="121">
        <v>0</v>
      </c>
      <c r="AQ436" s="121">
        <v>0</v>
      </c>
      <c r="AR436" s="121" t="s">
        <v>8373</v>
      </c>
      <c r="AS436" s="128">
        <v>43138</v>
      </c>
      <c r="AT436" s="121">
        <v>6</v>
      </c>
    </row>
    <row r="437" spans="1:46" ht="30" customHeight="1" x14ac:dyDescent="0.15">
      <c r="A437" s="121">
        <v>435</v>
      </c>
      <c r="B437" s="126">
        <v>5225001854</v>
      </c>
      <c r="C437" s="121" t="s">
        <v>2269</v>
      </c>
      <c r="D437" s="121" t="s">
        <v>2269</v>
      </c>
      <c r="E437" s="127">
        <v>32801</v>
      </c>
      <c r="F437" s="117">
        <f t="shared" ca="1" si="54"/>
        <v>29.38082191780822</v>
      </c>
      <c r="G437" s="121" t="s">
        <v>510</v>
      </c>
      <c r="H437" s="121" t="s">
        <v>297</v>
      </c>
      <c r="I437" s="121" t="s">
        <v>297</v>
      </c>
      <c r="J437" s="121" t="s">
        <v>2270</v>
      </c>
      <c r="K437" s="121" t="s">
        <v>8016</v>
      </c>
      <c r="L437" s="121" t="s">
        <v>328</v>
      </c>
      <c r="M437" s="121" t="s">
        <v>348</v>
      </c>
      <c r="N437" s="121" t="s">
        <v>2266</v>
      </c>
      <c r="O437" s="121" t="s">
        <v>8283</v>
      </c>
      <c r="P437" s="127">
        <v>40989</v>
      </c>
      <c r="Q437" s="127">
        <v>47837</v>
      </c>
      <c r="R437" s="114">
        <f t="shared" ca="1" si="55"/>
        <v>4312</v>
      </c>
      <c r="S437" s="118">
        <f t="shared" ca="1" si="56"/>
        <v>141</v>
      </c>
      <c r="T437" s="114">
        <f t="shared" ca="1" si="57"/>
        <v>11</v>
      </c>
      <c r="U437" s="119" t="str">
        <f t="shared" ca="1" si="58"/>
        <v>11年9个月27天</v>
      </c>
      <c r="V437" s="120" t="s">
        <v>5588</v>
      </c>
      <c r="W437" s="116">
        <f t="shared" ca="1" si="59"/>
        <v>43525</v>
      </c>
      <c r="X437" s="114">
        <f t="shared" ca="1" si="60"/>
        <v>2261</v>
      </c>
      <c r="Y437" s="120">
        <f t="shared" ca="1" si="61"/>
        <v>74</v>
      </c>
      <c r="Z437" s="121">
        <f t="shared" ca="1" si="62"/>
        <v>6</v>
      </c>
      <c r="AA437" s="121" t="s">
        <v>9059</v>
      </c>
      <c r="AB437" s="121"/>
      <c r="AC437" s="127">
        <v>41264</v>
      </c>
      <c r="AD437" s="121" t="s">
        <v>701</v>
      </c>
      <c r="AE437" s="127">
        <v>41264</v>
      </c>
      <c r="AF437" s="121" t="s">
        <v>8286</v>
      </c>
      <c r="AG437" s="121">
        <v>2</v>
      </c>
      <c r="AH437" s="121">
        <v>0</v>
      </c>
      <c r="AI437" s="121" t="s">
        <v>9060</v>
      </c>
      <c r="AJ437" s="121" t="s">
        <v>373</v>
      </c>
      <c r="AK437" s="121"/>
      <c r="AL437" s="121"/>
      <c r="AM437" s="126" t="s">
        <v>2271</v>
      </c>
      <c r="AN437" s="121"/>
      <c r="AO437" s="121"/>
      <c r="AP437" s="121">
        <v>0</v>
      </c>
      <c r="AQ437" s="121">
        <v>0</v>
      </c>
      <c r="AR437" s="121" t="s">
        <v>8373</v>
      </c>
      <c r="AS437" s="121"/>
      <c r="AT437" s="121"/>
    </row>
    <row r="438" spans="1:46" ht="30" customHeight="1" x14ac:dyDescent="0.15">
      <c r="A438" s="121">
        <v>436</v>
      </c>
      <c r="B438" s="126">
        <v>5225001856</v>
      </c>
      <c r="C438" s="121" t="s">
        <v>2272</v>
      </c>
      <c r="D438" s="121" t="s">
        <v>2272</v>
      </c>
      <c r="E438" s="127">
        <v>25229</v>
      </c>
      <c r="F438" s="117">
        <f t="shared" ca="1" si="54"/>
        <v>50.126027397260273</v>
      </c>
      <c r="G438" s="121" t="s">
        <v>325</v>
      </c>
      <c r="H438" s="121" t="s">
        <v>287</v>
      </c>
      <c r="I438" s="121" t="s">
        <v>287</v>
      </c>
      <c r="J438" s="121" t="s">
        <v>2273</v>
      </c>
      <c r="K438" s="121" t="s">
        <v>494</v>
      </c>
      <c r="L438" s="121" t="s">
        <v>328</v>
      </c>
      <c r="M438" s="121" t="s">
        <v>338</v>
      </c>
      <c r="N438" s="121" t="s">
        <v>41</v>
      </c>
      <c r="O438" s="121" t="s">
        <v>299</v>
      </c>
      <c r="P438" s="127">
        <v>42130</v>
      </c>
      <c r="Q438" s="127">
        <v>48888</v>
      </c>
      <c r="R438" s="114">
        <f t="shared" ca="1" si="55"/>
        <v>5363</v>
      </c>
      <c r="S438" s="118">
        <f t="shared" ca="1" si="56"/>
        <v>176</v>
      </c>
      <c r="T438" s="114">
        <f t="shared" ca="1" si="57"/>
        <v>14</v>
      </c>
      <c r="U438" s="119" t="str">
        <f t="shared" ca="1" si="58"/>
        <v>14年8个月13天</v>
      </c>
      <c r="V438" s="120" t="s">
        <v>8334</v>
      </c>
      <c r="W438" s="116">
        <f t="shared" ca="1" si="59"/>
        <v>43525</v>
      </c>
      <c r="X438" s="114">
        <f t="shared" ca="1" si="60"/>
        <v>2256</v>
      </c>
      <c r="Y438" s="120">
        <f t="shared" ca="1" si="61"/>
        <v>74</v>
      </c>
      <c r="Z438" s="121">
        <f t="shared" ca="1" si="62"/>
        <v>6</v>
      </c>
      <c r="AA438" s="121" t="s">
        <v>9061</v>
      </c>
      <c r="AB438" s="121"/>
      <c r="AC438" s="127">
        <v>41269</v>
      </c>
      <c r="AD438" s="121" t="s">
        <v>494</v>
      </c>
      <c r="AE438" s="127">
        <v>41269</v>
      </c>
      <c r="AF438" s="121" t="s">
        <v>8286</v>
      </c>
      <c r="AG438" s="121">
        <v>2</v>
      </c>
      <c r="AH438" s="121">
        <v>0</v>
      </c>
      <c r="AI438" s="121" t="s">
        <v>2275</v>
      </c>
      <c r="AJ438" s="121" t="s">
        <v>1520</v>
      </c>
      <c r="AK438" s="121" t="s">
        <v>334</v>
      </c>
      <c r="AL438" s="121"/>
      <c r="AM438" s="126" t="s">
        <v>2274</v>
      </c>
      <c r="AN438" s="121"/>
      <c r="AO438" s="121"/>
      <c r="AP438" s="121">
        <v>0</v>
      </c>
      <c r="AQ438" s="121">
        <v>0</v>
      </c>
      <c r="AR438" s="121" t="s">
        <v>693</v>
      </c>
      <c r="AS438" s="121">
        <v>4</v>
      </c>
      <c r="AT438" s="121">
        <v>11</v>
      </c>
    </row>
    <row r="439" spans="1:46" ht="30" customHeight="1" x14ac:dyDescent="0.15">
      <c r="A439" s="121">
        <v>437</v>
      </c>
      <c r="B439" s="126">
        <v>5225001857</v>
      </c>
      <c r="C439" s="121" t="s">
        <v>2276</v>
      </c>
      <c r="D439" s="121" t="s">
        <v>2276</v>
      </c>
      <c r="E439" s="127">
        <v>26372</v>
      </c>
      <c r="F439" s="117">
        <f t="shared" ca="1" si="54"/>
        <v>46.994520547945207</v>
      </c>
      <c r="G439" s="121" t="s">
        <v>364</v>
      </c>
      <c r="H439" s="121" t="s">
        <v>287</v>
      </c>
      <c r="I439" s="121" t="s">
        <v>287</v>
      </c>
      <c r="J439" s="121" t="s">
        <v>2277</v>
      </c>
      <c r="K439" s="121" t="s">
        <v>811</v>
      </c>
      <c r="L439" s="121" t="s">
        <v>328</v>
      </c>
      <c r="M439" s="121" t="s">
        <v>367</v>
      </c>
      <c r="N439" s="121" t="s">
        <v>41</v>
      </c>
      <c r="O439" s="121" t="s">
        <v>299</v>
      </c>
      <c r="P439" s="127">
        <v>42172</v>
      </c>
      <c r="Q439" s="127">
        <v>49842</v>
      </c>
      <c r="R439" s="114">
        <f t="shared" ca="1" si="55"/>
        <v>6317</v>
      </c>
      <c r="S439" s="118">
        <f t="shared" ca="1" si="56"/>
        <v>207</v>
      </c>
      <c r="T439" s="114">
        <f t="shared" ca="1" si="57"/>
        <v>17</v>
      </c>
      <c r="U439" s="119" t="str">
        <f t="shared" ca="1" si="58"/>
        <v>17年3个月22天</v>
      </c>
      <c r="V439" s="120" t="s">
        <v>9062</v>
      </c>
      <c r="W439" s="116">
        <f t="shared" ca="1" si="59"/>
        <v>43525</v>
      </c>
      <c r="X439" s="114">
        <f t="shared" ca="1" si="60"/>
        <v>2256</v>
      </c>
      <c r="Y439" s="120">
        <f t="shared" ca="1" si="61"/>
        <v>74</v>
      </c>
      <c r="Z439" s="121">
        <f t="shared" ca="1" si="62"/>
        <v>6</v>
      </c>
      <c r="AA439" s="121" t="s">
        <v>3209</v>
      </c>
      <c r="AB439" s="121"/>
      <c r="AC439" s="127">
        <v>41269</v>
      </c>
      <c r="AD439" s="121" t="s">
        <v>582</v>
      </c>
      <c r="AE439" s="127">
        <v>41269</v>
      </c>
      <c r="AF439" s="121" t="s">
        <v>8286</v>
      </c>
      <c r="AG439" s="121">
        <v>2</v>
      </c>
      <c r="AH439" s="121">
        <v>0</v>
      </c>
      <c r="AI439" s="121" t="s">
        <v>2280</v>
      </c>
      <c r="AJ439" s="121" t="s">
        <v>1520</v>
      </c>
      <c r="AK439" s="121" t="s">
        <v>334</v>
      </c>
      <c r="AL439" s="121"/>
      <c r="AM439" s="126" t="s">
        <v>2279</v>
      </c>
      <c r="AN439" s="121"/>
      <c r="AO439" s="121"/>
      <c r="AP439" s="121">
        <v>0</v>
      </c>
      <c r="AQ439" s="121">
        <v>0</v>
      </c>
      <c r="AR439" s="121" t="s">
        <v>8351</v>
      </c>
      <c r="AS439" s="127">
        <v>37988</v>
      </c>
      <c r="AT439" s="121">
        <v>2</v>
      </c>
    </row>
    <row r="440" spans="1:46" ht="30" customHeight="1" x14ac:dyDescent="0.15">
      <c r="A440" s="121">
        <v>438</v>
      </c>
      <c r="B440" s="126">
        <v>5225001858</v>
      </c>
      <c r="C440" s="121" t="s">
        <v>2281</v>
      </c>
      <c r="D440" s="121" t="s">
        <v>2281</v>
      </c>
      <c r="E440" s="127">
        <v>24612</v>
      </c>
      <c r="F440" s="117">
        <f t="shared" ca="1" si="54"/>
        <v>51.816438356164383</v>
      </c>
      <c r="G440" s="121" t="s">
        <v>325</v>
      </c>
      <c r="H440" s="121" t="s">
        <v>287</v>
      </c>
      <c r="I440" s="121" t="s">
        <v>287</v>
      </c>
      <c r="J440" s="121" t="s">
        <v>2282</v>
      </c>
      <c r="K440" s="121" t="s">
        <v>8034</v>
      </c>
      <c r="L440" s="121" t="s">
        <v>328</v>
      </c>
      <c r="M440" s="121" t="s">
        <v>59</v>
      </c>
      <c r="N440" s="121" t="s">
        <v>290</v>
      </c>
      <c r="O440" s="121" t="s">
        <v>299</v>
      </c>
      <c r="P440" s="127">
        <v>42172</v>
      </c>
      <c r="Q440" s="127">
        <v>48899</v>
      </c>
      <c r="R440" s="114">
        <f t="shared" ca="1" si="55"/>
        <v>5374</v>
      </c>
      <c r="S440" s="118">
        <f t="shared" ca="1" si="56"/>
        <v>176</v>
      </c>
      <c r="T440" s="114">
        <f t="shared" ca="1" si="57"/>
        <v>14</v>
      </c>
      <c r="U440" s="119" t="str">
        <f t="shared" ca="1" si="58"/>
        <v>14年8个月24天</v>
      </c>
      <c r="V440" s="120" t="s">
        <v>9063</v>
      </c>
      <c r="W440" s="116">
        <f t="shared" ca="1" si="59"/>
        <v>43525</v>
      </c>
      <c r="X440" s="114">
        <f t="shared" ca="1" si="60"/>
        <v>2256</v>
      </c>
      <c r="Y440" s="120">
        <f t="shared" ca="1" si="61"/>
        <v>74</v>
      </c>
      <c r="Z440" s="121">
        <f t="shared" ca="1" si="62"/>
        <v>6</v>
      </c>
      <c r="AA440" s="121" t="s">
        <v>9064</v>
      </c>
      <c r="AB440" s="121"/>
      <c r="AC440" s="127">
        <v>41269</v>
      </c>
      <c r="AD440" s="121" t="s">
        <v>582</v>
      </c>
      <c r="AE440" s="127">
        <v>41269</v>
      </c>
      <c r="AF440" s="121" t="s">
        <v>8286</v>
      </c>
      <c r="AG440" s="121">
        <v>2</v>
      </c>
      <c r="AH440" s="121">
        <v>0</v>
      </c>
      <c r="AI440" s="121" t="s">
        <v>2285</v>
      </c>
      <c r="AJ440" s="121" t="s">
        <v>554</v>
      </c>
      <c r="AK440" s="121" t="s">
        <v>334</v>
      </c>
      <c r="AL440" s="121"/>
      <c r="AM440" s="126" t="s">
        <v>2284</v>
      </c>
      <c r="AN440" s="121"/>
      <c r="AO440" s="121"/>
      <c r="AP440" s="121">
        <v>0</v>
      </c>
      <c r="AQ440" s="121">
        <v>0</v>
      </c>
      <c r="AR440" s="121" t="s">
        <v>1599</v>
      </c>
      <c r="AS440" s="121">
        <v>7</v>
      </c>
      <c r="AT440" s="121">
        <v>2</v>
      </c>
    </row>
    <row r="441" spans="1:46" ht="30" customHeight="1" x14ac:dyDescent="0.15">
      <c r="A441" s="121">
        <v>439</v>
      </c>
      <c r="B441" s="126">
        <v>5225001860</v>
      </c>
      <c r="C441" s="121" t="s">
        <v>2286</v>
      </c>
      <c r="D441" s="121" t="s">
        <v>2286</v>
      </c>
      <c r="E441" s="127">
        <v>33467</v>
      </c>
      <c r="F441" s="117">
        <f t="shared" ca="1" si="54"/>
        <v>27.556164383561644</v>
      </c>
      <c r="G441" s="121" t="s">
        <v>325</v>
      </c>
      <c r="H441" s="121" t="s">
        <v>287</v>
      </c>
      <c r="I441" s="121" t="s">
        <v>287</v>
      </c>
      <c r="J441" s="121" t="s">
        <v>2287</v>
      </c>
      <c r="K441" s="121" t="s">
        <v>771</v>
      </c>
      <c r="L441" s="121" t="s">
        <v>328</v>
      </c>
      <c r="M441" s="121" t="s">
        <v>367</v>
      </c>
      <c r="N441" s="121" t="s">
        <v>570</v>
      </c>
      <c r="O441" s="121" t="s">
        <v>299</v>
      </c>
      <c r="P441" s="127">
        <v>42172</v>
      </c>
      <c r="Q441" s="127">
        <v>48960</v>
      </c>
      <c r="R441" s="114">
        <f t="shared" ca="1" si="55"/>
        <v>5435</v>
      </c>
      <c r="S441" s="118">
        <f t="shared" ca="1" si="56"/>
        <v>178</v>
      </c>
      <c r="T441" s="114">
        <f t="shared" ca="1" si="57"/>
        <v>14</v>
      </c>
      <c r="U441" s="119" t="str">
        <f t="shared" ca="1" si="58"/>
        <v>14年10个月25天</v>
      </c>
      <c r="V441" s="120" t="s">
        <v>9065</v>
      </c>
      <c r="W441" s="116">
        <f t="shared" ca="1" si="59"/>
        <v>43525</v>
      </c>
      <c r="X441" s="114">
        <f t="shared" ca="1" si="60"/>
        <v>2255</v>
      </c>
      <c r="Y441" s="120">
        <f t="shared" ca="1" si="61"/>
        <v>74</v>
      </c>
      <c r="Z441" s="121">
        <f t="shared" ca="1" si="62"/>
        <v>6</v>
      </c>
      <c r="AA441" s="121" t="s">
        <v>9066</v>
      </c>
      <c r="AB441" s="121"/>
      <c r="AC441" s="127">
        <v>41270</v>
      </c>
      <c r="AD441" s="121" t="s">
        <v>771</v>
      </c>
      <c r="AE441" s="127">
        <v>41270</v>
      </c>
      <c r="AF441" s="121" t="s">
        <v>8286</v>
      </c>
      <c r="AG441" s="121">
        <v>2</v>
      </c>
      <c r="AH441" s="121">
        <v>0</v>
      </c>
      <c r="AI441" s="121" t="s">
        <v>2290</v>
      </c>
      <c r="AJ441" s="121" t="s">
        <v>1520</v>
      </c>
      <c r="AK441" s="121" t="s">
        <v>334</v>
      </c>
      <c r="AL441" s="121"/>
      <c r="AM441" s="126" t="s">
        <v>2289</v>
      </c>
      <c r="AN441" s="121"/>
      <c r="AO441" s="121"/>
      <c r="AP441" s="121">
        <v>0</v>
      </c>
      <c r="AQ441" s="121">
        <v>0</v>
      </c>
      <c r="AR441" s="121" t="s">
        <v>8312</v>
      </c>
      <c r="AS441" s="121">
        <v>4</v>
      </c>
      <c r="AT441" s="121">
        <v>57</v>
      </c>
    </row>
    <row r="442" spans="1:46" ht="30" customHeight="1" x14ac:dyDescent="0.15">
      <c r="A442" s="121">
        <v>440</v>
      </c>
      <c r="B442" s="126">
        <v>5225001861</v>
      </c>
      <c r="C442" s="121" t="s">
        <v>2291</v>
      </c>
      <c r="D442" s="121" t="s">
        <v>2291</v>
      </c>
      <c r="E442" s="127">
        <v>31739</v>
      </c>
      <c r="F442" s="117">
        <f t="shared" ca="1" si="54"/>
        <v>32.290410958904111</v>
      </c>
      <c r="G442" s="121" t="s">
        <v>325</v>
      </c>
      <c r="H442" s="121" t="s">
        <v>327</v>
      </c>
      <c r="I442" s="121" t="s">
        <v>327</v>
      </c>
      <c r="J442" s="121" t="s">
        <v>2292</v>
      </c>
      <c r="K442" s="121" t="s">
        <v>811</v>
      </c>
      <c r="L442" s="121" t="s">
        <v>328</v>
      </c>
      <c r="M442" s="121" t="s">
        <v>383</v>
      </c>
      <c r="N442" s="121" t="s">
        <v>546</v>
      </c>
      <c r="O442" s="121" t="s">
        <v>299</v>
      </c>
      <c r="P442" s="127">
        <v>42130</v>
      </c>
      <c r="Q442" s="127">
        <v>48857</v>
      </c>
      <c r="R442" s="114">
        <f t="shared" ca="1" si="55"/>
        <v>5332</v>
      </c>
      <c r="S442" s="118">
        <f t="shared" ca="1" si="56"/>
        <v>175</v>
      </c>
      <c r="T442" s="114">
        <f t="shared" ca="1" si="57"/>
        <v>14</v>
      </c>
      <c r="U442" s="119" t="str">
        <f t="shared" ca="1" si="58"/>
        <v>14年7个月12天</v>
      </c>
      <c r="V442" s="120" t="s">
        <v>9067</v>
      </c>
      <c r="W442" s="116">
        <f t="shared" ca="1" si="59"/>
        <v>43525</v>
      </c>
      <c r="X442" s="114">
        <f t="shared" ca="1" si="60"/>
        <v>2254</v>
      </c>
      <c r="Y442" s="120">
        <f t="shared" ca="1" si="61"/>
        <v>74</v>
      </c>
      <c r="Z442" s="121">
        <f t="shared" ca="1" si="62"/>
        <v>6</v>
      </c>
      <c r="AA442" s="121" t="s">
        <v>1795</v>
      </c>
      <c r="AB442" s="121"/>
      <c r="AC442" s="127">
        <v>41271</v>
      </c>
      <c r="AD442" s="121" t="s">
        <v>811</v>
      </c>
      <c r="AE442" s="127">
        <v>41271</v>
      </c>
      <c r="AF442" s="121" t="s">
        <v>8286</v>
      </c>
      <c r="AG442" s="121">
        <v>2</v>
      </c>
      <c r="AH442" s="121">
        <v>0</v>
      </c>
      <c r="AI442" s="121" t="s">
        <v>2294</v>
      </c>
      <c r="AJ442" s="121" t="s">
        <v>2162</v>
      </c>
      <c r="AK442" s="121" t="s">
        <v>334</v>
      </c>
      <c r="AL442" s="121"/>
      <c r="AM442" s="126" t="s">
        <v>2293</v>
      </c>
      <c r="AN442" s="121"/>
      <c r="AO442" s="121"/>
      <c r="AP442" s="121">
        <v>0</v>
      </c>
      <c r="AQ442" s="121">
        <v>0</v>
      </c>
      <c r="AR442" s="121" t="s">
        <v>8373</v>
      </c>
      <c r="AS442" s="121">
        <v>407</v>
      </c>
      <c r="AT442" s="121">
        <v>14</v>
      </c>
    </row>
    <row r="443" spans="1:46" ht="30" customHeight="1" x14ac:dyDescent="0.15">
      <c r="A443" s="121">
        <v>441</v>
      </c>
      <c r="B443" s="126">
        <v>5225001862</v>
      </c>
      <c r="C443" s="121" t="s">
        <v>2295</v>
      </c>
      <c r="D443" s="121" t="s">
        <v>2295</v>
      </c>
      <c r="E443" s="127">
        <v>22894</v>
      </c>
      <c r="F443" s="117">
        <f t="shared" ca="1" si="54"/>
        <v>56.523287671232879</v>
      </c>
      <c r="G443" s="121" t="s">
        <v>325</v>
      </c>
      <c r="H443" s="121" t="s">
        <v>287</v>
      </c>
      <c r="I443" s="121" t="s">
        <v>287</v>
      </c>
      <c r="J443" s="121" t="s">
        <v>2296</v>
      </c>
      <c r="K443" s="121" t="s">
        <v>811</v>
      </c>
      <c r="L443" s="121" t="s">
        <v>328</v>
      </c>
      <c r="M443" s="121" t="s">
        <v>383</v>
      </c>
      <c r="N443" s="121" t="s">
        <v>290</v>
      </c>
      <c r="O443" s="121" t="s">
        <v>293</v>
      </c>
      <c r="P443" s="121"/>
      <c r="Q443" s="121"/>
      <c r="R443" s="114" t="e">
        <f t="shared" ca="1" si="55"/>
        <v>#NUM!</v>
      </c>
      <c r="S443" s="118" t="e">
        <f t="shared" ca="1" si="56"/>
        <v>#NUM!</v>
      </c>
      <c r="T443" s="114" t="e">
        <f t="shared" ca="1" si="57"/>
        <v>#NUM!</v>
      </c>
      <c r="U443" s="119" t="e">
        <f t="shared" ca="1" si="58"/>
        <v>#NUM!</v>
      </c>
      <c r="V443" s="120" t="s">
        <v>299</v>
      </c>
      <c r="W443" s="116">
        <f t="shared" ca="1" si="59"/>
        <v>43525</v>
      </c>
      <c r="X443" s="114">
        <f t="shared" ca="1" si="60"/>
        <v>2254</v>
      </c>
      <c r="Y443" s="120">
        <f t="shared" ca="1" si="61"/>
        <v>74</v>
      </c>
      <c r="Z443" s="121">
        <f t="shared" ca="1" si="62"/>
        <v>6</v>
      </c>
      <c r="AA443" s="121" t="s">
        <v>9068</v>
      </c>
      <c r="AB443" s="121"/>
      <c r="AC443" s="127">
        <v>41271</v>
      </c>
      <c r="AD443" s="121" t="s">
        <v>811</v>
      </c>
      <c r="AE443" s="127">
        <v>41271</v>
      </c>
      <c r="AF443" s="121" t="s">
        <v>8286</v>
      </c>
      <c r="AG443" s="121">
        <v>1</v>
      </c>
      <c r="AH443" s="121">
        <v>0</v>
      </c>
      <c r="AI443" s="121" t="s">
        <v>2298</v>
      </c>
      <c r="AJ443" s="121" t="s">
        <v>402</v>
      </c>
      <c r="AK443" s="121" t="s">
        <v>409</v>
      </c>
      <c r="AL443" s="121"/>
      <c r="AM443" s="126" t="s">
        <v>2297</v>
      </c>
      <c r="AN443" s="121"/>
      <c r="AO443" s="121"/>
      <c r="AP443" s="121">
        <v>0</v>
      </c>
      <c r="AQ443" s="121">
        <v>0</v>
      </c>
      <c r="AR443" s="121" t="s">
        <v>8664</v>
      </c>
      <c r="AS443" s="121">
        <v>305</v>
      </c>
      <c r="AT443" s="121">
        <v>9</v>
      </c>
    </row>
    <row r="444" spans="1:46" ht="30" customHeight="1" x14ac:dyDescent="0.15">
      <c r="A444" s="121">
        <v>442</v>
      </c>
      <c r="B444" s="126">
        <v>5225001863</v>
      </c>
      <c r="C444" s="121" t="s">
        <v>2299</v>
      </c>
      <c r="D444" s="121" t="s">
        <v>2299</v>
      </c>
      <c r="E444" s="127">
        <v>31643</v>
      </c>
      <c r="F444" s="117">
        <f t="shared" ca="1" si="54"/>
        <v>32.553424657534244</v>
      </c>
      <c r="G444" s="121" t="s">
        <v>325</v>
      </c>
      <c r="H444" s="121" t="s">
        <v>287</v>
      </c>
      <c r="I444" s="121" t="s">
        <v>287</v>
      </c>
      <c r="J444" s="121" t="s">
        <v>2300</v>
      </c>
      <c r="K444" s="121" t="s">
        <v>8023</v>
      </c>
      <c r="L444" s="121" t="s">
        <v>328</v>
      </c>
      <c r="M444" s="121" t="s">
        <v>59</v>
      </c>
      <c r="N444" s="121" t="s">
        <v>546</v>
      </c>
      <c r="O444" s="121" t="s">
        <v>299</v>
      </c>
      <c r="P444" s="127">
        <v>42130</v>
      </c>
      <c r="Q444" s="127">
        <v>48888</v>
      </c>
      <c r="R444" s="114">
        <f t="shared" ca="1" si="55"/>
        <v>5363</v>
      </c>
      <c r="S444" s="118">
        <f t="shared" ca="1" si="56"/>
        <v>176</v>
      </c>
      <c r="T444" s="114">
        <f t="shared" ca="1" si="57"/>
        <v>14</v>
      </c>
      <c r="U444" s="119" t="str">
        <f t="shared" ca="1" si="58"/>
        <v>14年8个月13天</v>
      </c>
      <c r="V444" s="120" t="s">
        <v>8334</v>
      </c>
      <c r="W444" s="116">
        <f t="shared" ca="1" si="59"/>
        <v>43525</v>
      </c>
      <c r="X444" s="114">
        <f t="shared" ca="1" si="60"/>
        <v>2254</v>
      </c>
      <c r="Y444" s="120">
        <f t="shared" ca="1" si="61"/>
        <v>74</v>
      </c>
      <c r="Z444" s="121">
        <f t="shared" ca="1" si="62"/>
        <v>6</v>
      </c>
      <c r="AA444" s="121" t="s">
        <v>9068</v>
      </c>
      <c r="AB444" s="121"/>
      <c r="AC444" s="127">
        <v>41271</v>
      </c>
      <c r="AD444" s="121" t="s">
        <v>811</v>
      </c>
      <c r="AE444" s="127">
        <v>41271</v>
      </c>
      <c r="AF444" s="121" t="s">
        <v>8286</v>
      </c>
      <c r="AG444" s="121">
        <v>2</v>
      </c>
      <c r="AH444" s="121">
        <v>0</v>
      </c>
      <c r="AI444" s="121" t="s">
        <v>9069</v>
      </c>
      <c r="AJ444" s="121" t="s">
        <v>1520</v>
      </c>
      <c r="AK444" s="121" t="s">
        <v>334</v>
      </c>
      <c r="AL444" s="121"/>
      <c r="AM444" s="126" t="s">
        <v>2301</v>
      </c>
      <c r="AN444" s="121"/>
      <c r="AO444" s="121"/>
      <c r="AP444" s="121">
        <v>0</v>
      </c>
      <c r="AQ444" s="121">
        <v>0</v>
      </c>
      <c r="AR444" s="121" t="s">
        <v>693</v>
      </c>
      <c r="AS444" s="121">
        <v>3</v>
      </c>
      <c r="AT444" s="121" t="s">
        <v>8435</v>
      </c>
    </row>
    <row r="445" spans="1:46" ht="30" customHeight="1" x14ac:dyDescent="0.15">
      <c r="A445" s="121">
        <v>443</v>
      </c>
      <c r="B445" s="126">
        <v>5225001865</v>
      </c>
      <c r="C445" s="121" t="s">
        <v>2304</v>
      </c>
      <c r="D445" s="121" t="s">
        <v>2304</v>
      </c>
      <c r="E445" s="127">
        <v>31712</v>
      </c>
      <c r="F445" s="117">
        <f t="shared" ca="1" si="54"/>
        <v>32.364383561643834</v>
      </c>
      <c r="G445" s="121" t="s">
        <v>650</v>
      </c>
      <c r="H445" s="121" t="s">
        <v>297</v>
      </c>
      <c r="I445" s="121" t="s">
        <v>297</v>
      </c>
      <c r="J445" s="121" t="s">
        <v>2305</v>
      </c>
      <c r="K445" s="121" t="s">
        <v>811</v>
      </c>
      <c r="L445" s="121" t="s">
        <v>328</v>
      </c>
      <c r="M445" s="121" t="s">
        <v>383</v>
      </c>
      <c r="N445" s="121" t="s">
        <v>9070</v>
      </c>
      <c r="O445" s="121" t="s">
        <v>8283</v>
      </c>
      <c r="P445" s="127">
        <v>39629</v>
      </c>
      <c r="Q445" s="127">
        <v>46232</v>
      </c>
      <c r="R445" s="114">
        <f t="shared" ca="1" si="55"/>
        <v>2707</v>
      </c>
      <c r="S445" s="118">
        <f t="shared" ca="1" si="56"/>
        <v>88</v>
      </c>
      <c r="T445" s="114">
        <f t="shared" ca="1" si="57"/>
        <v>7</v>
      </c>
      <c r="U445" s="119" t="str">
        <f t="shared" ca="1" si="58"/>
        <v>7年5个月2天</v>
      </c>
      <c r="V445" s="120" t="s">
        <v>9071</v>
      </c>
      <c r="W445" s="116">
        <f t="shared" ca="1" si="59"/>
        <v>43525</v>
      </c>
      <c r="X445" s="114">
        <f t="shared" ca="1" si="60"/>
        <v>2251</v>
      </c>
      <c r="Y445" s="120">
        <f t="shared" ca="1" si="61"/>
        <v>74</v>
      </c>
      <c r="Z445" s="121">
        <f t="shared" ca="1" si="62"/>
        <v>6</v>
      </c>
      <c r="AA445" s="121" t="s">
        <v>9072</v>
      </c>
      <c r="AB445" s="121"/>
      <c r="AC445" s="127">
        <v>41274</v>
      </c>
      <c r="AD445" s="121" t="s">
        <v>582</v>
      </c>
      <c r="AE445" s="127">
        <v>41274</v>
      </c>
      <c r="AF445" s="121" t="s">
        <v>8286</v>
      </c>
      <c r="AG445" s="121">
        <v>2</v>
      </c>
      <c r="AH445" s="121">
        <v>0</v>
      </c>
      <c r="AI445" s="121" t="s">
        <v>9073</v>
      </c>
      <c r="AJ445" s="121" t="s">
        <v>1178</v>
      </c>
      <c r="AK445" s="121"/>
      <c r="AL445" s="121"/>
      <c r="AM445" s="126" t="s">
        <v>2306</v>
      </c>
      <c r="AN445" s="121" t="s">
        <v>2303</v>
      </c>
      <c r="AO445" s="121" t="s">
        <v>393</v>
      </c>
      <c r="AP445" s="121">
        <v>22</v>
      </c>
      <c r="AQ445" s="121">
        <v>0</v>
      </c>
      <c r="AR445" s="121" t="s">
        <v>8373</v>
      </c>
      <c r="AS445" s="128">
        <v>43110</v>
      </c>
      <c r="AT445" s="121">
        <v>12</v>
      </c>
    </row>
    <row r="446" spans="1:46" ht="30" customHeight="1" x14ac:dyDescent="0.15">
      <c r="A446" s="121">
        <v>444</v>
      </c>
      <c r="B446" s="126">
        <v>5225001870</v>
      </c>
      <c r="C446" s="121" t="s">
        <v>2307</v>
      </c>
      <c r="D446" s="121" t="s">
        <v>2307</v>
      </c>
      <c r="E446" s="127">
        <v>34131</v>
      </c>
      <c r="F446" s="117">
        <f t="shared" ca="1" si="54"/>
        <v>25.736986301369864</v>
      </c>
      <c r="G446" s="121" t="s">
        <v>325</v>
      </c>
      <c r="H446" s="121" t="s">
        <v>297</v>
      </c>
      <c r="I446" s="121" t="s">
        <v>297</v>
      </c>
      <c r="J446" s="121" t="s">
        <v>2308</v>
      </c>
      <c r="K446" s="121" t="s">
        <v>811</v>
      </c>
      <c r="L446" s="121" t="s">
        <v>357</v>
      </c>
      <c r="M446" s="121" t="s">
        <v>383</v>
      </c>
      <c r="N446" s="121" t="s">
        <v>290</v>
      </c>
      <c r="O446" s="121" t="s">
        <v>299</v>
      </c>
      <c r="P446" s="127">
        <v>42262</v>
      </c>
      <c r="Q446" s="127">
        <v>49170</v>
      </c>
      <c r="R446" s="114">
        <f t="shared" ca="1" si="55"/>
        <v>5645</v>
      </c>
      <c r="S446" s="118">
        <f t="shared" ca="1" si="56"/>
        <v>185</v>
      </c>
      <c r="T446" s="114">
        <f t="shared" ca="1" si="57"/>
        <v>15</v>
      </c>
      <c r="U446" s="119" t="str">
        <f t="shared" ca="1" si="58"/>
        <v>15年5个月20天</v>
      </c>
      <c r="V446" s="120" t="s">
        <v>9074</v>
      </c>
      <c r="W446" s="116">
        <f t="shared" ca="1" si="59"/>
        <v>43525</v>
      </c>
      <c r="X446" s="114">
        <f t="shared" ca="1" si="60"/>
        <v>2251</v>
      </c>
      <c r="Y446" s="120">
        <f t="shared" ca="1" si="61"/>
        <v>74</v>
      </c>
      <c r="Z446" s="121">
        <f t="shared" ca="1" si="62"/>
        <v>6</v>
      </c>
      <c r="AA446" s="121" t="s">
        <v>3543</v>
      </c>
      <c r="AB446" s="121"/>
      <c r="AC446" s="127">
        <v>41274</v>
      </c>
      <c r="AD446" s="121" t="s">
        <v>582</v>
      </c>
      <c r="AE446" s="127">
        <v>41274</v>
      </c>
      <c r="AF446" s="121" t="s">
        <v>8286</v>
      </c>
      <c r="AG446" s="121">
        <v>2</v>
      </c>
      <c r="AH446" s="121">
        <v>0</v>
      </c>
      <c r="AI446" s="121" t="s">
        <v>9075</v>
      </c>
      <c r="AJ446" s="121" t="s">
        <v>554</v>
      </c>
      <c r="AK446" s="121" t="s">
        <v>334</v>
      </c>
      <c r="AL446" s="121"/>
      <c r="AM446" s="126" t="s">
        <v>2309</v>
      </c>
      <c r="AN446" s="121"/>
      <c r="AO446" s="121"/>
      <c r="AP446" s="121">
        <v>0</v>
      </c>
      <c r="AQ446" s="121">
        <v>0</v>
      </c>
      <c r="AR446" s="121"/>
      <c r="AS446" s="128">
        <v>43132</v>
      </c>
      <c r="AT446" s="121">
        <v>8</v>
      </c>
    </row>
    <row r="447" spans="1:46" ht="30" customHeight="1" x14ac:dyDescent="0.15">
      <c r="A447" s="121">
        <v>445</v>
      </c>
      <c r="B447" s="126">
        <v>5225001871</v>
      </c>
      <c r="C447" s="121" t="s">
        <v>2310</v>
      </c>
      <c r="D447" s="121" t="s">
        <v>2310</v>
      </c>
      <c r="E447" s="127">
        <v>28981</v>
      </c>
      <c r="F447" s="117">
        <f t="shared" ca="1" si="54"/>
        <v>39.846575342465755</v>
      </c>
      <c r="G447" s="121" t="s">
        <v>325</v>
      </c>
      <c r="H447" s="121" t="s">
        <v>297</v>
      </c>
      <c r="I447" s="121" t="s">
        <v>297</v>
      </c>
      <c r="J447" s="121" t="s">
        <v>2311</v>
      </c>
      <c r="K447" s="121" t="s">
        <v>811</v>
      </c>
      <c r="L447" s="121" t="s">
        <v>357</v>
      </c>
      <c r="M447" s="121" t="s">
        <v>348</v>
      </c>
      <c r="N447" s="121" t="s">
        <v>290</v>
      </c>
      <c r="O447" s="121" t="s">
        <v>293</v>
      </c>
      <c r="P447" s="121"/>
      <c r="Q447" s="121"/>
      <c r="R447" s="114" t="e">
        <f t="shared" ca="1" si="55"/>
        <v>#NUM!</v>
      </c>
      <c r="S447" s="118" t="e">
        <f t="shared" ca="1" si="56"/>
        <v>#NUM!</v>
      </c>
      <c r="T447" s="114" t="e">
        <f t="shared" ca="1" si="57"/>
        <v>#NUM!</v>
      </c>
      <c r="U447" s="119" t="e">
        <f t="shared" ca="1" si="58"/>
        <v>#NUM!</v>
      </c>
      <c r="V447" s="120" t="s">
        <v>299</v>
      </c>
      <c r="W447" s="116">
        <f t="shared" ca="1" si="59"/>
        <v>43525</v>
      </c>
      <c r="X447" s="114">
        <f t="shared" ca="1" si="60"/>
        <v>2251</v>
      </c>
      <c r="Y447" s="120">
        <f t="shared" ca="1" si="61"/>
        <v>74</v>
      </c>
      <c r="Z447" s="121">
        <f t="shared" ca="1" si="62"/>
        <v>6</v>
      </c>
      <c r="AA447" s="121" t="s">
        <v>3543</v>
      </c>
      <c r="AB447" s="121"/>
      <c r="AC447" s="127">
        <v>41274</v>
      </c>
      <c r="AD447" s="121" t="s">
        <v>582</v>
      </c>
      <c r="AE447" s="127">
        <v>41274</v>
      </c>
      <c r="AF447" s="121" t="s">
        <v>8286</v>
      </c>
      <c r="AG447" s="121">
        <v>1</v>
      </c>
      <c r="AH447" s="121">
        <v>0</v>
      </c>
      <c r="AI447" s="121" t="s">
        <v>9075</v>
      </c>
      <c r="AJ447" s="121" t="s">
        <v>402</v>
      </c>
      <c r="AK447" s="121" t="s">
        <v>409</v>
      </c>
      <c r="AL447" s="121"/>
      <c r="AM447" s="126" t="s">
        <v>2312</v>
      </c>
      <c r="AN447" s="121"/>
      <c r="AO447" s="121"/>
      <c r="AP447" s="121">
        <v>0</v>
      </c>
      <c r="AQ447" s="121">
        <v>0</v>
      </c>
      <c r="AR447" s="121"/>
      <c r="AS447" s="128">
        <v>43165</v>
      </c>
      <c r="AT447" s="121">
        <v>5</v>
      </c>
    </row>
    <row r="448" spans="1:46" ht="30" customHeight="1" x14ac:dyDescent="0.15">
      <c r="A448" s="121">
        <v>446</v>
      </c>
      <c r="B448" s="126">
        <v>5225001872</v>
      </c>
      <c r="C448" s="121" t="s">
        <v>2313</v>
      </c>
      <c r="D448" s="121" t="s">
        <v>2313</v>
      </c>
      <c r="E448" s="127">
        <v>32287</v>
      </c>
      <c r="F448" s="117">
        <f t="shared" ca="1" si="54"/>
        <v>30.789041095890411</v>
      </c>
      <c r="G448" s="121" t="s">
        <v>892</v>
      </c>
      <c r="H448" s="121" t="s">
        <v>297</v>
      </c>
      <c r="I448" s="121" t="s">
        <v>297</v>
      </c>
      <c r="J448" s="121" t="s">
        <v>2314</v>
      </c>
      <c r="K448" s="121" t="s">
        <v>843</v>
      </c>
      <c r="L448" s="121" t="s">
        <v>328</v>
      </c>
      <c r="M448" s="121" t="s">
        <v>383</v>
      </c>
      <c r="N448" s="121" t="s">
        <v>1502</v>
      </c>
      <c r="O448" s="121" t="s">
        <v>299</v>
      </c>
      <c r="P448" s="127">
        <v>42130</v>
      </c>
      <c r="Q448" s="127">
        <v>49831</v>
      </c>
      <c r="R448" s="114">
        <f t="shared" ca="1" si="55"/>
        <v>6306</v>
      </c>
      <c r="S448" s="118">
        <f t="shared" ca="1" si="56"/>
        <v>207</v>
      </c>
      <c r="T448" s="114">
        <f t="shared" ca="1" si="57"/>
        <v>17</v>
      </c>
      <c r="U448" s="119" t="str">
        <f t="shared" ca="1" si="58"/>
        <v>17年3个月11天</v>
      </c>
      <c r="V448" s="120" t="s">
        <v>9076</v>
      </c>
      <c r="W448" s="116">
        <f t="shared" ca="1" si="59"/>
        <v>43525</v>
      </c>
      <c r="X448" s="114">
        <f t="shared" ca="1" si="60"/>
        <v>2251</v>
      </c>
      <c r="Y448" s="120">
        <f t="shared" ca="1" si="61"/>
        <v>74</v>
      </c>
      <c r="Z448" s="121">
        <f t="shared" ca="1" si="62"/>
        <v>6</v>
      </c>
      <c r="AA448" s="121" t="s">
        <v>9077</v>
      </c>
      <c r="AB448" s="121"/>
      <c r="AC448" s="127">
        <v>41274</v>
      </c>
      <c r="AD448" s="121" t="s">
        <v>701</v>
      </c>
      <c r="AE448" s="127">
        <v>41274</v>
      </c>
      <c r="AF448" s="121" t="s">
        <v>8286</v>
      </c>
      <c r="AG448" s="121">
        <v>2</v>
      </c>
      <c r="AH448" s="121">
        <v>0</v>
      </c>
      <c r="AI448" s="121" t="s">
        <v>2316</v>
      </c>
      <c r="AJ448" s="121" t="s">
        <v>1520</v>
      </c>
      <c r="AK448" s="121" t="s">
        <v>334</v>
      </c>
      <c r="AL448" s="121" t="s">
        <v>363</v>
      </c>
      <c r="AM448" s="126" t="s">
        <v>2315</v>
      </c>
      <c r="AN448" s="121"/>
      <c r="AO448" s="121"/>
      <c r="AP448" s="121">
        <v>0</v>
      </c>
      <c r="AQ448" s="121">
        <v>3</v>
      </c>
      <c r="AR448" s="121" t="s">
        <v>8373</v>
      </c>
      <c r="AS448" s="128">
        <v>43110</v>
      </c>
      <c r="AT448" s="121">
        <v>2</v>
      </c>
    </row>
    <row r="449" spans="1:46" ht="30" customHeight="1" x14ac:dyDescent="0.15">
      <c r="A449" s="121">
        <v>447</v>
      </c>
      <c r="B449" s="126">
        <v>5225001874</v>
      </c>
      <c r="C449" s="121" t="s">
        <v>2317</v>
      </c>
      <c r="D449" s="121" t="s">
        <v>2317</v>
      </c>
      <c r="E449" s="127">
        <v>34536</v>
      </c>
      <c r="F449" s="117">
        <f t="shared" ca="1" si="54"/>
        <v>24.627397260273973</v>
      </c>
      <c r="G449" s="121" t="s">
        <v>325</v>
      </c>
      <c r="H449" s="121" t="s">
        <v>297</v>
      </c>
      <c r="I449" s="121" t="s">
        <v>297</v>
      </c>
      <c r="J449" s="121" t="s">
        <v>2318</v>
      </c>
      <c r="K449" s="121" t="s">
        <v>771</v>
      </c>
      <c r="L449" s="121" t="s">
        <v>328</v>
      </c>
      <c r="M449" s="121" t="s">
        <v>338</v>
      </c>
      <c r="N449" s="121" t="s">
        <v>2185</v>
      </c>
      <c r="O449" s="121" t="s">
        <v>299</v>
      </c>
      <c r="P449" s="127">
        <v>42262</v>
      </c>
      <c r="Q449" s="127">
        <v>49962</v>
      </c>
      <c r="R449" s="114">
        <f t="shared" ca="1" si="55"/>
        <v>6437</v>
      </c>
      <c r="S449" s="118">
        <f t="shared" ca="1" si="56"/>
        <v>211</v>
      </c>
      <c r="T449" s="114">
        <f t="shared" ca="1" si="57"/>
        <v>17</v>
      </c>
      <c r="U449" s="119" t="str">
        <f t="shared" ca="1" si="58"/>
        <v>17年7个月22天</v>
      </c>
      <c r="V449" s="120" t="s">
        <v>9078</v>
      </c>
      <c r="W449" s="116">
        <f t="shared" ca="1" si="59"/>
        <v>43525</v>
      </c>
      <c r="X449" s="114">
        <f t="shared" ca="1" si="60"/>
        <v>2229</v>
      </c>
      <c r="Y449" s="120">
        <f t="shared" ca="1" si="61"/>
        <v>73</v>
      </c>
      <c r="Z449" s="121">
        <f t="shared" ca="1" si="62"/>
        <v>6</v>
      </c>
      <c r="AA449" s="121" t="s">
        <v>7403</v>
      </c>
      <c r="AB449" s="121"/>
      <c r="AC449" s="127">
        <v>41296</v>
      </c>
      <c r="AD449" s="121" t="s">
        <v>701</v>
      </c>
      <c r="AE449" s="127">
        <v>41296</v>
      </c>
      <c r="AF449" s="121" t="s">
        <v>8286</v>
      </c>
      <c r="AG449" s="121">
        <v>2</v>
      </c>
      <c r="AH449" s="121">
        <v>0</v>
      </c>
      <c r="AI449" s="121" t="s">
        <v>2320</v>
      </c>
      <c r="AJ449" s="121" t="s">
        <v>1520</v>
      </c>
      <c r="AK449" s="121" t="s">
        <v>334</v>
      </c>
      <c r="AL449" s="121"/>
      <c r="AM449" s="126" t="s">
        <v>2319</v>
      </c>
      <c r="AN449" s="121"/>
      <c r="AO449" s="121" t="s">
        <v>393</v>
      </c>
      <c r="AP449" s="121">
        <v>7</v>
      </c>
      <c r="AQ449" s="121">
        <v>0</v>
      </c>
      <c r="AR449" s="121" t="s">
        <v>8373</v>
      </c>
      <c r="AS449" s="121" t="s">
        <v>9079</v>
      </c>
      <c r="AT449" s="121">
        <v>4</v>
      </c>
    </row>
    <row r="450" spans="1:46" ht="30" customHeight="1" x14ac:dyDescent="0.15">
      <c r="A450" s="121">
        <v>448</v>
      </c>
      <c r="B450" s="126">
        <v>5225001875</v>
      </c>
      <c r="C450" s="121" t="s">
        <v>2321</v>
      </c>
      <c r="D450" s="121" t="s">
        <v>2321</v>
      </c>
      <c r="E450" s="127">
        <v>27553</v>
      </c>
      <c r="F450" s="117">
        <f t="shared" ca="1" si="54"/>
        <v>43.758904109589039</v>
      </c>
      <c r="G450" s="121" t="s">
        <v>650</v>
      </c>
      <c r="H450" s="121" t="s">
        <v>327</v>
      </c>
      <c r="I450" s="121" t="s">
        <v>327</v>
      </c>
      <c r="J450" s="121" t="s">
        <v>2322</v>
      </c>
      <c r="K450" s="121" t="s">
        <v>598</v>
      </c>
      <c r="L450" s="121" t="s">
        <v>328</v>
      </c>
      <c r="M450" s="121" t="s">
        <v>383</v>
      </c>
      <c r="N450" s="121" t="s">
        <v>810</v>
      </c>
      <c r="O450" s="121" t="s">
        <v>293</v>
      </c>
      <c r="P450" s="121"/>
      <c r="Q450" s="121"/>
      <c r="R450" s="114" t="e">
        <f t="shared" ca="1" si="55"/>
        <v>#NUM!</v>
      </c>
      <c r="S450" s="118" t="e">
        <f t="shared" ca="1" si="56"/>
        <v>#NUM!</v>
      </c>
      <c r="T450" s="114" t="e">
        <f t="shared" ca="1" si="57"/>
        <v>#NUM!</v>
      </c>
      <c r="U450" s="119" t="e">
        <f t="shared" ca="1" si="58"/>
        <v>#NUM!</v>
      </c>
      <c r="V450" s="120" t="s">
        <v>299</v>
      </c>
      <c r="W450" s="116">
        <f t="shared" ca="1" si="59"/>
        <v>43525</v>
      </c>
      <c r="X450" s="114">
        <f t="shared" ca="1" si="60"/>
        <v>2230</v>
      </c>
      <c r="Y450" s="120">
        <f t="shared" ca="1" si="61"/>
        <v>73</v>
      </c>
      <c r="Z450" s="121">
        <f t="shared" ca="1" si="62"/>
        <v>6</v>
      </c>
      <c r="AA450" s="121" t="s">
        <v>8985</v>
      </c>
      <c r="AB450" s="121"/>
      <c r="AC450" s="127">
        <v>41295</v>
      </c>
      <c r="AD450" s="121" t="s">
        <v>701</v>
      </c>
      <c r="AE450" s="127">
        <v>41295</v>
      </c>
      <c r="AF450" s="121" t="s">
        <v>8286</v>
      </c>
      <c r="AG450" s="121">
        <v>1</v>
      </c>
      <c r="AH450" s="121">
        <v>0</v>
      </c>
      <c r="AI450" s="121" t="s">
        <v>2324</v>
      </c>
      <c r="AJ450" s="121" t="s">
        <v>402</v>
      </c>
      <c r="AK450" s="121" t="s">
        <v>409</v>
      </c>
      <c r="AL450" s="121"/>
      <c r="AM450" s="126" t="s">
        <v>2323</v>
      </c>
      <c r="AN450" s="121"/>
      <c r="AO450" s="121"/>
      <c r="AP450" s="121">
        <v>0</v>
      </c>
      <c r="AQ450" s="121">
        <v>0</v>
      </c>
      <c r="AR450" s="121" t="s">
        <v>8373</v>
      </c>
      <c r="AS450" s="121">
        <v>402</v>
      </c>
      <c r="AT450" s="121">
        <v>12</v>
      </c>
    </row>
    <row r="451" spans="1:46" ht="30" customHeight="1" x14ac:dyDescent="0.15">
      <c r="A451" s="121">
        <v>449</v>
      </c>
      <c r="B451" s="126">
        <v>5225001876</v>
      </c>
      <c r="C451" s="121" t="s">
        <v>2325</v>
      </c>
      <c r="D451" s="121" t="s">
        <v>2325</v>
      </c>
      <c r="E451" s="127">
        <v>27096</v>
      </c>
      <c r="F451" s="117">
        <f t="shared" ref="F451:F514" ca="1" si="63">(TODAY()-E451)/365</f>
        <v>45.010958904109586</v>
      </c>
      <c r="G451" s="121" t="s">
        <v>650</v>
      </c>
      <c r="H451" s="121" t="s">
        <v>327</v>
      </c>
      <c r="I451" s="121" t="s">
        <v>327</v>
      </c>
      <c r="J451" s="121" t="s">
        <v>2322</v>
      </c>
      <c r="K451" s="121" t="s">
        <v>598</v>
      </c>
      <c r="L451" s="121" t="s">
        <v>328</v>
      </c>
      <c r="M451" s="121" t="s">
        <v>367</v>
      </c>
      <c r="N451" s="121" t="s">
        <v>290</v>
      </c>
      <c r="O451" s="121" t="s">
        <v>299</v>
      </c>
      <c r="P451" s="127">
        <v>42172</v>
      </c>
      <c r="Q451" s="127">
        <v>48960</v>
      </c>
      <c r="R451" s="114">
        <f t="shared" ca="1" si="55"/>
        <v>5435</v>
      </c>
      <c r="S451" s="118">
        <f t="shared" ca="1" si="56"/>
        <v>178</v>
      </c>
      <c r="T451" s="114">
        <f t="shared" ca="1" si="57"/>
        <v>14</v>
      </c>
      <c r="U451" s="119" t="str">
        <f t="shared" ca="1" si="58"/>
        <v>14年10个月25天</v>
      </c>
      <c r="V451" s="120" t="s">
        <v>9065</v>
      </c>
      <c r="W451" s="116">
        <f t="shared" ca="1" si="59"/>
        <v>43525</v>
      </c>
      <c r="X451" s="114">
        <f t="shared" ca="1" si="60"/>
        <v>2230</v>
      </c>
      <c r="Y451" s="120">
        <f t="shared" ca="1" si="61"/>
        <v>73</v>
      </c>
      <c r="Z451" s="121">
        <f t="shared" ca="1" si="62"/>
        <v>6</v>
      </c>
      <c r="AA451" s="121" t="s">
        <v>8985</v>
      </c>
      <c r="AB451" s="121"/>
      <c r="AC451" s="127">
        <v>41295</v>
      </c>
      <c r="AD451" s="121" t="s">
        <v>598</v>
      </c>
      <c r="AE451" s="127">
        <v>41295</v>
      </c>
      <c r="AF451" s="121" t="s">
        <v>8286</v>
      </c>
      <c r="AG451" s="121">
        <v>2</v>
      </c>
      <c r="AH451" s="121">
        <v>0</v>
      </c>
      <c r="AI451" s="121" t="s">
        <v>9080</v>
      </c>
      <c r="AJ451" s="121" t="s">
        <v>1520</v>
      </c>
      <c r="AK451" s="121" t="s">
        <v>334</v>
      </c>
      <c r="AL451" s="121"/>
      <c r="AM451" s="126" t="s">
        <v>2326</v>
      </c>
      <c r="AN451" s="121"/>
      <c r="AO451" s="121"/>
      <c r="AP451" s="121">
        <v>0</v>
      </c>
      <c r="AQ451" s="121">
        <v>0</v>
      </c>
      <c r="AR451" s="121" t="s">
        <v>8351</v>
      </c>
      <c r="AS451" s="127">
        <v>38022</v>
      </c>
      <c r="AT451" s="121">
        <v>14</v>
      </c>
    </row>
    <row r="452" spans="1:46" ht="30" customHeight="1" x14ac:dyDescent="0.15">
      <c r="A452" s="121">
        <v>450</v>
      </c>
      <c r="B452" s="126">
        <v>5225001877</v>
      </c>
      <c r="C452" s="121" t="s">
        <v>2327</v>
      </c>
      <c r="D452" s="121" t="s">
        <v>2327</v>
      </c>
      <c r="E452" s="127">
        <v>26594</v>
      </c>
      <c r="F452" s="117">
        <f t="shared" ca="1" si="63"/>
        <v>46.386301369863013</v>
      </c>
      <c r="G452" s="121" t="s">
        <v>325</v>
      </c>
      <c r="H452" s="121" t="s">
        <v>287</v>
      </c>
      <c r="I452" s="121" t="s">
        <v>287</v>
      </c>
      <c r="J452" s="121" t="s">
        <v>2328</v>
      </c>
      <c r="K452" s="121" t="s">
        <v>8016</v>
      </c>
      <c r="L452" s="121" t="s">
        <v>328</v>
      </c>
      <c r="M452" s="121" t="s">
        <v>383</v>
      </c>
      <c r="N452" s="121" t="s">
        <v>298</v>
      </c>
      <c r="O452" s="121" t="s">
        <v>299</v>
      </c>
      <c r="P452" s="127">
        <v>42172</v>
      </c>
      <c r="Q452" s="127">
        <v>49842</v>
      </c>
      <c r="R452" s="114">
        <f t="shared" ref="R452:R515" ca="1" si="64">DATEDIF(W452,Q452,"D")</f>
        <v>6317</v>
      </c>
      <c r="S452" s="118">
        <f t="shared" ref="S452:S515" ca="1" si="65">DATEDIF(W452,Q452,"m")</f>
        <v>207</v>
      </c>
      <c r="T452" s="114">
        <f t="shared" ref="T452:T515" ca="1" si="66">DATEDIF(W452,Q452,"y")</f>
        <v>17</v>
      </c>
      <c r="U452" s="119" t="str">
        <f t="shared" ref="U452:U515" ca="1" si="67">ROUNDDOWN(R452/365,0)&amp;"年"&amp;ROUNDDOWN(MOD(R452,365)/30,0)&amp;"个月"&amp;MOD(MOD(R452,365),30)&amp;"天"</f>
        <v>17年3个月22天</v>
      </c>
      <c r="V452" s="120" t="s">
        <v>9062</v>
      </c>
      <c r="W452" s="116">
        <f t="shared" ref="W452:W515" ca="1" si="68">TODAY()</f>
        <v>43525</v>
      </c>
      <c r="X452" s="114">
        <f t="shared" ref="X452:X515" ca="1" si="69">DATEDIF(AE452,W452,"D")</f>
        <v>2230</v>
      </c>
      <c r="Y452" s="120">
        <f t="shared" ref="Y452:Y515" ca="1" si="70">DATEDIF(AE452,W452,"m")</f>
        <v>73</v>
      </c>
      <c r="Z452" s="121">
        <f t="shared" ref="Z452:Z515" ca="1" si="71">DATEDIF(AE452,W452,"Y")</f>
        <v>6</v>
      </c>
      <c r="AA452" s="121" t="s">
        <v>9081</v>
      </c>
      <c r="AB452" s="121"/>
      <c r="AC452" s="127">
        <v>41295</v>
      </c>
      <c r="AD452" s="121" t="s">
        <v>598</v>
      </c>
      <c r="AE452" s="127">
        <v>41295</v>
      </c>
      <c r="AF452" s="121" t="s">
        <v>8286</v>
      </c>
      <c r="AG452" s="121">
        <v>2</v>
      </c>
      <c r="AH452" s="121">
        <v>0</v>
      </c>
      <c r="AI452" s="121" t="s">
        <v>2330</v>
      </c>
      <c r="AJ452" s="121" t="s">
        <v>1520</v>
      </c>
      <c r="AK452" s="121" t="s">
        <v>334</v>
      </c>
      <c r="AL452" s="121"/>
      <c r="AM452" s="126" t="s">
        <v>2329</v>
      </c>
      <c r="AN452" s="121" t="s">
        <v>411</v>
      </c>
      <c r="AO452" s="121"/>
      <c r="AP452" s="121">
        <v>0</v>
      </c>
      <c r="AQ452" s="121">
        <v>0</v>
      </c>
      <c r="AR452" s="121" t="s">
        <v>9082</v>
      </c>
      <c r="AS452" s="128">
        <v>43132</v>
      </c>
      <c r="AT452" s="121">
        <v>1</v>
      </c>
    </row>
    <row r="453" spans="1:46" ht="30" customHeight="1" x14ac:dyDescent="0.15">
      <c r="A453" s="121">
        <v>451</v>
      </c>
      <c r="B453" s="126">
        <v>5225001878</v>
      </c>
      <c r="C453" s="121" t="s">
        <v>2331</v>
      </c>
      <c r="D453" s="121" t="s">
        <v>2331</v>
      </c>
      <c r="E453" s="127">
        <v>29266</v>
      </c>
      <c r="F453" s="117">
        <f t="shared" ca="1" si="63"/>
        <v>39.065753424657537</v>
      </c>
      <c r="G453" s="121" t="s">
        <v>325</v>
      </c>
      <c r="H453" s="121" t="s">
        <v>287</v>
      </c>
      <c r="I453" s="121" t="s">
        <v>287</v>
      </c>
      <c r="J453" s="121" t="s">
        <v>2332</v>
      </c>
      <c r="K453" s="121" t="s">
        <v>8014</v>
      </c>
      <c r="L453" s="121" t="s">
        <v>328</v>
      </c>
      <c r="M453" s="121" t="s">
        <v>59</v>
      </c>
      <c r="N453" s="121" t="s">
        <v>298</v>
      </c>
      <c r="O453" s="121" t="s">
        <v>299</v>
      </c>
      <c r="P453" s="127">
        <v>42130</v>
      </c>
      <c r="Q453" s="127">
        <v>49253</v>
      </c>
      <c r="R453" s="114">
        <f t="shared" ca="1" si="64"/>
        <v>5728</v>
      </c>
      <c r="S453" s="118">
        <f t="shared" ca="1" si="65"/>
        <v>188</v>
      </c>
      <c r="T453" s="114">
        <f t="shared" ca="1" si="66"/>
        <v>15</v>
      </c>
      <c r="U453" s="119" t="str">
        <f t="shared" ca="1" si="67"/>
        <v>15年8个月13天</v>
      </c>
      <c r="V453" s="120" t="s">
        <v>9026</v>
      </c>
      <c r="W453" s="116">
        <f t="shared" ca="1" si="68"/>
        <v>43525</v>
      </c>
      <c r="X453" s="114">
        <f t="shared" ca="1" si="69"/>
        <v>2228</v>
      </c>
      <c r="Y453" s="120">
        <f t="shared" ca="1" si="70"/>
        <v>73</v>
      </c>
      <c r="Z453" s="121">
        <f t="shared" ca="1" si="71"/>
        <v>6</v>
      </c>
      <c r="AA453" s="121" t="s">
        <v>9083</v>
      </c>
      <c r="AB453" s="121"/>
      <c r="AC453" s="127">
        <v>41297</v>
      </c>
      <c r="AD453" s="121" t="s">
        <v>489</v>
      </c>
      <c r="AE453" s="127">
        <v>41297</v>
      </c>
      <c r="AF453" s="121" t="s">
        <v>8286</v>
      </c>
      <c r="AG453" s="121">
        <v>2</v>
      </c>
      <c r="AH453" s="121">
        <v>0</v>
      </c>
      <c r="AI453" s="121" t="s">
        <v>2334</v>
      </c>
      <c r="AJ453" s="121" t="s">
        <v>1520</v>
      </c>
      <c r="AK453" s="121" t="s">
        <v>334</v>
      </c>
      <c r="AL453" s="121"/>
      <c r="AM453" s="126" t="s">
        <v>2333</v>
      </c>
      <c r="AN453" s="121" t="s">
        <v>411</v>
      </c>
      <c r="AO453" s="121"/>
      <c r="AP453" s="121">
        <v>0</v>
      </c>
      <c r="AQ453" s="121">
        <v>0</v>
      </c>
      <c r="AR453" s="121" t="s">
        <v>1334</v>
      </c>
      <c r="AS453" s="121">
        <v>4</v>
      </c>
      <c r="AT453" s="121" t="s">
        <v>8406</v>
      </c>
    </row>
    <row r="454" spans="1:46" ht="30" customHeight="1" x14ac:dyDescent="0.15">
      <c r="A454" s="121">
        <v>452</v>
      </c>
      <c r="B454" s="126">
        <v>5225001879</v>
      </c>
      <c r="C454" s="121" t="s">
        <v>2335</v>
      </c>
      <c r="D454" s="121" t="s">
        <v>2335</v>
      </c>
      <c r="E454" s="127">
        <v>31217</v>
      </c>
      <c r="F454" s="117">
        <f t="shared" ca="1" si="63"/>
        <v>33.720547945205482</v>
      </c>
      <c r="G454" s="121" t="s">
        <v>325</v>
      </c>
      <c r="H454" s="121" t="s">
        <v>287</v>
      </c>
      <c r="I454" s="121" t="s">
        <v>287</v>
      </c>
      <c r="J454" s="121" t="s">
        <v>2336</v>
      </c>
      <c r="K454" s="121" t="s">
        <v>8016</v>
      </c>
      <c r="L454" s="121" t="s">
        <v>328</v>
      </c>
      <c r="M454" s="121" t="s">
        <v>59</v>
      </c>
      <c r="N454" s="121" t="s">
        <v>41</v>
      </c>
      <c r="O454" s="121" t="s">
        <v>293</v>
      </c>
      <c r="P454" s="121"/>
      <c r="Q454" s="121"/>
      <c r="R454" s="114" t="e">
        <f t="shared" ca="1" si="64"/>
        <v>#NUM!</v>
      </c>
      <c r="S454" s="118" t="e">
        <f t="shared" ca="1" si="65"/>
        <v>#NUM!</v>
      </c>
      <c r="T454" s="114" t="e">
        <f t="shared" ca="1" si="66"/>
        <v>#NUM!</v>
      </c>
      <c r="U454" s="119" t="e">
        <f t="shared" ca="1" si="67"/>
        <v>#NUM!</v>
      </c>
      <c r="V454" s="120" t="s">
        <v>299</v>
      </c>
      <c r="W454" s="116">
        <f t="shared" ca="1" si="68"/>
        <v>43525</v>
      </c>
      <c r="X454" s="114">
        <f t="shared" ca="1" si="69"/>
        <v>2228</v>
      </c>
      <c r="Y454" s="120">
        <f t="shared" ca="1" si="70"/>
        <v>73</v>
      </c>
      <c r="Z454" s="121">
        <f t="shared" ca="1" si="71"/>
        <v>6</v>
      </c>
      <c r="AA454" s="121" t="s">
        <v>9084</v>
      </c>
      <c r="AB454" s="121"/>
      <c r="AC454" s="127">
        <v>41297</v>
      </c>
      <c r="AD454" s="121" t="s">
        <v>489</v>
      </c>
      <c r="AE454" s="127">
        <v>41297</v>
      </c>
      <c r="AF454" s="121" t="s">
        <v>8286</v>
      </c>
      <c r="AG454" s="121">
        <v>1</v>
      </c>
      <c r="AH454" s="121">
        <v>0</v>
      </c>
      <c r="AI454" s="121" t="s">
        <v>2338</v>
      </c>
      <c r="AJ454" s="121" t="s">
        <v>402</v>
      </c>
      <c r="AK454" s="121" t="s">
        <v>409</v>
      </c>
      <c r="AL454" s="121"/>
      <c r="AM454" s="126" t="s">
        <v>2337</v>
      </c>
      <c r="AN454" s="121"/>
      <c r="AO454" s="121"/>
      <c r="AP454" s="121">
        <v>0</v>
      </c>
      <c r="AQ454" s="121">
        <v>0</v>
      </c>
      <c r="AR454" s="121" t="s">
        <v>470</v>
      </c>
      <c r="AS454" s="121">
        <v>2</v>
      </c>
      <c r="AT454" s="121" t="s">
        <v>8480</v>
      </c>
    </row>
    <row r="455" spans="1:46" ht="30" customHeight="1" x14ac:dyDescent="0.15">
      <c r="A455" s="121">
        <v>453</v>
      </c>
      <c r="B455" s="126">
        <v>5225001880</v>
      </c>
      <c r="C455" s="121" t="s">
        <v>2339</v>
      </c>
      <c r="D455" s="121" t="s">
        <v>2339</v>
      </c>
      <c r="E455" s="127">
        <v>23583</v>
      </c>
      <c r="F455" s="117">
        <f t="shared" ca="1" si="63"/>
        <v>54.635616438356166</v>
      </c>
      <c r="G455" s="121" t="s">
        <v>325</v>
      </c>
      <c r="H455" s="121" t="s">
        <v>297</v>
      </c>
      <c r="I455" s="121" t="s">
        <v>297</v>
      </c>
      <c r="J455" s="121" t="s">
        <v>2340</v>
      </c>
      <c r="K455" s="121" t="s">
        <v>8014</v>
      </c>
      <c r="L455" s="121" t="s">
        <v>328</v>
      </c>
      <c r="M455" s="121" t="s">
        <v>326</v>
      </c>
      <c r="N455" s="121" t="s">
        <v>680</v>
      </c>
      <c r="O455" s="121" t="s">
        <v>8327</v>
      </c>
      <c r="P455" s="127">
        <v>40791</v>
      </c>
      <c r="Q455" s="127">
        <v>47000</v>
      </c>
      <c r="R455" s="114">
        <f t="shared" ca="1" si="64"/>
        <v>3475</v>
      </c>
      <c r="S455" s="118">
        <f t="shared" ca="1" si="65"/>
        <v>114</v>
      </c>
      <c r="T455" s="114">
        <f t="shared" ca="1" si="66"/>
        <v>9</v>
      </c>
      <c r="U455" s="119" t="str">
        <f t="shared" ca="1" si="67"/>
        <v>9年6个月10天</v>
      </c>
      <c r="V455" s="120" t="s">
        <v>5476</v>
      </c>
      <c r="W455" s="116">
        <f t="shared" ca="1" si="68"/>
        <v>43525</v>
      </c>
      <c r="X455" s="114">
        <f t="shared" ca="1" si="69"/>
        <v>2228</v>
      </c>
      <c r="Y455" s="120">
        <f t="shared" ca="1" si="70"/>
        <v>73</v>
      </c>
      <c r="Z455" s="121">
        <f t="shared" ca="1" si="71"/>
        <v>6</v>
      </c>
      <c r="AA455" s="121" t="s">
        <v>7877</v>
      </c>
      <c r="AB455" s="121"/>
      <c r="AC455" s="127">
        <v>41297</v>
      </c>
      <c r="AD455" s="121" t="s">
        <v>489</v>
      </c>
      <c r="AE455" s="127">
        <v>41297</v>
      </c>
      <c r="AF455" s="121" t="s">
        <v>8286</v>
      </c>
      <c r="AG455" s="121">
        <v>2</v>
      </c>
      <c r="AH455" s="121">
        <v>0</v>
      </c>
      <c r="AI455" s="121" t="s">
        <v>9085</v>
      </c>
      <c r="AJ455" s="121" t="s">
        <v>8336</v>
      </c>
      <c r="AK455" s="121"/>
      <c r="AL455" s="121" t="s">
        <v>363</v>
      </c>
      <c r="AM455" s="126" t="s">
        <v>2341</v>
      </c>
      <c r="AN455" s="121" t="s">
        <v>454</v>
      </c>
      <c r="AO455" s="121" t="s">
        <v>393</v>
      </c>
      <c r="AP455" s="121">
        <v>7</v>
      </c>
      <c r="AQ455" s="121">
        <v>2</v>
      </c>
      <c r="AR455" s="121"/>
      <c r="AS455" s="121" t="s">
        <v>8976</v>
      </c>
      <c r="AT455" s="121">
        <v>1</v>
      </c>
    </row>
    <row r="456" spans="1:46" ht="30" customHeight="1" x14ac:dyDescent="0.15">
      <c r="A456" s="121">
        <v>454</v>
      </c>
      <c r="B456" s="126">
        <v>5225001882</v>
      </c>
      <c r="C456" s="121" t="s">
        <v>2342</v>
      </c>
      <c r="D456" s="121" t="s">
        <v>2342</v>
      </c>
      <c r="E456" s="127">
        <v>32041</v>
      </c>
      <c r="F456" s="117">
        <f t="shared" ca="1" si="63"/>
        <v>31.463013698630139</v>
      </c>
      <c r="G456" s="121" t="s">
        <v>650</v>
      </c>
      <c r="H456" s="121" t="s">
        <v>297</v>
      </c>
      <c r="I456" s="121" t="s">
        <v>297</v>
      </c>
      <c r="J456" s="121" t="s">
        <v>2343</v>
      </c>
      <c r="K456" s="121" t="s">
        <v>489</v>
      </c>
      <c r="L456" s="121" t="s">
        <v>328</v>
      </c>
      <c r="M456" s="121" t="s">
        <v>383</v>
      </c>
      <c r="N456" s="121" t="s">
        <v>1502</v>
      </c>
      <c r="O456" s="121" t="s">
        <v>299</v>
      </c>
      <c r="P456" s="127">
        <v>42297</v>
      </c>
      <c r="Q456" s="127">
        <v>49998</v>
      </c>
      <c r="R456" s="114">
        <f t="shared" ca="1" si="64"/>
        <v>6473</v>
      </c>
      <c r="S456" s="118">
        <f t="shared" ca="1" si="65"/>
        <v>212</v>
      </c>
      <c r="T456" s="114">
        <f t="shared" ca="1" si="66"/>
        <v>17</v>
      </c>
      <c r="U456" s="119" t="str">
        <f t="shared" ca="1" si="67"/>
        <v>17年8个月28天</v>
      </c>
      <c r="V456" s="120" t="s">
        <v>9086</v>
      </c>
      <c r="W456" s="116">
        <f t="shared" ca="1" si="68"/>
        <v>43525</v>
      </c>
      <c r="X456" s="114">
        <f t="shared" ca="1" si="69"/>
        <v>2228</v>
      </c>
      <c r="Y456" s="120">
        <f t="shared" ca="1" si="70"/>
        <v>73</v>
      </c>
      <c r="Z456" s="121">
        <f t="shared" ca="1" si="71"/>
        <v>6</v>
      </c>
      <c r="AA456" s="121" t="s">
        <v>9087</v>
      </c>
      <c r="AB456" s="121"/>
      <c r="AC456" s="127">
        <v>41297</v>
      </c>
      <c r="AD456" s="121" t="s">
        <v>489</v>
      </c>
      <c r="AE456" s="127">
        <v>41297</v>
      </c>
      <c r="AF456" s="121" t="s">
        <v>8286</v>
      </c>
      <c r="AG456" s="121">
        <v>2</v>
      </c>
      <c r="AH456" s="121">
        <v>0</v>
      </c>
      <c r="AI456" s="121" t="s">
        <v>9088</v>
      </c>
      <c r="AJ456" s="121" t="s">
        <v>1520</v>
      </c>
      <c r="AK456" s="121" t="s">
        <v>334</v>
      </c>
      <c r="AL456" s="121"/>
      <c r="AM456" s="126" t="s">
        <v>2344</v>
      </c>
      <c r="AN456" s="121"/>
      <c r="AO456" s="121"/>
      <c r="AP456" s="121">
        <v>0</v>
      </c>
      <c r="AQ456" s="121">
        <v>1</v>
      </c>
      <c r="AR456" s="121" t="s">
        <v>8373</v>
      </c>
      <c r="AS456" s="121">
        <v>306</v>
      </c>
      <c r="AT456" s="121">
        <v>9</v>
      </c>
    </row>
    <row r="457" spans="1:46" ht="30" customHeight="1" x14ac:dyDescent="0.15">
      <c r="A457" s="121">
        <v>455</v>
      </c>
      <c r="B457" s="126">
        <v>5225001883</v>
      </c>
      <c r="C457" s="121" t="s">
        <v>2345</v>
      </c>
      <c r="D457" s="121" t="s">
        <v>2345</v>
      </c>
      <c r="E457" s="127">
        <v>29821</v>
      </c>
      <c r="F457" s="117">
        <f t="shared" ca="1" si="63"/>
        <v>37.545205479452058</v>
      </c>
      <c r="G457" s="121" t="s">
        <v>325</v>
      </c>
      <c r="H457" s="121" t="s">
        <v>779</v>
      </c>
      <c r="I457" s="121" t="s">
        <v>779</v>
      </c>
      <c r="J457" s="121" t="s">
        <v>2346</v>
      </c>
      <c r="K457" s="121" t="s">
        <v>8016</v>
      </c>
      <c r="L457" s="121" t="s">
        <v>328</v>
      </c>
      <c r="M457" s="121" t="s">
        <v>383</v>
      </c>
      <c r="N457" s="121" t="s">
        <v>2347</v>
      </c>
      <c r="O457" s="121" t="s">
        <v>8327</v>
      </c>
      <c r="P457" s="127">
        <v>40487</v>
      </c>
      <c r="Q457" s="127">
        <v>45995</v>
      </c>
      <c r="R457" s="114">
        <f t="shared" ca="1" si="64"/>
        <v>2470</v>
      </c>
      <c r="S457" s="118">
        <f t="shared" ca="1" si="65"/>
        <v>81</v>
      </c>
      <c r="T457" s="114">
        <f t="shared" ca="1" si="66"/>
        <v>6</v>
      </c>
      <c r="U457" s="119" t="str">
        <f t="shared" ca="1" si="67"/>
        <v>6年9个月10天</v>
      </c>
      <c r="V457" s="120" t="s">
        <v>8890</v>
      </c>
      <c r="W457" s="116">
        <f t="shared" ca="1" si="68"/>
        <v>43525</v>
      </c>
      <c r="X457" s="114">
        <f t="shared" ca="1" si="69"/>
        <v>2228</v>
      </c>
      <c r="Y457" s="120">
        <f t="shared" ca="1" si="70"/>
        <v>73</v>
      </c>
      <c r="Z457" s="121">
        <f t="shared" ca="1" si="71"/>
        <v>6</v>
      </c>
      <c r="AA457" s="121" t="s">
        <v>8748</v>
      </c>
      <c r="AB457" s="121" t="s">
        <v>346</v>
      </c>
      <c r="AC457" s="127">
        <v>41297</v>
      </c>
      <c r="AD457" s="121" t="s">
        <v>489</v>
      </c>
      <c r="AE457" s="127">
        <v>41297</v>
      </c>
      <c r="AF457" s="121" t="s">
        <v>8286</v>
      </c>
      <c r="AG457" s="121">
        <v>1</v>
      </c>
      <c r="AH457" s="121">
        <v>0</v>
      </c>
      <c r="AI457" s="121" t="s">
        <v>2349</v>
      </c>
      <c r="AJ457" s="121" t="s">
        <v>456</v>
      </c>
      <c r="AK457" s="121"/>
      <c r="AL457" s="121"/>
      <c r="AM457" s="126" t="s">
        <v>2348</v>
      </c>
      <c r="AN457" s="121" t="s">
        <v>346</v>
      </c>
      <c r="AO457" s="121"/>
      <c r="AP457" s="121">
        <v>0</v>
      </c>
      <c r="AQ457" s="121">
        <v>0</v>
      </c>
      <c r="AR457" s="121" t="s">
        <v>8373</v>
      </c>
      <c r="AS457" s="128">
        <v>43134</v>
      </c>
      <c r="AT457" s="121">
        <v>5</v>
      </c>
    </row>
    <row r="458" spans="1:46" ht="30" customHeight="1" x14ac:dyDescent="0.15">
      <c r="A458" s="121">
        <v>456</v>
      </c>
      <c r="B458" s="126">
        <v>5225001884</v>
      </c>
      <c r="C458" s="121" t="s">
        <v>2350</v>
      </c>
      <c r="D458" s="121" t="s">
        <v>2350</v>
      </c>
      <c r="E458" s="127">
        <v>32993</v>
      </c>
      <c r="F458" s="117">
        <f t="shared" ca="1" si="63"/>
        <v>28.854794520547944</v>
      </c>
      <c r="G458" s="121" t="s">
        <v>325</v>
      </c>
      <c r="H458" s="121" t="s">
        <v>297</v>
      </c>
      <c r="I458" s="121" t="s">
        <v>297</v>
      </c>
      <c r="J458" s="121" t="s">
        <v>2351</v>
      </c>
      <c r="K458" s="121" t="s">
        <v>8016</v>
      </c>
      <c r="L458" s="121" t="s">
        <v>328</v>
      </c>
      <c r="M458" s="121" t="s">
        <v>383</v>
      </c>
      <c r="N458" s="121" t="s">
        <v>41</v>
      </c>
      <c r="O458" s="121" t="s">
        <v>299</v>
      </c>
      <c r="P458" s="127">
        <v>42172</v>
      </c>
      <c r="Q458" s="127">
        <v>49781</v>
      </c>
      <c r="R458" s="114">
        <f t="shared" ca="1" si="64"/>
        <v>6256</v>
      </c>
      <c r="S458" s="118">
        <f t="shared" ca="1" si="65"/>
        <v>205</v>
      </c>
      <c r="T458" s="114">
        <f t="shared" ca="1" si="66"/>
        <v>17</v>
      </c>
      <c r="U458" s="119" t="str">
        <f t="shared" ca="1" si="67"/>
        <v>17年1个月21天</v>
      </c>
      <c r="V458" s="120" t="s">
        <v>9089</v>
      </c>
      <c r="W458" s="116">
        <f t="shared" ca="1" si="68"/>
        <v>43525</v>
      </c>
      <c r="X458" s="114">
        <f t="shared" ca="1" si="69"/>
        <v>2228</v>
      </c>
      <c r="Y458" s="120">
        <f t="shared" ca="1" si="70"/>
        <v>73</v>
      </c>
      <c r="Z458" s="121">
        <f t="shared" ca="1" si="71"/>
        <v>6</v>
      </c>
      <c r="AA458" s="121" t="s">
        <v>9084</v>
      </c>
      <c r="AB458" s="121"/>
      <c r="AC458" s="127">
        <v>41297</v>
      </c>
      <c r="AD458" s="121" t="s">
        <v>489</v>
      </c>
      <c r="AE458" s="127">
        <v>41297</v>
      </c>
      <c r="AF458" s="121" t="s">
        <v>8286</v>
      </c>
      <c r="AG458" s="121">
        <v>2</v>
      </c>
      <c r="AH458" s="121">
        <v>0</v>
      </c>
      <c r="AI458" s="121" t="s">
        <v>9090</v>
      </c>
      <c r="AJ458" s="121" t="s">
        <v>554</v>
      </c>
      <c r="AK458" s="121" t="s">
        <v>334</v>
      </c>
      <c r="AL458" s="121"/>
      <c r="AM458" s="126" t="s">
        <v>2352</v>
      </c>
      <c r="AN458" s="121"/>
      <c r="AO458" s="121"/>
      <c r="AP458" s="121">
        <v>0</v>
      </c>
      <c r="AQ458" s="121">
        <v>0</v>
      </c>
      <c r="AR458" s="121" t="s">
        <v>8373</v>
      </c>
      <c r="AS458" s="121">
        <v>407</v>
      </c>
      <c r="AT458" s="121">
        <v>12</v>
      </c>
    </row>
    <row r="459" spans="1:46" ht="30" customHeight="1" x14ac:dyDescent="0.15">
      <c r="A459" s="121">
        <v>457</v>
      </c>
      <c r="B459" s="126">
        <v>5225001885</v>
      </c>
      <c r="C459" s="121" t="s">
        <v>2353</v>
      </c>
      <c r="D459" s="121" t="s">
        <v>2353</v>
      </c>
      <c r="E459" s="127">
        <v>26038</v>
      </c>
      <c r="F459" s="117">
        <f t="shared" ca="1" si="63"/>
        <v>47.909589041095892</v>
      </c>
      <c r="G459" s="121" t="s">
        <v>325</v>
      </c>
      <c r="H459" s="121" t="s">
        <v>287</v>
      </c>
      <c r="I459" s="121" t="s">
        <v>287</v>
      </c>
      <c r="J459" s="121" t="s">
        <v>2354</v>
      </c>
      <c r="K459" s="121" t="s">
        <v>811</v>
      </c>
      <c r="L459" s="121" t="s">
        <v>328</v>
      </c>
      <c r="M459" s="121" t="s">
        <v>59</v>
      </c>
      <c r="N459" s="121" t="s">
        <v>41</v>
      </c>
      <c r="O459" s="121" t="s">
        <v>299</v>
      </c>
      <c r="P459" s="127">
        <v>42130</v>
      </c>
      <c r="Q459" s="127">
        <v>49861</v>
      </c>
      <c r="R459" s="114">
        <f t="shared" ca="1" si="64"/>
        <v>6336</v>
      </c>
      <c r="S459" s="118">
        <f t="shared" ca="1" si="65"/>
        <v>208</v>
      </c>
      <c r="T459" s="114">
        <f t="shared" ca="1" si="66"/>
        <v>17</v>
      </c>
      <c r="U459" s="119" t="str">
        <f t="shared" ca="1" si="67"/>
        <v>17年4个月11天</v>
      </c>
      <c r="V459" s="120" t="s">
        <v>9091</v>
      </c>
      <c r="W459" s="116">
        <f t="shared" ca="1" si="68"/>
        <v>43525</v>
      </c>
      <c r="X459" s="114">
        <f t="shared" ca="1" si="69"/>
        <v>2228</v>
      </c>
      <c r="Y459" s="120">
        <f t="shared" ca="1" si="70"/>
        <v>73</v>
      </c>
      <c r="Z459" s="121">
        <f t="shared" ca="1" si="71"/>
        <v>6</v>
      </c>
      <c r="AA459" s="121" t="s">
        <v>9092</v>
      </c>
      <c r="AB459" s="121"/>
      <c r="AC459" s="127">
        <v>41297</v>
      </c>
      <c r="AD459" s="121" t="s">
        <v>811</v>
      </c>
      <c r="AE459" s="127">
        <v>41297</v>
      </c>
      <c r="AF459" s="121" t="s">
        <v>8286</v>
      </c>
      <c r="AG459" s="121">
        <v>2</v>
      </c>
      <c r="AH459" s="121">
        <v>0</v>
      </c>
      <c r="AI459" s="121" t="s">
        <v>2356</v>
      </c>
      <c r="AJ459" s="121" t="s">
        <v>1520</v>
      </c>
      <c r="AK459" s="121" t="s">
        <v>334</v>
      </c>
      <c r="AL459" s="121"/>
      <c r="AM459" s="126" t="s">
        <v>2355</v>
      </c>
      <c r="AN459" s="121"/>
      <c r="AO459" s="121"/>
      <c r="AP459" s="121">
        <v>0</v>
      </c>
      <c r="AQ459" s="121">
        <v>0</v>
      </c>
      <c r="AR459" s="121" t="s">
        <v>1334</v>
      </c>
      <c r="AS459" s="121">
        <v>4</v>
      </c>
      <c r="AT459" s="121" t="s">
        <v>8937</v>
      </c>
    </row>
    <row r="460" spans="1:46" ht="30" customHeight="1" x14ac:dyDescent="0.15">
      <c r="A460" s="121">
        <v>458</v>
      </c>
      <c r="B460" s="126">
        <v>5225001886</v>
      </c>
      <c r="C460" s="121" t="s">
        <v>2357</v>
      </c>
      <c r="D460" s="121" t="s">
        <v>2357</v>
      </c>
      <c r="E460" s="127">
        <v>26674</v>
      </c>
      <c r="F460" s="117">
        <f t="shared" ca="1" si="63"/>
        <v>46.167123287671231</v>
      </c>
      <c r="G460" s="121" t="s">
        <v>364</v>
      </c>
      <c r="H460" s="121" t="s">
        <v>327</v>
      </c>
      <c r="I460" s="121" t="s">
        <v>327</v>
      </c>
      <c r="J460" s="121" t="s">
        <v>2358</v>
      </c>
      <c r="K460" s="121" t="s">
        <v>811</v>
      </c>
      <c r="L460" s="121" t="s">
        <v>328</v>
      </c>
      <c r="M460" s="121" t="s">
        <v>59</v>
      </c>
      <c r="N460" s="121" t="s">
        <v>41</v>
      </c>
      <c r="O460" s="121" t="s">
        <v>299</v>
      </c>
      <c r="P460" s="127">
        <v>42172</v>
      </c>
      <c r="Q460" s="127">
        <v>48929</v>
      </c>
      <c r="R460" s="114">
        <f t="shared" ca="1" si="64"/>
        <v>5404</v>
      </c>
      <c r="S460" s="118">
        <f t="shared" ca="1" si="65"/>
        <v>177</v>
      </c>
      <c r="T460" s="114">
        <f t="shared" ca="1" si="66"/>
        <v>14</v>
      </c>
      <c r="U460" s="119" t="str">
        <f t="shared" ca="1" si="67"/>
        <v>14年9个月24天</v>
      </c>
      <c r="V460" s="120" t="s">
        <v>9093</v>
      </c>
      <c r="W460" s="116">
        <f t="shared" ca="1" si="68"/>
        <v>43525</v>
      </c>
      <c r="X460" s="114">
        <f t="shared" ca="1" si="69"/>
        <v>2228</v>
      </c>
      <c r="Y460" s="120">
        <f t="shared" ca="1" si="70"/>
        <v>73</v>
      </c>
      <c r="Z460" s="121">
        <f t="shared" ca="1" si="71"/>
        <v>6</v>
      </c>
      <c r="AA460" s="121" t="s">
        <v>9094</v>
      </c>
      <c r="AB460" s="121"/>
      <c r="AC460" s="127">
        <v>41297</v>
      </c>
      <c r="AD460" s="121" t="s">
        <v>811</v>
      </c>
      <c r="AE460" s="127">
        <v>41297</v>
      </c>
      <c r="AF460" s="121" t="s">
        <v>8286</v>
      </c>
      <c r="AG460" s="121">
        <v>2</v>
      </c>
      <c r="AH460" s="121">
        <v>0</v>
      </c>
      <c r="AI460" s="121" t="s">
        <v>2360</v>
      </c>
      <c r="AJ460" s="121" t="s">
        <v>1520</v>
      </c>
      <c r="AK460" s="121" t="s">
        <v>334</v>
      </c>
      <c r="AL460" s="121"/>
      <c r="AM460" s="126" t="s">
        <v>2359</v>
      </c>
      <c r="AN460" s="121"/>
      <c r="AO460" s="121"/>
      <c r="AP460" s="121">
        <v>0</v>
      </c>
      <c r="AQ460" s="121">
        <v>0</v>
      </c>
      <c r="AR460" s="121" t="s">
        <v>1599</v>
      </c>
      <c r="AS460" s="121">
        <v>7</v>
      </c>
      <c r="AT460" s="121">
        <v>8</v>
      </c>
    </row>
    <row r="461" spans="1:46" ht="30" customHeight="1" x14ac:dyDescent="0.15">
      <c r="A461" s="121">
        <v>459</v>
      </c>
      <c r="B461" s="126">
        <v>5225001888</v>
      </c>
      <c r="C461" s="121" t="s">
        <v>2361</v>
      </c>
      <c r="D461" s="121" t="s">
        <v>2361</v>
      </c>
      <c r="E461" s="127">
        <v>24819</v>
      </c>
      <c r="F461" s="117">
        <f t="shared" ca="1" si="63"/>
        <v>51.249315068493154</v>
      </c>
      <c r="G461" s="121" t="s">
        <v>325</v>
      </c>
      <c r="H461" s="121" t="s">
        <v>297</v>
      </c>
      <c r="I461" s="121" t="s">
        <v>297</v>
      </c>
      <c r="J461" s="121" t="s">
        <v>2362</v>
      </c>
      <c r="K461" s="121" t="s">
        <v>811</v>
      </c>
      <c r="L461" s="121" t="s">
        <v>328</v>
      </c>
      <c r="M461" s="121" t="s">
        <v>367</v>
      </c>
      <c r="N461" s="121" t="s">
        <v>290</v>
      </c>
      <c r="O461" s="121" t="s">
        <v>299</v>
      </c>
      <c r="P461" s="127">
        <v>42172</v>
      </c>
      <c r="Q461" s="127">
        <v>48960</v>
      </c>
      <c r="R461" s="114">
        <f t="shared" ca="1" si="64"/>
        <v>5435</v>
      </c>
      <c r="S461" s="118">
        <f t="shared" ca="1" si="65"/>
        <v>178</v>
      </c>
      <c r="T461" s="114">
        <f t="shared" ca="1" si="66"/>
        <v>14</v>
      </c>
      <c r="U461" s="119" t="str">
        <f t="shared" ca="1" si="67"/>
        <v>14年10个月25天</v>
      </c>
      <c r="V461" s="120" t="s">
        <v>9065</v>
      </c>
      <c r="W461" s="116">
        <f t="shared" ca="1" si="68"/>
        <v>43525</v>
      </c>
      <c r="X461" s="114">
        <f t="shared" ca="1" si="69"/>
        <v>2228</v>
      </c>
      <c r="Y461" s="120">
        <f t="shared" ca="1" si="70"/>
        <v>73</v>
      </c>
      <c r="Z461" s="121">
        <f t="shared" ca="1" si="71"/>
        <v>6</v>
      </c>
      <c r="AA461" s="121" t="s">
        <v>9095</v>
      </c>
      <c r="AB461" s="121"/>
      <c r="AC461" s="127">
        <v>41297</v>
      </c>
      <c r="AD461" s="121" t="s">
        <v>811</v>
      </c>
      <c r="AE461" s="127">
        <v>41297</v>
      </c>
      <c r="AF461" s="121" t="s">
        <v>8286</v>
      </c>
      <c r="AG461" s="121">
        <v>2</v>
      </c>
      <c r="AH461" s="121">
        <v>0</v>
      </c>
      <c r="AI461" s="121" t="s">
        <v>2364</v>
      </c>
      <c r="AJ461" s="121" t="s">
        <v>1520</v>
      </c>
      <c r="AK461" s="121" t="s">
        <v>334</v>
      </c>
      <c r="AL461" s="121"/>
      <c r="AM461" s="126" t="s">
        <v>2363</v>
      </c>
      <c r="AN461" s="121"/>
      <c r="AO461" s="121"/>
      <c r="AP461" s="121">
        <v>0</v>
      </c>
      <c r="AQ461" s="121">
        <v>0</v>
      </c>
      <c r="AR461" s="121" t="s">
        <v>8351</v>
      </c>
      <c r="AS461" s="127">
        <v>38022</v>
      </c>
      <c r="AT461" s="121">
        <v>15</v>
      </c>
    </row>
    <row r="462" spans="1:46" ht="30" customHeight="1" x14ac:dyDescent="0.15">
      <c r="A462" s="121">
        <v>460</v>
      </c>
      <c r="B462" s="126">
        <v>5225001890</v>
      </c>
      <c r="C462" s="121" t="s">
        <v>2365</v>
      </c>
      <c r="D462" s="121" t="s">
        <v>2365</v>
      </c>
      <c r="E462" s="127">
        <v>26791</v>
      </c>
      <c r="F462" s="117">
        <f t="shared" ca="1" si="63"/>
        <v>45.846575342465755</v>
      </c>
      <c r="G462" s="121" t="s">
        <v>325</v>
      </c>
      <c r="H462" s="121" t="s">
        <v>287</v>
      </c>
      <c r="I462" s="121" t="s">
        <v>287</v>
      </c>
      <c r="J462" s="121" t="s">
        <v>2366</v>
      </c>
      <c r="K462" s="121" t="s">
        <v>8014</v>
      </c>
      <c r="L462" s="121" t="s">
        <v>328</v>
      </c>
      <c r="M462" s="121" t="s">
        <v>367</v>
      </c>
      <c r="N462" s="121" t="s">
        <v>298</v>
      </c>
      <c r="O462" s="121" t="s">
        <v>293</v>
      </c>
      <c r="P462" s="121"/>
      <c r="Q462" s="121"/>
      <c r="R462" s="114" t="e">
        <f t="shared" ca="1" si="64"/>
        <v>#NUM!</v>
      </c>
      <c r="S462" s="118" t="e">
        <f t="shared" ca="1" si="65"/>
        <v>#NUM!</v>
      </c>
      <c r="T462" s="114" t="e">
        <f t="shared" ca="1" si="66"/>
        <v>#NUM!</v>
      </c>
      <c r="U462" s="119" t="e">
        <f t="shared" ca="1" si="67"/>
        <v>#NUM!</v>
      </c>
      <c r="V462" s="120" t="s">
        <v>299</v>
      </c>
      <c r="W462" s="116">
        <f t="shared" ca="1" si="68"/>
        <v>43525</v>
      </c>
      <c r="X462" s="114">
        <f t="shared" ca="1" si="69"/>
        <v>2228</v>
      </c>
      <c r="Y462" s="120">
        <f t="shared" ca="1" si="70"/>
        <v>73</v>
      </c>
      <c r="Z462" s="121">
        <f t="shared" ca="1" si="71"/>
        <v>6</v>
      </c>
      <c r="AA462" s="121" t="s">
        <v>9083</v>
      </c>
      <c r="AB462" s="121"/>
      <c r="AC462" s="127">
        <v>41297</v>
      </c>
      <c r="AD462" s="121" t="s">
        <v>489</v>
      </c>
      <c r="AE462" s="127">
        <v>41297</v>
      </c>
      <c r="AF462" s="121" t="s">
        <v>8286</v>
      </c>
      <c r="AG462" s="121">
        <v>1</v>
      </c>
      <c r="AH462" s="121">
        <v>0</v>
      </c>
      <c r="AI462" s="121" t="s">
        <v>2334</v>
      </c>
      <c r="AJ462" s="121" t="s">
        <v>402</v>
      </c>
      <c r="AK462" s="121" t="s">
        <v>409</v>
      </c>
      <c r="AL462" s="121"/>
      <c r="AM462" s="126" t="s">
        <v>2367</v>
      </c>
      <c r="AN462" s="121" t="s">
        <v>411</v>
      </c>
      <c r="AO462" s="121"/>
      <c r="AP462" s="121">
        <v>0</v>
      </c>
      <c r="AQ462" s="121">
        <v>0</v>
      </c>
      <c r="AR462" s="121" t="s">
        <v>8351</v>
      </c>
      <c r="AS462" s="127">
        <v>37993</v>
      </c>
      <c r="AT462" s="121">
        <v>4</v>
      </c>
    </row>
    <row r="463" spans="1:46" ht="30" customHeight="1" x14ac:dyDescent="0.15">
      <c r="A463" s="121">
        <v>461</v>
      </c>
      <c r="B463" s="126">
        <v>5225001891</v>
      </c>
      <c r="C463" s="121" t="s">
        <v>2368</v>
      </c>
      <c r="D463" s="121" t="s">
        <v>2368</v>
      </c>
      <c r="E463" s="127">
        <v>26277</v>
      </c>
      <c r="F463" s="117">
        <f t="shared" ca="1" si="63"/>
        <v>47.254794520547946</v>
      </c>
      <c r="G463" s="121" t="s">
        <v>325</v>
      </c>
      <c r="H463" s="121" t="s">
        <v>297</v>
      </c>
      <c r="I463" s="121" t="s">
        <v>297</v>
      </c>
      <c r="J463" s="121" t="s">
        <v>2369</v>
      </c>
      <c r="K463" s="121" t="s">
        <v>8014</v>
      </c>
      <c r="L463" s="121" t="s">
        <v>328</v>
      </c>
      <c r="M463" s="121" t="s">
        <v>59</v>
      </c>
      <c r="N463" s="121" t="s">
        <v>298</v>
      </c>
      <c r="O463" s="121" t="s">
        <v>299</v>
      </c>
      <c r="P463" s="127">
        <v>42172</v>
      </c>
      <c r="Q463" s="127">
        <v>48929</v>
      </c>
      <c r="R463" s="114">
        <f t="shared" ca="1" si="64"/>
        <v>5404</v>
      </c>
      <c r="S463" s="118">
        <f t="shared" ca="1" si="65"/>
        <v>177</v>
      </c>
      <c r="T463" s="114">
        <f t="shared" ca="1" si="66"/>
        <v>14</v>
      </c>
      <c r="U463" s="119" t="str">
        <f t="shared" ca="1" si="67"/>
        <v>14年9个月24天</v>
      </c>
      <c r="V463" s="120" t="s">
        <v>9093</v>
      </c>
      <c r="W463" s="116">
        <f t="shared" ca="1" si="68"/>
        <v>43525</v>
      </c>
      <c r="X463" s="114">
        <f t="shared" ca="1" si="69"/>
        <v>2228</v>
      </c>
      <c r="Y463" s="120">
        <f t="shared" ca="1" si="70"/>
        <v>73</v>
      </c>
      <c r="Z463" s="121">
        <f t="shared" ca="1" si="71"/>
        <v>6</v>
      </c>
      <c r="AA463" s="121" t="s">
        <v>9083</v>
      </c>
      <c r="AB463" s="121"/>
      <c r="AC463" s="127">
        <v>41297</v>
      </c>
      <c r="AD463" s="121" t="s">
        <v>489</v>
      </c>
      <c r="AE463" s="127">
        <v>41297</v>
      </c>
      <c r="AF463" s="121" t="s">
        <v>8286</v>
      </c>
      <c r="AG463" s="121">
        <v>2</v>
      </c>
      <c r="AH463" s="121">
        <v>0</v>
      </c>
      <c r="AI463" s="121" t="s">
        <v>2334</v>
      </c>
      <c r="AJ463" s="121" t="s">
        <v>1520</v>
      </c>
      <c r="AK463" s="121" t="s">
        <v>334</v>
      </c>
      <c r="AL463" s="121"/>
      <c r="AM463" s="126" t="s">
        <v>2370</v>
      </c>
      <c r="AN463" s="121" t="s">
        <v>411</v>
      </c>
      <c r="AO463" s="121"/>
      <c r="AP463" s="121">
        <v>0</v>
      </c>
      <c r="AQ463" s="121">
        <v>0</v>
      </c>
      <c r="AR463" s="121" t="s">
        <v>1599</v>
      </c>
      <c r="AS463" s="121">
        <v>11</v>
      </c>
      <c r="AT463" s="121">
        <v>2</v>
      </c>
    </row>
    <row r="464" spans="1:46" ht="30" customHeight="1" x14ac:dyDescent="0.15">
      <c r="A464" s="121">
        <v>462</v>
      </c>
      <c r="B464" s="126">
        <v>5225001892</v>
      </c>
      <c r="C464" s="121" t="s">
        <v>2371</v>
      </c>
      <c r="D464" s="121" t="s">
        <v>2371</v>
      </c>
      <c r="E464" s="127">
        <v>31961</v>
      </c>
      <c r="F464" s="117">
        <f t="shared" ca="1" si="63"/>
        <v>31.682191780821917</v>
      </c>
      <c r="G464" s="121" t="s">
        <v>325</v>
      </c>
      <c r="H464" s="121" t="s">
        <v>287</v>
      </c>
      <c r="I464" s="121" t="s">
        <v>287</v>
      </c>
      <c r="J464" s="121" t="s">
        <v>2372</v>
      </c>
      <c r="K464" s="121" t="s">
        <v>8030</v>
      </c>
      <c r="L464" s="121" t="s">
        <v>328</v>
      </c>
      <c r="M464" s="121" t="s">
        <v>338</v>
      </c>
      <c r="N464" s="121" t="s">
        <v>680</v>
      </c>
      <c r="O464" s="121" t="s">
        <v>8283</v>
      </c>
      <c r="P464" s="127">
        <v>40674</v>
      </c>
      <c r="Q464" s="127">
        <v>47279</v>
      </c>
      <c r="R464" s="114">
        <f t="shared" ca="1" si="64"/>
        <v>3754</v>
      </c>
      <c r="S464" s="118">
        <f t="shared" ca="1" si="65"/>
        <v>123</v>
      </c>
      <c r="T464" s="114">
        <f t="shared" ca="1" si="66"/>
        <v>10</v>
      </c>
      <c r="U464" s="119" t="str">
        <f t="shared" ca="1" si="67"/>
        <v>10年3个月14天</v>
      </c>
      <c r="V464" s="120" t="s">
        <v>513</v>
      </c>
      <c r="W464" s="116">
        <f t="shared" ca="1" si="68"/>
        <v>43525</v>
      </c>
      <c r="X464" s="114">
        <f t="shared" ca="1" si="69"/>
        <v>2228</v>
      </c>
      <c r="Y464" s="120">
        <f t="shared" ca="1" si="70"/>
        <v>73</v>
      </c>
      <c r="Z464" s="121">
        <f t="shared" ca="1" si="71"/>
        <v>6</v>
      </c>
      <c r="AA464" s="121" t="s">
        <v>8326</v>
      </c>
      <c r="AB464" s="121"/>
      <c r="AC464" s="127">
        <v>41297</v>
      </c>
      <c r="AD464" s="121" t="s">
        <v>489</v>
      </c>
      <c r="AE464" s="127">
        <v>41297</v>
      </c>
      <c r="AF464" s="121" t="s">
        <v>8286</v>
      </c>
      <c r="AG464" s="121">
        <v>2</v>
      </c>
      <c r="AH464" s="121">
        <v>0</v>
      </c>
      <c r="AI464" s="121" t="s">
        <v>9096</v>
      </c>
      <c r="AJ464" s="121" t="s">
        <v>1178</v>
      </c>
      <c r="AK464" s="121"/>
      <c r="AL464" s="121" t="s">
        <v>363</v>
      </c>
      <c r="AM464" s="126" t="s">
        <v>2373</v>
      </c>
      <c r="AN464" s="121" t="s">
        <v>454</v>
      </c>
      <c r="AO464" s="121" t="s">
        <v>393</v>
      </c>
      <c r="AP464" s="121">
        <v>7</v>
      </c>
      <c r="AQ464" s="121">
        <v>1</v>
      </c>
      <c r="AR464" s="121" t="s">
        <v>8535</v>
      </c>
      <c r="AS464" s="121">
        <v>9</v>
      </c>
      <c r="AT464" s="121">
        <v>5</v>
      </c>
    </row>
    <row r="465" spans="1:46" ht="30" customHeight="1" x14ac:dyDescent="0.15">
      <c r="A465" s="121">
        <v>463</v>
      </c>
      <c r="B465" s="126">
        <v>5225001893</v>
      </c>
      <c r="C465" s="121" t="s">
        <v>2374</v>
      </c>
      <c r="D465" s="121" t="s">
        <v>2374</v>
      </c>
      <c r="E465" s="127">
        <v>27315</v>
      </c>
      <c r="F465" s="117">
        <f t="shared" ca="1" si="63"/>
        <v>44.410958904109592</v>
      </c>
      <c r="G465" s="121" t="s">
        <v>325</v>
      </c>
      <c r="H465" s="121" t="s">
        <v>297</v>
      </c>
      <c r="I465" s="121" t="s">
        <v>297</v>
      </c>
      <c r="J465" s="121" t="s">
        <v>2375</v>
      </c>
      <c r="K465" s="121" t="s">
        <v>8083</v>
      </c>
      <c r="L465" s="121" t="s">
        <v>328</v>
      </c>
      <c r="M465" s="121" t="s">
        <v>383</v>
      </c>
      <c r="N465" s="121" t="s">
        <v>2376</v>
      </c>
      <c r="O465" s="121" t="s">
        <v>293</v>
      </c>
      <c r="P465" s="121"/>
      <c r="Q465" s="121"/>
      <c r="R465" s="114" t="e">
        <f t="shared" ca="1" si="64"/>
        <v>#NUM!</v>
      </c>
      <c r="S465" s="118" t="e">
        <f t="shared" ca="1" si="65"/>
        <v>#NUM!</v>
      </c>
      <c r="T465" s="114" t="e">
        <f t="shared" ca="1" si="66"/>
        <v>#NUM!</v>
      </c>
      <c r="U465" s="119" t="e">
        <f t="shared" ca="1" si="67"/>
        <v>#NUM!</v>
      </c>
      <c r="V465" s="120" t="s">
        <v>299</v>
      </c>
      <c r="W465" s="116">
        <f t="shared" ca="1" si="68"/>
        <v>43525</v>
      </c>
      <c r="X465" s="114">
        <f t="shared" ca="1" si="69"/>
        <v>2227</v>
      </c>
      <c r="Y465" s="120">
        <f t="shared" ca="1" si="70"/>
        <v>73</v>
      </c>
      <c r="Z465" s="121">
        <f t="shared" ca="1" si="71"/>
        <v>6</v>
      </c>
      <c r="AA465" s="121" t="s">
        <v>2921</v>
      </c>
      <c r="AB465" s="121"/>
      <c r="AC465" s="127">
        <v>41298</v>
      </c>
      <c r="AD465" s="121" t="s">
        <v>582</v>
      </c>
      <c r="AE465" s="127">
        <v>41298</v>
      </c>
      <c r="AF465" s="121" t="s">
        <v>8286</v>
      </c>
      <c r="AG465" s="121">
        <v>1</v>
      </c>
      <c r="AH465" s="121">
        <v>0</v>
      </c>
      <c r="AI465" s="121" t="s">
        <v>9097</v>
      </c>
      <c r="AJ465" s="121" t="s">
        <v>402</v>
      </c>
      <c r="AK465" s="121" t="s">
        <v>409</v>
      </c>
      <c r="AL465" s="121" t="s">
        <v>363</v>
      </c>
      <c r="AM465" s="126" t="s">
        <v>2377</v>
      </c>
      <c r="AN465" s="121" t="s">
        <v>739</v>
      </c>
      <c r="AO465" s="121"/>
      <c r="AP465" s="121">
        <v>0</v>
      </c>
      <c r="AQ465" s="121">
        <v>3</v>
      </c>
      <c r="AR465" s="121" t="s">
        <v>9098</v>
      </c>
      <c r="AS465" s="128">
        <v>43133</v>
      </c>
      <c r="AT465" s="121">
        <v>10</v>
      </c>
    </row>
    <row r="466" spans="1:46" ht="30" customHeight="1" x14ac:dyDescent="0.15">
      <c r="A466" s="121">
        <v>464</v>
      </c>
      <c r="B466" s="126">
        <v>5225001895</v>
      </c>
      <c r="C466" s="121" t="s">
        <v>2378</v>
      </c>
      <c r="D466" s="121" t="s">
        <v>2378</v>
      </c>
      <c r="E466" s="127">
        <v>28882</v>
      </c>
      <c r="F466" s="117">
        <f t="shared" ca="1" si="63"/>
        <v>40.11780821917808</v>
      </c>
      <c r="G466" s="121" t="s">
        <v>325</v>
      </c>
      <c r="H466" s="121" t="s">
        <v>297</v>
      </c>
      <c r="I466" s="121" t="s">
        <v>297</v>
      </c>
      <c r="J466" s="121" t="s">
        <v>2379</v>
      </c>
      <c r="K466" s="121" t="s">
        <v>8083</v>
      </c>
      <c r="L466" s="121" t="s">
        <v>357</v>
      </c>
      <c r="M466" s="121" t="s">
        <v>383</v>
      </c>
      <c r="N466" s="121" t="s">
        <v>408</v>
      </c>
      <c r="O466" s="121" t="s">
        <v>299</v>
      </c>
      <c r="P466" s="127">
        <v>42459</v>
      </c>
      <c r="Q466" s="127">
        <v>49397</v>
      </c>
      <c r="R466" s="114">
        <f t="shared" ca="1" si="64"/>
        <v>5872</v>
      </c>
      <c r="S466" s="118">
        <f t="shared" ca="1" si="65"/>
        <v>192</v>
      </c>
      <c r="T466" s="114">
        <f t="shared" ca="1" si="66"/>
        <v>16</v>
      </c>
      <c r="U466" s="119" t="str">
        <f t="shared" ca="1" si="67"/>
        <v>16年1个月2天</v>
      </c>
      <c r="V466" s="120" t="s">
        <v>2186</v>
      </c>
      <c r="W466" s="116">
        <f t="shared" ca="1" si="68"/>
        <v>43525</v>
      </c>
      <c r="X466" s="114">
        <f t="shared" ca="1" si="69"/>
        <v>2227</v>
      </c>
      <c r="Y466" s="120">
        <f t="shared" ca="1" si="70"/>
        <v>73</v>
      </c>
      <c r="Z466" s="121">
        <f t="shared" ca="1" si="71"/>
        <v>6</v>
      </c>
      <c r="AA466" s="121" t="s">
        <v>9099</v>
      </c>
      <c r="AB466" s="121"/>
      <c r="AC466" s="127">
        <v>41298</v>
      </c>
      <c r="AD466" s="121" t="s">
        <v>582</v>
      </c>
      <c r="AE466" s="127">
        <v>41298</v>
      </c>
      <c r="AF466" s="121" t="s">
        <v>8286</v>
      </c>
      <c r="AG466" s="121">
        <v>1</v>
      </c>
      <c r="AH466" s="121">
        <v>0</v>
      </c>
      <c r="AI466" s="121" t="s">
        <v>2381</v>
      </c>
      <c r="AJ466" s="121" t="s">
        <v>8819</v>
      </c>
      <c r="AK466" s="121" t="s">
        <v>334</v>
      </c>
      <c r="AL466" s="121"/>
      <c r="AM466" s="126" t="s">
        <v>2380</v>
      </c>
      <c r="AN466" s="121" t="s">
        <v>411</v>
      </c>
      <c r="AO466" s="121"/>
      <c r="AP466" s="121">
        <v>0</v>
      </c>
      <c r="AQ466" s="121">
        <v>1</v>
      </c>
      <c r="AR466" s="121" t="s">
        <v>8373</v>
      </c>
      <c r="AS466" s="121">
        <v>404</v>
      </c>
      <c r="AT466" s="121">
        <v>8</v>
      </c>
    </row>
    <row r="467" spans="1:46" ht="30" customHeight="1" x14ac:dyDescent="0.15">
      <c r="A467" s="121">
        <v>465</v>
      </c>
      <c r="B467" s="126">
        <v>5225001896</v>
      </c>
      <c r="C467" s="121" t="s">
        <v>2382</v>
      </c>
      <c r="D467" s="121" t="s">
        <v>2382</v>
      </c>
      <c r="E467" s="127">
        <v>27813</v>
      </c>
      <c r="F467" s="117">
        <f t="shared" ca="1" si="63"/>
        <v>43.046575342465751</v>
      </c>
      <c r="G467" s="121" t="s">
        <v>325</v>
      </c>
      <c r="H467" s="121" t="s">
        <v>287</v>
      </c>
      <c r="I467" s="121" t="s">
        <v>287</v>
      </c>
      <c r="J467" s="121" t="s">
        <v>2375</v>
      </c>
      <c r="K467" s="121" t="s">
        <v>8084</v>
      </c>
      <c r="L467" s="121" t="s">
        <v>357</v>
      </c>
      <c r="M467" s="121" t="s">
        <v>59</v>
      </c>
      <c r="N467" s="121" t="s">
        <v>2383</v>
      </c>
      <c r="O467" s="121" t="s">
        <v>299</v>
      </c>
      <c r="P467" s="127">
        <v>42172</v>
      </c>
      <c r="Q467" s="127">
        <v>48929</v>
      </c>
      <c r="R467" s="114">
        <f t="shared" ca="1" si="64"/>
        <v>5404</v>
      </c>
      <c r="S467" s="118">
        <f t="shared" ca="1" si="65"/>
        <v>177</v>
      </c>
      <c r="T467" s="114">
        <f t="shared" ca="1" si="66"/>
        <v>14</v>
      </c>
      <c r="U467" s="119" t="str">
        <f t="shared" ca="1" si="67"/>
        <v>14年9个月24天</v>
      </c>
      <c r="V467" s="120" t="s">
        <v>9093</v>
      </c>
      <c r="W467" s="116">
        <f t="shared" ca="1" si="68"/>
        <v>43525</v>
      </c>
      <c r="X467" s="114">
        <f t="shared" ca="1" si="69"/>
        <v>2227</v>
      </c>
      <c r="Y467" s="120">
        <f t="shared" ca="1" si="70"/>
        <v>73</v>
      </c>
      <c r="Z467" s="121">
        <f t="shared" ca="1" si="71"/>
        <v>6</v>
      </c>
      <c r="AA467" s="121" t="s">
        <v>9100</v>
      </c>
      <c r="AB467" s="121"/>
      <c r="AC467" s="127">
        <v>41298</v>
      </c>
      <c r="AD467" s="121" t="s">
        <v>582</v>
      </c>
      <c r="AE467" s="127">
        <v>41298</v>
      </c>
      <c r="AF467" s="121" t="s">
        <v>8286</v>
      </c>
      <c r="AG467" s="121">
        <v>2</v>
      </c>
      <c r="AH467" s="121">
        <v>0</v>
      </c>
      <c r="AI467" s="121" t="s">
        <v>2385</v>
      </c>
      <c r="AJ467" s="121" t="s">
        <v>1520</v>
      </c>
      <c r="AK467" s="121" t="s">
        <v>334</v>
      </c>
      <c r="AL467" s="121"/>
      <c r="AM467" s="126" t="s">
        <v>2384</v>
      </c>
      <c r="AN467" s="121" t="s">
        <v>411</v>
      </c>
      <c r="AO467" s="121"/>
      <c r="AP467" s="121">
        <v>0</v>
      </c>
      <c r="AQ467" s="121">
        <v>0</v>
      </c>
      <c r="AR467" s="121" t="s">
        <v>1599</v>
      </c>
      <c r="AS467" s="121">
        <v>5</v>
      </c>
      <c r="AT467" s="121">
        <v>11</v>
      </c>
    </row>
    <row r="468" spans="1:46" ht="30" customHeight="1" x14ac:dyDescent="0.15">
      <c r="A468" s="121">
        <v>466</v>
      </c>
      <c r="B468" s="126">
        <v>5225001897</v>
      </c>
      <c r="C468" s="121" t="s">
        <v>2386</v>
      </c>
      <c r="D468" s="121" t="s">
        <v>2386</v>
      </c>
      <c r="E468" s="127">
        <v>29580</v>
      </c>
      <c r="F468" s="117">
        <f t="shared" ca="1" si="63"/>
        <v>38.205479452054796</v>
      </c>
      <c r="G468" s="121" t="s">
        <v>325</v>
      </c>
      <c r="H468" s="121" t="s">
        <v>287</v>
      </c>
      <c r="I468" s="121" t="s">
        <v>287</v>
      </c>
      <c r="J468" s="121" t="s">
        <v>2387</v>
      </c>
      <c r="K468" s="121" t="s">
        <v>8085</v>
      </c>
      <c r="L468" s="121" t="s">
        <v>357</v>
      </c>
      <c r="M468" s="121" t="s">
        <v>59</v>
      </c>
      <c r="N468" s="121" t="s">
        <v>408</v>
      </c>
      <c r="O468" s="121" t="s">
        <v>299</v>
      </c>
      <c r="P468" s="127">
        <v>42262</v>
      </c>
      <c r="Q468" s="127">
        <v>49048</v>
      </c>
      <c r="R468" s="114">
        <f t="shared" ca="1" si="64"/>
        <v>5523</v>
      </c>
      <c r="S468" s="118">
        <f t="shared" ca="1" si="65"/>
        <v>181</v>
      </c>
      <c r="T468" s="114">
        <f t="shared" ca="1" si="66"/>
        <v>15</v>
      </c>
      <c r="U468" s="119" t="str">
        <f t="shared" ca="1" si="67"/>
        <v>15年1个月18天</v>
      </c>
      <c r="V468" s="120" t="s">
        <v>8639</v>
      </c>
      <c r="W468" s="116">
        <f t="shared" ca="1" si="68"/>
        <v>43525</v>
      </c>
      <c r="X468" s="114">
        <f t="shared" ca="1" si="69"/>
        <v>2227</v>
      </c>
      <c r="Y468" s="120">
        <f t="shared" ca="1" si="70"/>
        <v>73</v>
      </c>
      <c r="Z468" s="121">
        <f t="shared" ca="1" si="71"/>
        <v>6</v>
      </c>
      <c r="AA468" s="121" t="s">
        <v>2921</v>
      </c>
      <c r="AB468" s="121"/>
      <c r="AC468" s="127">
        <v>41298</v>
      </c>
      <c r="AD468" s="121" t="s">
        <v>582</v>
      </c>
      <c r="AE468" s="127">
        <v>41298</v>
      </c>
      <c r="AF468" s="121" t="s">
        <v>8286</v>
      </c>
      <c r="AG468" s="121">
        <v>2</v>
      </c>
      <c r="AH468" s="121">
        <v>0</v>
      </c>
      <c r="AI468" s="121" t="s">
        <v>2389</v>
      </c>
      <c r="AJ468" s="121" t="s">
        <v>1520</v>
      </c>
      <c r="AK468" s="121" t="s">
        <v>334</v>
      </c>
      <c r="AL468" s="121" t="s">
        <v>363</v>
      </c>
      <c r="AM468" s="126" t="s">
        <v>2388</v>
      </c>
      <c r="AN468" s="121" t="s">
        <v>411</v>
      </c>
      <c r="AO468" s="121"/>
      <c r="AP468" s="121">
        <v>0</v>
      </c>
      <c r="AQ468" s="121">
        <v>1</v>
      </c>
      <c r="AR468" s="121" t="s">
        <v>9101</v>
      </c>
      <c r="AS468" s="121">
        <v>8</v>
      </c>
      <c r="AT468" s="121">
        <v>118</v>
      </c>
    </row>
    <row r="469" spans="1:46" ht="30" customHeight="1" x14ac:dyDescent="0.15">
      <c r="A469" s="121">
        <v>467</v>
      </c>
      <c r="B469" s="126">
        <v>5225001898</v>
      </c>
      <c r="C469" s="121" t="s">
        <v>2390</v>
      </c>
      <c r="D469" s="121" t="s">
        <v>2390</v>
      </c>
      <c r="E469" s="127">
        <v>32316</v>
      </c>
      <c r="F469" s="117">
        <f t="shared" ca="1" si="63"/>
        <v>30.709589041095889</v>
      </c>
      <c r="G469" s="121" t="s">
        <v>21</v>
      </c>
      <c r="H469" s="121" t="s">
        <v>297</v>
      </c>
      <c r="I469" s="121" t="s">
        <v>297</v>
      </c>
      <c r="J469" s="121" t="s">
        <v>2391</v>
      </c>
      <c r="K469" s="121" t="s">
        <v>8034</v>
      </c>
      <c r="L469" s="121" t="s">
        <v>328</v>
      </c>
      <c r="M469" s="121" t="s">
        <v>59</v>
      </c>
      <c r="N469" s="121" t="s">
        <v>290</v>
      </c>
      <c r="O469" s="121" t="s">
        <v>299</v>
      </c>
      <c r="P469" s="127">
        <v>42172</v>
      </c>
      <c r="Q469" s="127">
        <v>49872</v>
      </c>
      <c r="R469" s="114">
        <f t="shared" ca="1" si="64"/>
        <v>6347</v>
      </c>
      <c r="S469" s="118">
        <f t="shared" ca="1" si="65"/>
        <v>208</v>
      </c>
      <c r="T469" s="114">
        <f t="shared" ca="1" si="66"/>
        <v>17</v>
      </c>
      <c r="U469" s="119" t="str">
        <f t="shared" ca="1" si="67"/>
        <v>17年4个月22天</v>
      </c>
      <c r="V469" s="120" t="s">
        <v>9102</v>
      </c>
      <c r="W469" s="116">
        <f t="shared" ca="1" si="68"/>
        <v>43525</v>
      </c>
      <c r="X469" s="114">
        <f t="shared" ca="1" si="69"/>
        <v>2227</v>
      </c>
      <c r="Y469" s="120">
        <f t="shared" ca="1" si="70"/>
        <v>73</v>
      </c>
      <c r="Z469" s="121">
        <f t="shared" ca="1" si="71"/>
        <v>6</v>
      </c>
      <c r="AA469" s="121" t="s">
        <v>9103</v>
      </c>
      <c r="AB469" s="121"/>
      <c r="AC469" s="127">
        <v>41298</v>
      </c>
      <c r="AD469" s="121" t="s">
        <v>582</v>
      </c>
      <c r="AE469" s="127">
        <v>41298</v>
      </c>
      <c r="AF469" s="121" t="s">
        <v>8286</v>
      </c>
      <c r="AG469" s="121">
        <v>2</v>
      </c>
      <c r="AH469" s="121">
        <v>0</v>
      </c>
      <c r="AI469" s="121" t="s">
        <v>2393</v>
      </c>
      <c r="AJ469" s="121" t="s">
        <v>1520</v>
      </c>
      <c r="AK469" s="121" t="s">
        <v>334</v>
      </c>
      <c r="AL469" s="121" t="s">
        <v>363</v>
      </c>
      <c r="AM469" s="126" t="s">
        <v>2392</v>
      </c>
      <c r="AN469" s="121"/>
      <c r="AO469" s="121"/>
      <c r="AP469" s="121">
        <v>0</v>
      </c>
      <c r="AQ469" s="121">
        <v>1</v>
      </c>
      <c r="AR469" s="121" t="s">
        <v>1599</v>
      </c>
      <c r="AS469" s="121" t="s">
        <v>8613</v>
      </c>
      <c r="AT469" s="121">
        <v>10</v>
      </c>
    </row>
    <row r="470" spans="1:46" ht="30" customHeight="1" x14ac:dyDescent="0.15">
      <c r="A470" s="121">
        <v>468</v>
      </c>
      <c r="B470" s="126">
        <v>5225001899</v>
      </c>
      <c r="C470" s="121" t="s">
        <v>2394</v>
      </c>
      <c r="D470" s="121" t="s">
        <v>2394</v>
      </c>
      <c r="E470" s="127">
        <v>32552</v>
      </c>
      <c r="F470" s="117">
        <f t="shared" ca="1" si="63"/>
        <v>30.063013698630137</v>
      </c>
      <c r="G470" s="121" t="s">
        <v>325</v>
      </c>
      <c r="H470" s="121" t="s">
        <v>287</v>
      </c>
      <c r="I470" s="121" t="s">
        <v>287</v>
      </c>
      <c r="J470" s="121" t="s">
        <v>2395</v>
      </c>
      <c r="K470" s="121" t="s">
        <v>582</v>
      </c>
      <c r="L470" s="121" t="s">
        <v>357</v>
      </c>
      <c r="M470" s="121" t="s">
        <v>338</v>
      </c>
      <c r="N470" s="121" t="s">
        <v>430</v>
      </c>
      <c r="O470" s="121" t="s">
        <v>8283</v>
      </c>
      <c r="P470" s="127">
        <v>41031</v>
      </c>
      <c r="Q470" s="127">
        <v>48061</v>
      </c>
      <c r="R470" s="114">
        <f t="shared" ca="1" si="64"/>
        <v>4536</v>
      </c>
      <c r="S470" s="118">
        <f t="shared" ca="1" si="65"/>
        <v>149</v>
      </c>
      <c r="T470" s="114">
        <f t="shared" ca="1" si="66"/>
        <v>12</v>
      </c>
      <c r="U470" s="119" t="str">
        <f t="shared" ca="1" si="67"/>
        <v>12年5个月6天</v>
      </c>
      <c r="V470" s="120" t="s">
        <v>9104</v>
      </c>
      <c r="W470" s="116">
        <f t="shared" ca="1" si="68"/>
        <v>43525</v>
      </c>
      <c r="X470" s="114">
        <f t="shared" ca="1" si="69"/>
        <v>2227</v>
      </c>
      <c r="Y470" s="120">
        <f t="shared" ca="1" si="70"/>
        <v>73</v>
      </c>
      <c r="Z470" s="121">
        <f t="shared" ca="1" si="71"/>
        <v>6</v>
      </c>
      <c r="AA470" s="121" t="s">
        <v>9105</v>
      </c>
      <c r="AB470" s="121"/>
      <c r="AC470" s="127">
        <v>41298</v>
      </c>
      <c r="AD470" s="121" t="s">
        <v>582</v>
      </c>
      <c r="AE470" s="127">
        <v>41298</v>
      </c>
      <c r="AF470" s="121" t="s">
        <v>8286</v>
      </c>
      <c r="AG470" s="121">
        <v>1</v>
      </c>
      <c r="AH470" s="121">
        <v>0</v>
      </c>
      <c r="AI470" s="121" t="s">
        <v>2397</v>
      </c>
      <c r="AJ470" s="121" t="s">
        <v>2130</v>
      </c>
      <c r="AK470" s="121"/>
      <c r="AL470" s="121"/>
      <c r="AM470" s="126" t="s">
        <v>2396</v>
      </c>
      <c r="AN470" s="121"/>
      <c r="AO470" s="121"/>
      <c r="AP470" s="121">
        <v>0</v>
      </c>
      <c r="AQ470" s="121">
        <v>0</v>
      </c>
      <c r="AR470" s="121" t="s">
        <v>8535</v>
      </c>
      <c r="AS470" s="121">
        <v>9</v>
      </c>
      <c r="AT470" s="121">
        <v>11</v>
      </c>
    </row>
    <row r="471" spans="1:46" ht="30" customHeight="1" x14ac:dyDescent="0.15">
      <c r="A471" s="121">
        <v>469</v>
      </c>
      <c r="B471" s="126">
        <v>5225001900</v>
      </c>
      <c r="C471" s="121" t="s">
        <v>2398</v>
      </c>
      <c r="D471" s="121" t="s">
        <v>2398</v>
      </c>
      <c r="E471" s="127">
        <v>29150</v>
      </c>
      <c r="F471" s="117">
        <f t="shared" ca="1" si="63"/>
        <v>39.38356164383562</v>
      </c>
      <c r="G471" s="121" t="s">
        <v>325</v>
      </c>
      <c r="H471" s="121" t="s">
        <v>327</v>
      </c>
      <c r="I471" s="121" t="s">
        <v>327</v>
      </c>
      <c r="J471" s="121" t="s">
        <v>2399</v>
      </c>
      <c r="K471" s="121" t="s">
        <v>582</v>
      </c>
      <c r="L471" s="121" t="s">
        <v>357</v>
      </c>
      <c r="M471" s="121" t="s">
        <v>338</v>
      </c>
      <c r="N471" s="121" t="s">
        <v>430</v>
      </c>
      <c r="O471" s="121" t="s">
        <v>8327</v>
      </c>
      <c r="P471" s="127">
        <v>41031</v>
      </c>
      <c r="Q471" s="127">
        <v>47515</v>
      </c>
      <c r="R471" s="114">
        <f t="shared" ca="1" si="64"/>
        <v>3990</v>
      </c>
      <c r="S471" s="118">
        <f t="shared" ca="1" si="65"/>
        <v>131</v>
      </c>
      <c r="T471" s="114">
        <f t="shared" ca="1" si="66"/>
        <v>10</v>
      </c>
      <c r="U471" s="119" t="str">
        <f t="shared" ca="1" si="67"/>
        <v>10年11个月10天</v>
      </c>
      <c r="V471" s="120" t="s">
        <v>9106</v>
      </c>
      <c r="W471" s="116">
        <f t="shared" ca="1" si="68"/>
        <v>43525</v>
      </c>
      <c r="X471" s="114">
        <f t="shared" ca="1" si="69"/>
        <v>2227</v>
      </c>
      <c r="Y471" s="120">
        <f t="shared" ca="1" si="70"/>
        <v>73</v>
      </c>
      <c r="Z471" s="121">
        <f t="shared" ca="1" si="71"/>
        <v>6</v>
      </c>
      <c r="AA471" s="121" t="s">
        <v>9105</v>
      </c>
      <c r="AB471" s="121"/>
      <c r="AC471" s="127">
        <v>41298</v>
      </c>
      <c r="AD471" s="121" t="s">
        <v>582</v>
      </c>
      <c r="AE471" s="127">
        <v>41298</v>
      </c>
      <c r="AF471" s="121" t="s">
        <v>8286</v>
      </c>
      <c r="AG471" s="121">
        <v>2</v>
      </c>
      <c r="AH471" s="121">
        <v>0</v>
      </c>
      <c r="AI471" s="121" t="s">
        <v>9107</v>
      </c>
      <c r="AJ471" s="121" t="s">
        <v>373</v>
      </c>
      <c r="AK471" s="121"/>
      <c r="AL471" s="121"/>
      <c r="AM471" s="126" t="s">
        <v>2400</v>
      </c>
      <c r="AN471" s="121"/>
      <c r="AO471" s="121"/>
      <c r="AP471" s="121">
        <v>0</v>
      </c>
      <c r="AQ471" s="121">
        <v>0</v>
      </c>
      <c r="AR471" s="121" t="s">
        <v>693</v>
      </c>
      <c r="AS471" s="121" t="s">
        <v>9108</v>
      </c>
      <c r="AT471" s="121">
        <v>3</v>
      </c>
    </row>
    <row r="472" spans="1:46" ht="30" customHeight="1" x14ac:dyDescent="0.15">
      <c r="A472" s="121">
        <v>470</v>
      </c>
      <c r="B472" s="126">
        <v>5225001901</v>
      </c>
      <c r="C472" s="121" t="s">
        <v>2401</v>
      </c>
      <c r="D472" s="121" t="s">
        <v>2401</v>
      </c>
      <c r="E472" s="127">
        <v>29942</v>
      </c>
      <c r="F472" s="117">
        <f t="shared" ca="1" si="63"/>
        <v>37.213698630136989</v>
      </c>
      <c r="G472" s="121" t="s">
        <v>325</v>
      </c>
      <c r="H472" s="121" t="s">
        <v>297</v>
      </c>
      <c r="I472" s="121" t="s">
        <v>297</v>
      </c>
      <c r="J472" s="121" t="s">
        <v>2375</v>
      </c>
      <c r="K472" s="121" t="s">
        <v>8086</v>
      </c>
      <c r="L472" s="121" t="s">
        <v>357</v>
      </c>
      <c r="M472" s="121" t="s">
        <v>338</v>
      </c>
      <c r="N472" s="121" t="s">
        <v>2402</v>
      </c>
      <c r="O472" s="121" t="s">
        <v>299</v>
      </c>
      <c r="P472" s="127">
        <v>42262</v>
      </c>
      <c r="Q472" s="127">
        <v>49048</v>
      </c>
      <c r="R472" s="114">
        <f t="shared" ca="1" si="64"/>
        <v>5523</v>
      </c>
      <c r="S472" s="118">
        <f t="shared" ca="1" si="65"/>
        <v>181</v>
      </c>
      <c r="T472" s="114">
        <f t="shared" ca="1" si="66"/>
        <v>15</v>
      </c>
      <c r="U472" s="119" t="str">
        <f t="shared" ca="1" si="67"/>
        <v>15年1个月18天</v>
      </c>
      <c r="V472" s="120" t="s">
        <v>8639</v>
      </c>
      <c r="W472" s="116">
        <f t="shared" ca="1" si="68"/>
        <v>43525</v>
      </c>
      <c r="X472" s="114">
        <f t="shared" ca="1" si="69"/>
        <v>2227</v>
      </c>
      <c r="Y472" s="120">
        <f t="shared" ca="1" si="70"/>
        <v>73</v>
      </c>
      <c r="Z472" s="121">
        <f t="shared" ca="1" si="71"/>
        <v>6</v>
      </c>
      <c r="AA472" s="121" t="s">
        <v>2921</v>
      </c>
      <c r="AB472" s="121"/>
      <c r="AC472" s="127">
        <v>41298</v>
      </c>
      <c r="AD472" s="121" t="s">
        <v>582</v>
      </c>
      <c r="AE472" s="127">
        <v>41298</v>
      </c>
      <c r="AF472" s="121" t="s">
        <v>8286</v>
      </c>
      <c r="AG472" s="121">
        <v>2</v>
      </c>
      <c r="AH472" s="121">
        <v>0</v>
      </c>
      <c r="AI472" s="121" t="s">
        <v>2404</v>
      </c>
      <c r="AJ472" s="121" t="s">
        <v>1520</v>
      </c>
      <c r="AK472" s="121" t="s">
        <v>334</v>
      </c>
      <c r="AL472" s="121" t="s">
        <v>363</v>
      </c>
      <c r="AM472" s="126" t="s">
        <v>2403</v>
      </c>
      <c r="AN472" s="121" t="s">
        <v>411</v>
      </c>
      <c r="AO472" s="121"/>
      <c r="AP472" s="121">
        <v>0</v>
      </c>
      <c r="AQ472" s="121">
        <v>2</v>
      </c>
      <c r="AR472" s="121" t="s">
        <v>8322</v>
      </c>
      <c r="AS472" s="121">
        <v>9</v>
      </c>
      <c r="AT472" s="121">
        <v>9</v>
      </c>
    </row>
    <row r="473" spans="1:46" ht="30" customHeight="1" x14ac:dyDescent="0.15">
      <c r="A473" s="121">
        <v>471</v>
      </c>
      <c r="B473" s="126">
        <v>5225001902</v>
      </c>
      <c r="C473" s="121" t="s">
        <v>2405</v>
      </c>
      <c r="D473" s="121" t="s">
        <v>2405</v>
      </c>
      <c r="E473" s="127">
        <v>28434</v>
      </c>
      <c r="F473" s="117">
        <f t="shared" ca="1" si="63"/>
        <v>41.345205479452055</v>
      </c>
      <c r="G473" s="121" t="s">
        <v>325</v>
      </c>
      <c r="H473" s="121" t="s">
        <v>297</v>
      </c>
      <c r="I473" s="121" t="s">
        <v>297</v>
      </c>
      <c r="J473" s="121" t="s">
        <v>2406</v>
      </c>
      <c r="K473" s="121" t="s">
        <v>8087</v>
      </c>
      <c r="L473" s="121" t="s">
        <v>357</v>
      </c>
      <c r="M473" s="121" t="s">
        <v>326</v>
      </c>
      <c r="N473" s="121" t="s">
        <v>2402</v>
      </c>
      <c r="O473" s="121" t="s">
        <v>293</v>
      </c>
      <c r="P473" s="121"/>
      <c r="Q473" s="121"/>
      <c r="R473" s="114" t="e">
        <f t="shared" ca="1" si="64"/>
        <v>#NUM!</v>
      </c>
      <c r="S473" s="118" t="e">
        <f t="shared" ca="1" si="65"/>
        <v>#NUM!</v>
      </c>
      <c r="T473" s="114" t="e">
        <f t="shared" ca="1" si="66"/>
        <v>#NUM!</v>
      </c>
      <c r="U473" s="119" t="e">
        <f t="shared" ca="1" si="67"/>
        <v>#NUM!</v>
      </c>
      <c r="V473" s="120" t="s">
        <v>299</v>
      </c>
      <c r="W473" s="116">
        <f t="shared" ca="1" si="68"/>
        <v>43525</v>
      </c>
      <c r="X473" s="114">
        <f t="shared" ca="1" si="69"/>
        <v>2227</v>
      </c>
      <c r="Y473" s="120">
        <f t="shared" ca="1" si="70"/>
        <v>73</v>
      </c>
      <c r="Z473" s="121">
        <f t="shared" ca="1" si="71"/>
        <v>6</v>
      </c>
      <c r="AA473" s="121" t="s">
        <v>9099</v>
      </c>
      <c r="AB473" s="121"/>
      <c r="AC473" s="127">
        <v>41298</v>
      </c>
      <c r="AD473" s="121" t="s">
        <v>582</v>
      </c>
      <c r="AE473" s="127">
        <v>41298</v>
      </c>
      <c r="AF473" s="121" t="s">
        <v>8286</v>
      </c>
      <c r="AG473" s="121">
        <v>1</v>
      </c>
      <c r="AH473" s="121">
        <v>0</v>
      </c>
      <c r="AI473" s="121" t="s">
        <v>2408</v>
      </c>
      <c r="AJ473" s="121" t="s">
        <v>402</v>
      </c>
      <c r="AK473" s="121" t="s">
        <v>409</v>
      </c>
      <c r="AL473" s="121"/>
      <c r="AM473" s="126" t="s">
        <v>2407</v>
      </c>
      <c r="AN473" s="121" t="s">
        <v>411</v>
      </c>
      <c r="AO473" s="121"/>
      <c r="AP473" s="121">
        <v>0</v>
      </c>
      <c r="AQ473" s="121">
        <v>0</v>
      </c>
      <c r="AR473" s="121" t="s">
        <v>8473</v>
      </c>
      <c r="AS473" s="121" t="s">
        <v>9109</v>
      </c>
      <c r="AT473" s="121">
        <v>6</v>
      </c>
    </row>
    <row r="474" spans="1:46" ht="30" customHeight="1" x14ac:dyDescent="0.15">
      <c r="A474" s="121">
        <v>472</v>
      </c>
      <c r="B474" s="126">
        <v>5225001903</v>
      </c>
      <c r="C474" s="121" t="s">
        <v>2409</v>
      </c>
      <c r="D474" s="121" t="s">
        <v>2409</v>
      </c>
      <c r="E474" s="127">
        <v>32234</v>
      </c>
      <c r="F474" s="117">
        <f t="shared" ca="1" si="63"/>
        <v>30.934246575342467</v>
      </c>
      <c r="G474" s="121" t="s">
        <v>325</v>
      </c>
      <c r="H474" s="121" t="s">
        <v>287</v>
      </c>
      <c r="I474" s="121" t="s">
        <v>287</v>
      </c>
      <c r="J474" s="121" t="s">
        <v>2410</v>
      </c>
      <c r="K474" s="121" t="s">
        <v>8088</v>
      </c>
      <c r="L474" s="121" t="s">
        <v>357</v>
      </c>
      <c r="M474" s="121" t="s">
        <v>383</v>
      </c>
      <c r="N474" s="121" t="s">
        <v>2402</v>
      </c>
      <c r="O474" s="121" t="s">
        <v>299</v>
      </c>
      <c r="P474" s="127">
        <v>42172</v>
      </c>
      <c r="Q474" s="127">
        <v>48929</v>
      </c>
      <c r="R474" s="114">
        <f t="shared" ca="1" si="64"/>
        <v>5404</v>
      </c>
      <c r="S474" s="118">
        <f t="shared" ca="1" si="65"/>
        <v>177</v>
      </c>
      <c r="T474" s="114">
        <f t="shared" ca="1" si="66"/>
        <v>14</v>
      </c>
      <c r="U474" s="119" t="str">
        <f t="shared" ca="1" si="67"/>
        <v>14年9个月24天</v>
      </c>
      <c r="V474" s="120" t="s">
        <v>9093</v>
      </c>
      <c r="W474" s="116">
        <f t="shared" ca="1" si="68"/>
        <v>43525</v>
      </c>
      <c r="X474" s="114">
        <f t="shared" ca="1" si="69"/>
        <v>2227</v>
      </c>
      <c r="Y474" s="120">
        <f t="shared" ca="1" si="70"/>
        <v>73</v>
      </c>
      <c r="Z474" s="121">
        <f t="shared" ca="1" si="71"/>
        <v>6</v>
      </c>
      <c r="AA474" s="121" t="s">
        <v>9100</v>
      </c>
      <c r="AB474" s="121"/>
      <c r="AC474" s="127">
        <v>41298</v>
      </c>
      <c r="AD474" s="121" t="s">
        <v>582</v>
      </c>
      <c r="AE474" s="127">
        <v>41298</v>
      </c>
      <c r="AF474" s="121" t="s">
        <v>8286</v>
      </c>
      <c r="AG474" s="121">
        <v>2</v>
      </c>
      <c r="AH474" s="121">
        <v>0</v>
      </c>
      <c r="AI474" s="121" t="s">
        <v>2412</v>
      </c>
      <c r="AJ474" s="121" t="s">
        <v>1520</v>
      </c>
      <c r="AK474" s="121" t="s">
        <v>334</v>
      </c>
      <c r="AL474" s="121"/>
      <c r="AM474" s="126" t="s">
        <v>2411</v>
      </c>
      <c r="AN474" s="121" t="s">
        <v>411</v>
      </c>
      <c r="AO474" s="121"/>
      <c r="AP474" s="121">
        <v>0</v>
      </c>
      <c r="AQ474" s="121">
        <v>0</v>
      </c>
      <c r="AR474" s="121" t="s">
        <v>8373</v>
      </c>
      <c r="AS474" s="128">
        <v>43132</v>
      </c>
      <c r="AT474" s="121">
        <v>4</v>
      </c>
    </row>
    <row r="475" spans="1:46" ht="30" customHeight="1" x14ac:dyDescent="0.15">
      <c r="A475" s="121">
        <v>473</v>
      </c>
      <c r="B475" s="126">
        <v>5225001904</v>
      </c>
      <c r="C475" s="121" t="s">
        <v>2413</v>
      </c>
      <c r="D475" s="121" t="s">
        <v>2413</v>
      </c>
      <c r="E475" s="127">
        <v>32863</v>
      </c>
      <c r="F475" s="117">
        <f t="shared" ca="1" si="63"/>
        <v>29.210958904109589</v>
      </c>
      <c r="G475" s="121" t="s">
        <v>325</v>
      </c>
      <c r="H475" s="121" t="s">
        <v>297</v>
      </c>
      <c r="I475" s="121" t="s">
        <v>297</v>
      </c>
      <c r="J475" s="121" t="s">
        <v>2414</v>
      </c>
      <c r="K475" s="121" t="s">
        <v>8034</v>
      </c>
      <c r="L475" s="121" t="s">
        <v>328</v>
      </c>
      <c r="M475" s="121" t="s">
        <v>59</v>
      </c>
      <c r="N475" s="121" t="s">
        <v>570</v>
      </c>
      <c r="O475" s="121" t="s">
        <v>299</v>
      </c>
      <c r="P475" s="127">
        <v>42130</v>
      </c>
      <c r="Q475" s="127">
        <v>48918</v>
      </c>
      <c r="R475" s="114">
        <f t="shared" ca="1" si="64"/>
        <v>5393</v>
      </c>
      <c r="S475" s="118">
        <f t="shared" ca="1" si="65"/>
        <v>177</v>
      </c>
      <c r="T475" s="114">
        <f t="shared" ca="1" si="66"/>
        <v>14</v>
      </c>
      <c r="U475" s="119" t="str">
        <f t="shared" ca="1" si="67"/>
        <v>14年9个月13天</v>
      </c>
      <c r="V475" s="120" t="s">
        <v>9007</v>
      </c>
      <c r="W475" s="116">
        <f t="shared" ca="1" si="68"/>
        <v>43525</v>
      </c>
      <c r="X475" s="114">
        <f t="shared" ca="1" si="69"/>
        <v>2227</v>
      </c>
      <c r="Y475" s="120">
        <f t="shared" ca="1" si="70"/>
        <v>73</v>
      </c>
      <c r="Z475" s="121">
        <f t="shared" ca="1" si="71"/>
        <v>6</v>
      </c>
      <c r="AA475" s="121" t="s">
        <v>9110</v>
      </c>
      <c r="AB475" s="121"/>
      <c r="AC475" s="127">
        <v>41298</v>
      </c>
      <c r="AD475" s="121" t="s">
        <v>582</v>
      </c>
      <c r="AE475" s="127">
        <v>41298</v>
      </c>
      <c r="AF475" s="121" t="s">
        <v>8286</v>
      </c>
      <c r="AG475" s="121">
        <v>2</v>
      </c>
      <c r="AH475" s="121">
        <v>0</v>
      </c>
      <c r="AI475" s="121" t="s">
        <v>2416</v>
      </c>
      <c r="AJ475" s="121" t="s">
        <v>1520</v>
      </c>
      <c r="AK475" s="121" t="s">
        <v>334</v>
      </c>
      <c r="AL475" s="121"/>
      <c r="AM475" s="126" t="s">
        <v>2415</v>
      </c>
      <c r="AN475" s="121"/>
      <c r="AO475" s="121"/>
      <c r="AP475" s="121">
        <v>0</v>
      </c>
      <c r="AQ475" s="121">
        <v>0</v>
      </c>
      <c r="AR475" s="121" t="s">
        <v>8373</v>
      </c>
      <c r="AS475" s="121">
        <v>9</v>
      </c>
      <c r="AT475" s="121" t="s">
        <v>8937</v>
      </c>
    </row>
    <row r="476" spans="1:46" ht="30" customHeight="1" x14ac:dyDescent="0.15">
      <c r="A476" s="121">
        <v>474</v>
      </c>
      <c r="B476" s="126">
        <v>5225001906</v>
      </c>
      <c r="C476" s="121" t="s">
        <v>2417</v>
      </c>
      <c r="D476" s="121" t="s">
        <v>2417</v>
      </c>
      <c r="E476" s="127">
        <v>25127</v>
      </c>
      <c r="F476" s="117">
        <f t="shared" ca="1" si="63"/>
        <v>50.405479452054792</v>
      </c>
      <c r="G476" s="121" t="s">
        <v>325</v>
      </c>
      <c r="H476" s="121" t="s">
        <v>287</v>
      </c>
      <c r="I476" s="121" t="s">
        <v>287</v>
      </c>
      <c r="J476" s="121" t="s">
        <v>2418</v>
      </c>
      <c r="K476" s="121" t="s">
        <v>8030</v>
      </c>
      <c r="L476" s="121" t="s">
        <v>328</v>
      </c>
      <c r="M476" s="121" t="s">
        <v>326</v>
      </c>
      <c r="N476" s="121" t="s">
        <v>41</v>
      </c>
      <c r="O476" s="121" t="s">
        <v>299</v>
      </c>
      <c r="P476" s="127">
        <v>42297</v>
      </c>
      <c r="Q476" s="127">
        <v>49053</v>
      </c>
      <c r="R476" s="114">
        <f t="shared" ca="1" si="64"/>
        <v>5528</v>
      </c>
      <c r="S476" s="118">
        <f t="shared" ca="1" si="65"/>
        <v>181</v>
      </c>
      <c r="T476" s="114">
        <f t="shared" ca="1" si="66"/>
        <v>15</v>
      </c>
      <c r="U476" s="119" t="str">
        <f t="shared" ca="1" si="67"/>
        <v>15年1个月23天</v>
      </c>
      <c r="V476" s="120" t="s">
        <v>9111</v>
      </c>
      <c r="W476" s="116">
        <f t="shared" ca="1" si="68"/>
        <v>43525</v>
      </c>
      <c r="X476" s="114">
        <f t="shared" ca="1" si="69"/>
        <v>2222</v>
      </c>
      <c r="Y476" s="120">
        <f t="shared" ca="1" si="70"/>
        <v>73</v>
      </c>
      <c r="Z476" s="121">
        <f t="shared" ca="1" si="71"/>
        <v>6</v>
      </c>
      <c r="AA476" s="121" t="s">
        <v>9112</v>
      </c>
      <c r="AB476" s="121"/>
      <c r="AC476" s="127">
        <v>41303</v>
      </c>
      <c r="AD476" s="121" t="s">
        <v>489</v>
      </c>
      <c r="AE476" s="127">
        <v>41303</v>
      </c>
      <c r="AF476" s="121" t="s">
        <v>8286</v>
      </c>
      <c r="AG476" s="121">
        <v>2</v>
      </c>
      <c r="AH476" s="121">
        <v>0</v>
      </c>
      <c r="AI476" s="121" t="s">
        <v>2420</v>
      </c>
      <c r="AJ476" s="121" t="s">
        <v>1520</v>
      </c>
      <c r="AK476" s="121" t="s">
        <v>334</v>
      </c>
      <c r="AL476" s="121"/>
      <c r="AM476" s="126" t="s">
        <v>2419</v>
      </c>
      <c r="AN476" s="121"/>
      <c r="AO476" s="121"/>
      <c r="AP476" s="121">
        <v>0</v>
      </c>
      <c r="AQ476" s="121">
        <v>0</v>
      </c>
      <c r="AR476" s="121"/>
      <c r="AS476" s="121" t="s">
        <v>8887</v>
      </c>
      <c r="AT476" s="121">
        <v>1</v>
      </c>
    </row>
    <row r="477" spans="1:46" ht="30" customHeight="1" x14ac:dyDescent="0.15">
      <c r="A477" s="121">
        <v>475</v>
      </c>
      <c r="B477" s="126">
        <v>5225001907</v>
      </c>
      <c r="C477" s="121" t="s">
        <v>2421</v>
      </c>
      <c r="D477" s="121" t="s">
        <v>2421</v>
      </c>
      <c r="E477" s="127">
        <v>26162</v>
      </c>
      <c r="F477" s="117">
        <f t="shared" ca="1" si="63"/>
        <v>47.56986301369863</v>
      </c>
      <c r="G477" s="121" t="s">
        <v>325</v>
      </c>
      <c r="H477" s="121" t="s">
        <v>287</v>
      </c>
      <c r="I477" s="121" t="s">
        <v>287</v>
      </c>
      <c r="J477" s="121" t="s">
        <v>2422</v>
      </c>
      <c r="K477" s="121" t="s">
        <v>8016</v>
      </c>
      <c r="L477" s="121" t="s">
        <v>357</v>
      </c>
      <c r="M477" s="121" t="s">
        <v>59</v>
      </c>
      <c r="N477" s="121" t="s">
        <v>488</v>
      </c>
      <c r="O477" s="121" t="s">
        <v>299</v>
      </c>
      <c r="P477" s="127">
        <v>42172</v>
      </c>
      <c r="Q477" s="127">
        <v>49842</v>
      </c>
      <c r="R477" s="114">
        <f t="shared" ca="1" si="64"/>
        <v>6317</v>
      </c>
      <c r="S477" s="118">
        <f t="shared" ca="1" si="65"/>
        <v>207</v>
      </c>
      <c r="T477" s="114">
        <f t="shared" ca="1" si="66"/>
        <v>17</v>
      </c>
      <c r="U477" s="119" t="str">
        <f t="shared" ca="1" si="67"/>
        <v>17年3个月22天</v>
      </c>
      <c r="V477" s="120" t="s">
        <v>9062</v>
      </c>
      <c r="W477" s="116">
        <f t="shared" ca="1" si="68"/>
        <v>43525</v>
      </c>
      <c r="X477" s="114">
        <f t="shared" ca="1" si="69"/>
        <v>2222</v>
      </c>
      <c r="Y477" s="120">
        <f t="shared" ca="1" si="70"/>
        <v>73</v>
      </c>
      <c r="Z477" s="121">
        <f t="shared" ca="1" si="71"/>
        <v>6</v>
      </c>
      <c r="AA477" s="121" t="s">
        <v>9113</v>
      </c>
      <c r="AB477" s="121"/>
      <c r="AC477" s="127">
        <v>41303</v>
      </c>
      <c r="AD477" s="121" t="s">
        <v>489</v>
      </c>
      <c r="AE477" s="127">
        <v>41303</v>
      </c>
      <c r="AF477" s="121" t="s">
        <v>8286</v>
      </c>
      <c r="AG477" s="121">
        <v>2</v>
      </c>
      <c r="AH477" s="121">
        <v>0</v>
      </c>
      <c r="AI477" s="121" t="s">
        <v>2424</v>
      </c>
      <c r="AJ477" s="121" t="s">
        <v>1520</v>
      </c>
      <c r="AK477" s="121" t="s">
        <v>334</v>
      </c>
      <c r="AL477" s="121"/>
      <c r="AM477" s="126" t="s">
        <v>2423</v>
      </c>
      <c r="AN477" s="121" t="s">
        <v>411</v>
      </c>
      <c r="AO477" s="121"/>
      <c r="AP477" s="121">
        <v>0</v>
      </c>
      <c r="AQ477" s="121">
        <v>1</v>
      </c>
      <c r="AR477" s="121" t="s">
        <v>8387</v>
      </c>
      <c r="AS477" s="121">
        <v>9</v>
      </c>
      <c r="AT477" s="121">
        <v>13</v>
      </c>
    </row>
    <row r="478" spans="1:46" ht="30" customHeight="1" x14ac:dyDescent="0.15">
      <c r="A478" s="121">
        <v>476</v>
      </c>
      <c r="B478" s="126">
        <v>5225001908</v>
      </c>
      <c r="C478" s="121" t="s">
        <v>40</v>
      </c>
      <c r="D478" s="121" t="s">
        <v>40</v>
      </c>
      <c r="E478" s="127">
        <v>30142</v>
      </c>
      <c r="F478" s="117">
        <f t="shared" ca="1" si="63"/>
        <v>36.665753424657531</v>
      </c>
      <c r="G478" s="121" t="s">
        <v>650</v>
      </c>
      <c r="H478" s="121" t="s">
        <v>287</v>
      </c>
      <c r="I478" s="121" t="s">
        <v>287</v>
      </c>
      <c r="J478" s="121" t="s">
        <v>2425</v>
      </c>
      <c r="K478" s="121" t="s">
        <v>598</v>
      </c>
      <c r="L478" s="121" t="s">
        <v>328</v>
      </c>
      <c r="M478" s="121" t="s">
        <v>326</v>
      </c>
      <c r="N478" s="121" t="s">
        <v>290</v>
      </c>
      <c r="O478" s="121" t="s">
        <v>299</v>
      </c>
      <c r="P478" s="127">
        <v>42348</v>
      </c>
      <c r="Q478" s="127">
        <v>50018</v>
      </c>
      <c r="R478" s="114">
        <f t="shared" ca="1" si="64"/>
        <v>6493</v>
      </c>
      <c r="S478" s="118">
        <f t="shared" ca="1" si="65"/>
        <v>213</v>
      </c>
      <c r="T478" s="114">
        <f t="shared" ca="1" si="66"/>
        <v>17</v>
      </c>
      <c r="U478" s="119" t="str">
        <f t="shared" ca="1" si="67"/>
        <v>17年9个月18天</v>
      </c>
      <c r="V478" s="120" t="s">
        <v>8993</v>
      </c>
      <c r="W478" s="116">
        <f t="shared" ca="1" si="68"/>
        <v>43525</v>
      </c>
      <c r="X478" s="114">
        <f t="shared" ca="1" si="69"/>
        <v>2220</v>
      </c>
      <c r="Y478" s="120">
        <f t="shared" ca="1" si="70"/>
        <v>73</v>
      </c>
      <c r="Z478" s="121">
        <f t="shared" ca="1" si="71"/>
        <v>6</v>
      </c>
      <c r="AA478" s="121" t="s">
        <v>9114</v>
      </c>
      <c r="AB478" s="121"/>
      <c r="AC478" s="127">
        <v>41305</v>
      </c>
      <c r="AD478" s="121" t="s">
        <v>598</v>
      </c>
      <c r="AE478" s="127">
        <v>41305</v>
      </c>
      <c r="AF478" s="121" t="s">
        <v>8286</v>
      </c>
      <c r="AG478" s="121">
        <v>2</v>
      </c>
      <c r="AH478" s="121">
        <v>0</v>
      </c>
      <c r="AI478" s="121" t="s">
        <v>2427</v>
      </c>
      <c r="AJ478" s="121" t="s">
        <v>1520</v>
      </c>
      <c r="AK478" s="121" t="s">
        <v>334</v>
      </c>
      <c r="AL478" s="121" t="s">
        <v>363</v>
      </c>
      <c r="AM478" s="126" t="s">
        <v>2426</v>
      </c>
      <c r="AN478" s="121"/>
      <c r="AO478" s="121"/>
      <c r="AP478" s="121">
        <v>0</v>
      </c>
      <c r="AQ478" s="121">
        <v>1</v>
      </c>
      <c r="AR478" s="121"/>
      <c r="AS478" s="121" t="s">
        <v>8887</v>
      </c>
      <c r="AT478" s="121">
        <v>7</v>
      </c>
    </row>
    <row r="479" spans="1:46" ht="30" customHeight="1" x14ac:dyDescent="0.15">
      <c r="A479" s="121">
        <v>477</v>
      </c>
      <c r="B479" s="126">
        <v>5225001909</v>
      </c>
      <c r="C479" s="121" t="s">
        <v>2428</v>
      </c>
      <c r="D479" s="121" t="s">
        <v>2428</v>
      </c>
      <c r="E479" s="127">
        <v>26517</v>
      </c>
      <c r="F479" s="117">
        <f t="shared" ca="1" si="63"/>
        <v>46.597260273972601</v>
      </c>
      <c r="G479" s="121" t="s">
        <v>650</v>
      </c>
      <c r="H479" s="121" t="s">
        <v>287</v>
      </c>
      <c r="I479" s="121" t="s">
        <v>287</v>
      </c>
      <c r="J479" s="121" t="s">
        <v>2429</v>
      </c>
      <c r="K479" s="121" t="s">
        <v>598</v>
      </c>
      <c r="L479" s="121" t="s">
        <v>328</v>
      </c>
      <c r="M479" s="121" t="s">
        <v>383</v>
      </c>
      <c r="N479" s="121" t="s">
        <v>41</v>
      </c>
      <c r="O479" s="121" t="s">
        <v>299</v>
      </c>
      <c r="P479" s="127">
        <v>42262</v>
      </c>
      <c r="Q479" s="127">
        <v>49870</v>
      </c>
      <c r="R479" s="114">
        <f t="shared" ca="1" si="64"/>
        <v>6345</v>
      </c>
      <c r="S479" s="118">
        <f t="shared" ca="1" si="65"/>
        <v>208</v>
      </c>
      <c r="T479" s="114">
        <f t="shared" ca="1" si="66"/>
        <v>17</v>
      </c>
      <c r="U479" s="119" t="str">
        <f t="shared" ca="1" si="67"/>
        <v>17年4个月20天</v>
      </c>
      <c r="V479" s="120" t="s">
        <v>9115</v>
      </c>
      <c r="W479" s="116">
        <f t="shared" ca="1" si="68"/>
        <v>43525</v>
      </c>
      <c r="X479" s="114">
        <f t="shared" ca="1" si="69"/>
        <v>2220</v>
      </c>
      <c r="Y479" s="120">
        <f t="shared" ca="1" si="70"/>
        <v>73</v>
      </c>
      <c r="Z479" s="121">
        <f t="shared" ca="1" si="71"/>
        <v>6</v>
      </c>
      <c r="AA479" s="121" t="s">
        <v>3169</v>
      </c>
      <c r="AB479" s="121"/>
      <c r="AC479" s="127">
        <v>41305</v>
      </c>
      <c r="AD479" s="121" t="s">
        <v>598</v>
      </c>
      <c r="AE479" s="127">
        <v>41305</v>
      </c>
      <c r="AF479" s="121" t="s">
        <v>8286</v>
      </c>
      <c r="AG479" s="121">
        <v>2</v>
      </c>
      <c r="AH479" s="121">
        <v>0</v>
      </c>
      <c r="AI479" s="121" t="s">
        <v>2431</v>
      </c>
      <c r="AJ479" s="121" t="s">
        <v>554</v>
      </c>
      <c r="AK479" s="121" t="s">
        <v>334</v>
      </c>
      <c r="AL479" s="121"/>
      <c r="AM479" s="126" t="s">
        <v>2430</v>
      </c>
      <c r="AN479" s="121"/>
      <c r="AO479" s="121"/>
      <c r="AP479" s="121">
        <v>0</v>
      </c>
      <c r="AQ479" s="121">
        <v>0</v>
      </c>
      <c r="AR479" s="121" t="s">
        <v>8664</v>
      </c>
      <c r="AS479" s="121">
        <v>306</v>
      </c>
      <c r="AT479" s="121">
        <v>4</v>
      </c>
    </row>
    <row r="480" spans="1:46" ht="30" customHeight="1" x14ac:dyDescent="0.15">
      <c r="A480" s="121">
        <v>478</v>
      </c>
      <c r="B480" s="126">
        <v>5225001910</v>
      </c>
      <c r="C480" s="121" t="s">
        <v>2432</v>
      </c>
      <c r="D480" s="121" t="s">
        <v>2432</v>
      </c>
      <c r="E480" s="127">
        <v>33644</v>
      </c>
      <c r="F480" s="117">
        <f t="shared" ca="1" si="63"/>
        <v>27.07123287671233</v>
      </c>
      <c r="G480" s="121" t="s">
        <v>704</v>
      </c>
      <c r="H480" s="121" t="s">
        <v>287</v>
      </c>
      <c r="I480" s="121" t="s">
        <v>287</v>
      </c>
      <c r="J480" s="121" t="s">
        <v>2433</v>
      </c>
      <c r="K480" s="121" t="s">
        <v>494</v>
      </c>
      <c r="L480" s="121" t="s">
        <v>328</v>
      </c>
      <c r="M480" s="121" t="s">
        <v>338</v>
      </c>
      <c r="N480" s="121" t="s">
        <v>41</v>
      </c>
      <c r="O480" s="121" t="s">
        <v>299</v>
      </c>
      <c r="P480" s="127">
        <v>42353</v>
      </c>
      <c r="Q480" s="127">
        <v>49292</v>
      </c>
      <c r="R480" s="114">
        <f t="shared" ca="1" si="64"/>
        <v>5767</v>
      </c>
      <c r="S480" s="118">
        <f t="shared" ca="1" si="65"/>
        <v>189</v>
      </c>
      <c r="T480" s="114">
        <f t="shared" ca="1" si="66"/>
        <v>15</v>
      </c>
      <c r="U480" s="119" t="str">
        <f t="shared" ca="1" si="67"/>
        <v>15年9个月22天</v>
      </c>
      <c r="V480" s="120" t="s">
        <v>9116</v>
      </c>
      <c r="W480" s="116">
        <f t="shared" ca="1" si="68"/>
        <v>43525</v>
      </c>
      <c r="X480" s="114">
        <f t="shared" ca="1" si="69"/>
        <v>2200</v>
      </c>
      <c r="Y480" s="120">
        <f t="shared" ca="1" si="70"/>
        <v>72</v>
      </c>
      <c r="Z480" s="121">
        <f t="shared" ca="1" si="71"/>
        <v>6</v>
      </c>
      <c r="AA480" s="121" t="s">
        <v>9117</v>
      </c>
      <c r="AB480" s="121"/>
      <c r="AC480" s="127">
        <v>41325</v>
      </c>
      <c r="AD480" s="121" t="s">
        <v>494</v>
      </c>
      <c r="AE480" s="127">
        <v>41325</v>
      </c>
      <c r="AF480" s="121" t="s">
        <v>8286</v>
      </c>
      <c r="AG480" s="121">
        <v>1</v>
      </c>
      <c r="AH480" s="121">
        <v>0</v>
      </c>
      <c r="AI480" s="121" t="s">
        <v>2435</v>
      </c>
      <c r="AJ480" s="121" t="s">
        <v>8819</v>
      </c>
      <c r="AK480" s="121" t="s">
        <v>334</v>
      </c>
      <c r="AL480" s="121" t="s">
        <v>363</v>
      </c>
      <c r="AM480" s="126" t="s">
        <v>2434</v>
      </c>
      <c r="AN480" s="121"/>
      <c r="AO480" s="121"/>
      <c r="AP480" s="121">
        <v>0</v>
      </c>
      <c r="AQ480" s="121">
        <v>1</v>
      </c>
      <c r="AR480" s="121" t="s">
        <v>1334</v>
      </c>
      <c r="AS480" s="121">
        <v>5</v>
      </c>
      <c r="AT480" s="121">
        <v>10</v>
      </c>
    </row>
    <row r="481" spans="1:46" ht="30" customHeight="1" x14ac:dyDescent="0.15">
      <c r="A481" s="121">
        <v>479</v>
      </c>
      <c r="B481" s="126">
        <v>5225001912</v>
      </c>
      <c r="C481" s="121" t="s">
        <v>2436</v>
      </c>
      <c r="D481" s="121" t="s">
        <v>2436</v>
      </c>
      <c r="E481" s="127">
        <v>33197</v>
      </c>
      <c r="F481" s="117">
        <f t="shared" ca="1" si="63"/>
        <v>28.295890410958904</v>
      </c>
      <c r="G481" s="121" t="s">
        <v>892</v>
      </c>
      <c r="H481" s="121" t="s">
        <v>297</v>
      </c>
      <c r="I481" s="121" t="s">
        <v>297</v>
      </c>
      <c r="J481" s="121" t="s">
        <v>2437</v>
      </c>
      <c r="K481" s="121" t="s">
        <v>843</v>
      </c>
      <c r="L481" s="121" t="s">
        <v>328</v>
      </c>
      <c r="M481" s="121" t="s">
        <v>338</v>
      </c>
      <c r="N481" s="121" t="s">
        <v>41</v>
      </c>
      <c r="O481" s="121" t="s">
        <v>299</v>
      </c>
      <c r="P481" s="127">
        <v>42172</v>
      </c>
      <c r="Q481" s="127">
        <v>49842</v>
      </c>
      <c r="R481" s="114">
        <f t="shared" ca="1" si="64"/>
        <v>6317</v>
      </c>
      <c r="S481" s="118">
        <f t="shared" ca="1" si="65"/>
        <v>207</v>
      </c>
      <c r="T481" s="114">
        <f t="shared" ca="1" si="66"/>
        <v>17</v>
      </c>
      <c r="U481" s="119" t="str">
        <f t="shared" ca="1" si="67"/>
        <v>17年3个月22天</v>
      </c>
      <c r="V481" s="120" t="s">
        <v>9062</v>
      </c>
      <c r="W481" s="116">
        <f t="shared" ca="1" si="68"/>
        <v>43525</v>
      </c>
      <c r="X481" s="114">
        <f t="shared" ca="1" si="69"/>
        <v>2199</v>
      </c>
      <c r="Y481" s="120">
        <f t="shared" ca="1" si="70"/>
        <v>72</v>
      </c>
      <c r="Z481" s="121">
        <f t="shared" ca="1" si="71"/>
        <v>6</v>
      </c>
      <c r="AA481" s="121" t="s">
        <v>9118</v>
      </c>
      <c r="AB481" s="121"/>
      <c r="AC481" s="127">
        <v>41326</v>
      </c>
      <c r="AD481" s="121" t="s">
        <v>843</v>
      </c>
      <c r="AE481" s="127">
        <v>41326</v>
      </c>
      <c r="AF481" s="121" t="s">
        <v>8286</v>
      </c>
      <c r="AG481" s="121">
        <v>2</v>
      </c>
      <c r="AH481" s="121">
        <v>0</v>
      </c>
      <c r="AI481" s="121" t="s">
        <v>2439</v>
      </c>
      <c r="AJ481" s="121" t="s">
        <v>1520</v>
      </c>
      <c r="AK481" s="121" t="s">
        <v>334</v>
      </c>
      <c r="AL481" s="121"/>
      <c r="AM481" s="126" t="s">
        <v>2438</v>
      </c>
      <c r="AN481" s="121"/>
      <c r="AO481" s="121"/>
      <c r="AP481" s="121">
        <v>0</v>
      </c>
      <c r="AQ481" s="121">
        <v>0</v>
      </c>
      <c r="AR481" s="121" t="s">
        <v>8373</v>
      </c>
      <c r="AS481" s="121" t="s">
        <v>9079</v>
      </c>
      <c r="AT481" s="121">
        <v>8</v>
      </c>
    </row>
    <row r="482" spans="1:46" ht="30" customHeight="1" x14ac:dyDescent="0.15">
      <c r="A482" s="121">
        <v>480</v>
      </c>
      <c r="B482" s="126">
        <v>5225001913</v>
      </c>
      <c r="C482" s="121" t="s">
        <v>2440</v>
      </c>
      <c r="D482" s="121" t="s">
        <v>2440</v>
      </c>
      <c r="E482" s="127">
        <v>31498</v>
      </c>
      <c r="F482" s="117">
        <f t="shared" ca="1" si="63"/>
        <v>32.950684931506849</v>
      </c>
      <c r="G482" s="121" t="s">
        <v>325</v>
      </c>
      <c r="H482" s="121" t="s">
        <v>297</v>
      </c>
      <c r="I482" s="121" t="s">
        <v>297</v>
      </c>
      <c r="J482" s="121" t="s">
        <v>2441</v>
      </c>
      <c r="K482" s="121" t="s">
        <v>843</v>
      </c>
      <c r="L482" s="121" t="s">
        <v>328</v>
      </c>
      <c r="M482" s="121" t="s">
        <v>383</v>
      </c>
      <c r="N482" s="121" t="s">
        <v>570</v>
      </c>
      <c r="O482" s="121" t="s">
        <v>299</v>
      </c>
      <c r="P482" s="127">
        <v>42262</v>
      </c>
      <c r="Q482" s="127">
        <v>50144</v>
      </c>
      <c r="R482" s="114">
        <f t="shared" ca="1" si="64"/>
        <v>6619</v>
      </c>
      <c r="S482" s="118">
        <f t="shared" ca="1" si="65"/>
        <v>217</v>
      </c>
      <c r="T482" s="114">
        <f t="shared" ca="1" si="66"/>
        <v>18</v>
      </c>
      <c r="U482" s="119" t="str">
        <f t="shared" ca="1" si="67"/>
        <v>18年1个月19天</v>
      </c>
      <c r="V482" s="120" t="s">
        <v>9119</v>
      </c>
      <c r="W482" s="116">
        <f t="shared" ca="1" si="68"/>
        <v>43525</v>
      </c>
      <c r="X482" s="114">
        <f t="shared" ca="1" si="69"/>
        <v>2199</v>
      </c>
      <c r="Y482" s="120">
        <f t="shared" ca="1" si="70"/>
        <v>72</v>
      </c>
      <c r="Z482" s="121">
        <f t="shared" ca="1" si="71"/>
        <v>6</v>
      </c>
      <c r="AA482" s="121" t="s">
        <v>970</v>
      </c>
      <c r="AB482" s="121"/>
      <c r="AC482" s="127">
        <v>41326</v>
      </c>
      <c r="AD482" s="121" t="s">
        <v>843</v>
      </c>
      <c r="AE482" s="127">
        <v>41326</v>
      </c>
      <c r="AF482" s="121" t="s">
        <v>8286</v>
      </c>
      <c r="AG482" s="121">
        <v>1</v>
      </c>
      <c r="AH482" s="121">
        <v>0</v>
      </c>
      <c r="AI482" s="121" t="s">
        <v>2443</v>
      </c>
      <c r="AJ482" s="121" t="s">
        <v>2078</v>
      </c>
      <c r="AK482" s="121" t="s">
        <v>334</v>
      </c>
      <c r="AL482" s="121"/>
      <c r="AM482" s="126" t="s">
        <v>2442</v>
      </c>
      <c r="AN482" s="121"/>
      <c r="AO482" s="121"/>
      <c r="AP482" s="121">
        <v>0</v>
      </c>
      <c r="AQ482" s="121">
        <v>0</v>
      </c>
      <c r="AR482" s="121" t="s">
        <v>8594</v>
      </c>
      <c r="AS482" s="121">
        <v>305</v>
      </c>
      <c r="AT482" s="121">
        <v>13</v>
      </c>
    </row>
    <row r="483" spans="1:46" ht="30" customHeight="1" x14ac:dyDescent="0.15">
      <c r="A483" s="121">
        <v>481</v>
      </c>
      <c r="B483" s="126">
        <v>5225001914</v>
      </c>
      <c r="C483" s="121" t="s">
        <v>2444</v>
      </c>
      <c r="D483" s="121" t="s">
        <v>2444</v>
      </c>
      <c r="E483" s="127">
        <v>33346</v>
      </c>
      <c r="F483" s="117">
        <f t="shared" ca="1" si="63"/>
        <v>27.887671232876713</v>
      </c>
      <c r="G483" s="121" t="s">
        <v>510</v>
      </c>
      <c r="H483" s="121" t="s">
        <v>287</v>
      </c>
      <c r="I483" s="121" t="s">
        <v>287</v>
      </c>
      <c r="J483" s="121" t="s">
        <v>2445</v>
      </c>
      <c r="K483" s="121" t="s">
        <v>8034</v>
      </c>
      <c r="L483" s="121" t="s">
        <v>328</v>
      </c>
      <c r="M483" s="121" t="s">
        <v>338</v>
      </c>
      <c r="N483" s="121" t="s">
        <v>2446</v>
      </c>
      <c r="O483" s="121" t="s">
        <v>8283</v>
      </c>
      <c r="P483" s="127">
        <v>40922</v>
      </c>
      <c r="Q483" s="127">
        <v>47769</v>
      </c>
      <c r="R483" s="114">
        <f t="shared" ca="1" si="64"/>
        <v>4244</v>
      </c>
      <c r="S483" s="118">
        <f t="shared" ca="1" si="65"/>
        <v>139</v>
      </c>
      <c r="T483" s="114">
        <f t="shared" ca="1" si="66"/>
        <v>11</v>
      </c>
      <c r="U483" s="119" t="str">
        <f t="shared" ca="1" si="67"/>
        <v>11年7个月19天</v>
      </c>
      <c r="V483" s="120" t="s">
        <v>9120</v>
      </c>
      <c r="W483" s="116">
        <f t="shared" ca="1" si="68"/>
        <v>43525</v>
      </c>
      <c r="X483" s="114">
        <f t="shared" ca="1" si="69"/>
        <v>2199</v>
      </c>
      <c r="Y483" s="120">
        <f t="shared" ca="1" si="70"/>
        <v>72</v>
      </c>
      <c r="Z483" s="121">
        <f t="shared" ca="1" si="71"/>
        <v>6</v>
      </c>
      <c r="AA483" s="121" t="s">
        <v>9121</v>
      </c>
      <c r="AB483" s="121"/>
      <c r="AC483" s="127">
        <v>41326</v>
      </c>
      <c r="AD483" s="121" t="s">
        <v>582</v>
      </c>
      <c r="AE483" s="127">
        <v>41326</v>
      </c>
      <c r="AF483" s="121" t="s">
        <v>8286</v>
      </c>
      <c r="AG483" s="121">
        <v>2</v>
      </c>
      <c r="AH483" s="121">
        <v>0</v>
      </c>
      <c r="AI483" s="121" t="s">
        <v>2448</v>
      </c>
      <c r="AJ483" s="121" t="s">
        <v>373</v>
      </c>
      <c r="AK483" s="121"/>
      <c r="AL483" s="121" t="s">
        <v>363</v>
      </c>
      <c r="AM483" s="126" t="s">
        <v>2447</v>
      </c>
      <c r="AN483" s="121"/>
      <c r="AO483" s="121"/>
      <c r="AP483" s="121">
        <v>0</v>
      </c>
      <c r="AQ483" s="121">
        <v>1</v>
      </c>
      <c r="AR483" s="121" t="s">
        <v>8373</v>
      </c>
      <c r="AS483" s="121" t="s">
        <v>9122</v>
      </c>
      <c r="AT483" s="121">
        <v>10</v>
      </c>
    </row>
    <row r="484" spans="1:46" ht="30" customHeight="1" x14ac:dyDescent="0.15">
      <c r="A484" s="121">
        <v>482</v>
      </c>
      <c r="B484" s="126">
        <v>5225001915</v>
      </c>
      <c r="C484" s="121" t="s">
        <v>2449</v>
      </c>
      <c r="D484" s="121" t="s">
        <v>2449</v>
      </c>
      <c r="E484" s="127">
        <v>34186</v>
      </c>
      <c r="F484" s="117">
        <f t="shared" ca="1" si="63"/>
        <v>25.586301369863012</v>
      </c>
      <c r="G484" s="121" t="s">
        <v>325</v>
      </c>
      <c r="H484" s="121" t="s">
        <v>297</v>
      </c>
      <c r="I484" s="121" t="s">
        <v>297</v>
      </c>
      <c r="J484" s="121" t="s">
        <v>2450</v>
      </c>
      <c r="K484" s="121" t="s">
        <v>582</v>
      </c>
      <c r="L484" s="121" t="s">
        <v>357</v>
      </c>
      <c r="M484" s="121" t="s">
        <v>59</v>
      </c>
      <c r="N484" s="121" t="s">
        <v>290</v>
      </c>
      <c r="O484" s="121" t="s">
        <v>299</v>
      </c>
      <c r="P484" s="127">
        <v>42262</v>
      </c>
      <c r="Q484" s="127">
        <v>49048</v>
      </c>
      <c r="R484" s="114">
        <f t="shared" ca="1" si="64"/>
        <v>5523</v>
      </c>
      <c r="S484" s="118">
        <f t="shared" ca="1" si="65"/>
        <v>181</v>
      </c>
      <c r="T484" s="114">
        <f t="shared" ca="1" si="66"/>
        <v>15</v>
      </c>
      <c r="U484" s="119" t="str">
        <f t="shared" ca="1" si="67"/>
        <v>15年1个月18天</v>
      </c>
      <c r="V484" s="120" t="s">
        <v>8639</v>
      </c>
      <c r="W484" s="116">
        <f t="shared" ca="1" si="68"/>
        <v>43525</v>
      </c>
      <c r="X484" s="114">
        <f t="shared" ca="1" si="69"/>
        <v>2199</v>
      </c>
      <c r="Y484" s="120">
        <f t="shared" ca="1" si="70"/>
        <v>72</v>
      </c>
      <c r="Z484" s="121">
        <f t="shared" ca="1" si="71"/>
        <v>6</v>
      </c>
      <c r="AA484" s="121" t="s">
        <v>9123</v>
      </c>
      <c r="AB484" s="121"/>
      <c r="AC484" s="127">
        <v>41326</v>
      </c>
      <c r="AD484" s="121" t="s">
        <v>582</v>
      </c>
      <c r="AE484" s="127">
        <v>41326</v>
      </c>
      <c r="AF484" s="121" t="s">
        <v>8286</v>
      </c>
      <c r="AG484" s="121">
        <v>2</v>
      </c>
      <c r="AH484" s="121">
        <v>0</v>
      </c>
      <c r="AI484" s="121" t="s">
        <v>2452</v>
      </c>
      <c r="AJ484" s="121" t="s">
        <v>1520</v>
      </c>
      <c r="AK484" s="121" t="s">
        <v>334</v>
      </c>
      <c r="AL484" s="121"/>
      <c r="AM484" s="126" t="s">
        <v>2451</v>
      </c>
      <c r="AN484" s="121"/>
      <c r="AO484" s="121"/>
      <c r="AP484" s="121">
        <v>0</v>
      </c>
      <c r="AQ484" s="121">
        <v>0</v>
      </c>
      <c r="AR484" s="121" t="s">
        <v>1599</v>
      </c>
      <c r="AS484" s="121" t="s">
        <v>8516</v>
      </c>
      <c r="AT484" s="121">
        <v>9</v>
      </c>
    </row>
    <row r="485" spans="1:46" ht="30" customHeight="1" x14ac:dyDescent="0.15">
      <c r="A485" s="121">
        <v>483</v>
      </c>
      <c r="B485" s="126">
        <v>5225001916</v>
      </c>
      <c r="C485" s="121" t="s">
        <v>2453</v>
      </c>
      <c r="D485" s="121" t="s">
        <v>2453</v>
      </c>
      <c r="E485" s="127">
        <v>32244</v>
      </c>
      <c r="F485" s="117">
        <f t="shared" ca="1" si="63"/>
        <v>30.906849315068492</v>
      </c>
      <c r="G485" s="121" t="s">
        <v>325</v>
      </c>
      <c r="H485" s="121" t="s">
        <v>287</v>
      </c>
      <c r="I485" s="121" t="s">
        <v>287</v>
      </c>
      <c r="J485" s="121" t="s">
        <v>2454</v>
      </c>
      <c r="K485" s="121" t="s">
        <v>811</v>
      </c>
      <c r="L485" s="121" t="s">
        <v>357</v>
      </c>
      <c r="M485" s="121" t="s">
        <v>383</v>
      </c>
      <c r="N485" s="121" t="s">
        <v>41</v>
      </c>
      <c r="O485" s="121" t="s">
        <v>299</v>
      </c>
      <c r="P485" s="127">
        <v>42297</v>
      </c>
      <c r="Q485" s="127">
        <v>49053</v>
      </c>
      <c r="R485" s="114">
        <f t="shared" ca="1" si="64"/>
        <v>5528</v>
      </c>
      <c r="S485" s="118">
        <f t="shared" ca="1" si="65"/>
        <v>181</v>
      </c>
      <c r="T485" s="114">
        <f t="shared" ca="1" si="66"/>
        <v>15</v>
      </c>
      <c r="U485" s="119" t="str">
        <f t="shared" ca="1" si="67"/>
        <v>15年1个月23天</v>
      </c>
      <c r="V485" s="120" t="s">
        <v>9111</v>
      </c>
      <c r="W485" s="116">
        <f t="shared" ca="1" si="68"/>
        <v>43525</v>
      </c>
      <c r="X485" s="114">
        <f t="shared" ca="1" si="69"/>
        <v>2199</v>
      </c>
      <c r="Y485" s="120">
        <f t="shared" ca="1" si="70"/>
        <v>72</v>
      </c>
      <c r="Z485" s="121">
        <f t="shared" ca="1" si="71"/>
        <v>6</v>
      </c>
      <c r="AA485" s="121" t="s">
        <v>9124</v>
      </c>
      <c r="AB485" s="121"/>
      <c r="AC485" s="127">
        <v>41326</v>
      </c>
      <c r="AD485" s="121" t="s">
        <v>582</v>
      </c>
      <c r="AE485" s="127">
        <v>41326</v>
      </c>
      <c r="AF485" s="121" t="s">
        <v>8286</v>
      </c>
      <c r="AG485" s="121">
        <v>2</v>
      </c>
      <c r="AH485" s="121">
        <v>0</v>
      </c>
      <c r="AI485" s="121" t="s">
        <v>2456</v>
      </c>
      <c r="AJ485" s="121" t="s">
        <v>1520</v>
      </c>
      <c r="AK485" s="121" t="s">
        <v>334</v>
      </c>
      <c r="AL485" s="121"/>
      <c r="AM485" s="126" t="s">
        <v>2455</v>
      </c>
      <c r="AN485" s="121"/>
      <c r="AO485" s="121"/>
      <c r="AP485" s="121">
        <v>0</v>
      </c>
      <c r="AQ485" s="121">
        <v>0</v>
      </c>
      <c r="AR485" s="121" t="s">
        <v>8625</v>
      </c>
      <c r="AS485" s="128">
        <v>43109</v>
      </c>
      <c r="AT485" s="121">
        <v>12</v>
      </c>
    </row>
    <row r="486" spans="1:46" ht="30" customHeight="1" x14ac:dyDescent="0.15">
      <c r="A486" s="121">
        <v>484</v>
      </c>
      <c r="B486" s="126">
        <v>5225001917</v>
      </c>
      <c r="C486" s="121" t="s">
        <v>2457</v>
      </c>
      <c r="D486" s="121" t="s">
        <v>2457</v>
      </c>
      <c r="E486" s="127">
        <v>28100</v>
      </c>
      <c r="F486" s="117">
        <f t="shared" ca="1" si="63"/>
        <v>42.260273972602739</v>
      </c>
      <c r="G486" s="121" t="s">
        <v>325</v>
      </c>
      <c r="H486" s="121" t="s">
        <v>327</v>
      </c>
      <c r="I486" s="121" t="s">
        <v>327</v>
      </c>
      <c r="J486" s="121" t="s">
        <v>2458</v>
      </c>
      <c r="K486" s="121" t="s">
        <v>811</v>
      </c>
      <c r="L486" s="121" t="s">
        <v>328</v>
      </c>
      <c r="M486" s="121" t="s">
        <v>383</v>
      </c>
      <c r="N486" s="121" t="s">
        <v>290</v>
      </c>
      <c r="O486" s="121" t="s">
        <v>293</v>
      </c>
      <c r="P486" s="121"/>
      <c r="Q486" s="121"/>
      <c r="R486" s="114" t="e">
        <f t="shared" ca="1" si="64"/>
        <v>#NUM!</v>
      </c>
      <c r="S486" s="118" t="e">
        <f t="shared" ca="1" si="65"/>
        <v>#NUM!</v>
      </c>
      <c r="T486" s="114" t="e">
        <f t="shared" ca="1" si="66"/>
        <v>#NUM!</v>
      </c>
      <c r="U486" s="119" t="e">
        <f t="shared" ca="1" si="67"/>
        <v>#NUM!</v>
      </c>
      <c r="V486" s="120" t="s">
        <v>299</v>
      </c>
      <c r="W486" s="116">
        <f t="shared" ca="1" si="68"/>
        <v>43525</v>
      </c>
      <c r="X486" s="114">
        <f t="shared" ca="1" si="69"/>
        <v>2199</v>
      </c>
      <c r="Y486" s="120">
        <f t="shared" ca="1" si="70"/>
        <v>72</v>
      </c>
      <c r="Z486" s="121">
        <f t="shared" ca="1" si="71"/>
        <v>6</v>
      </c>
      <c r="AA486" s="121" t="s">
        <v>9010</v>
      </c>
      <c r="AB486" s="121"/>
      <c r="AC486" s="127">
        <v>41326</v>
      </c>
      <c r="AD486" s="121" t="s">
        <v>582</v>
      </c>
      <c r="AE486" s="127">
        <v>41326</v>
      </c>
      <c r="AF486" s="121" t="s">
        <v>8286</v>
      </c>
      <c r="AG486" s="121">
        <v>1</v>
      </c>
      <c r="AH486" s="121">
        <v>0</v>
      </c>
      <c r="AI486" s="121" t="s">
        <v>2460</v>
      </c>
      <c r="AJ486" s="121" t="s">
        <v>402</v>
      </c>
      <c r="AK486" s="121" t="s">
        <v>409</v>
      </c>
      <c r="AL486" s="121"/>
      <c r="AM486" s="126" t="s">
        <v>2459</v>
      </c>
      <c r="AN486" s="121"/>
      <c r="AO486" s="121"/>
      <c r="AP486" s="121">
        <v>0</v>
      </c>
      <c r="AQ486" s="121">
        <v>0</v>
      </c>
      <c r="AR486" s="121" t="s">
        <v>8814</v>
      </c>
      <c r="AS486" s="128">
        <v>43135</v>
      </c>
      <c r="AT486" s="121">
        <v>8</v>
      </c>
    </row>
    <row r="487" spans="1:46" ht="30" customHeight="1" x14ac:dyDescent="0.15">
      <c r="A487" s="121">
        <v>485</v>
      </c>
      <c r="B487" s="126">
        <v>5225001918</v>
      </c>
      <c r="C487" s="121" t="s">
        <v>2461</v>
      </c>
      <c r="D487" s="121" t="s">
        <v>2461</v>
      </c>
      <c r="E487" s="127">
        <v>30652</v>
      </c>
      <c r="F487" s="117">
        <f t="shared" ca="1" si="63"/>
        <v>35.268493150684932</v>
      </c>
      <c r="G487" s="121" t="s">
        <v>325</v>
      </c>
      <c r="H487" s="121" t="s">
        <v>287</v>
      </c>
      <c r="I487" s="121" t="s">
        <v>287</v>
      </c>
      <c r="J487" s="121" t="s">
        <v>2462</v>
      </c>
      <c r="K487" s="121" t="s">
        <v>811</v>
      </c>
      <c r="L487" s="121" t="s">
        <v>328</v>
      </c>
      <c r="M487" s="121" t="s">
        <v>59</v>
      </c>
      <c r="N487" s="121" t="s">
        <v>290</v>
      </c>
      <c r="O487" s="121" t="s">
        <v>293</v>
      </c>
      <c r="P487" s="121"/>
      <c r="Q487" s="121"/>
      <c r="R487" s="114" t="e">
        <f t="shared" ca="1" si="64"/>
        <v>#NUM!</v>
      </c>
      <c r="S487" s="118" t="e">
        <f t="shared" ca="1" si="65"/>
        <v>#NUM!</v>
      </c>
      <c r="T487" s="114" t="e">
        <f t="shared" ca="1" si="66"/>
        <v>#NUM!</v>
      </c>
      <c r="U487" s="119" t="e">
        <f t="shared" ca="1" si="67"/>
        <v>#NUM!</v>
      </c>
      <c r="V487" s="120" t="s">
        <v>299</v>
      </c>
      <c r="W487" s="116">
        <f t="shared" ca="1" si="68"/>
        <v>43525</v>
      </c>
      <c r="X487" s="114">
        <f t="shared" ca="1" si="69"/>
        <v>2199</v>
      </c>
      <c r="Y487" s="120">
        <f t="shared" ca="1" si="70"/>
        <v>72</v>
      </c>
      <c r="Z487" s="121">
        <f t="shared" ca="1" si="71"/>
        <v>6</v>
      </c>
      <c r="AA487" s="121" t="s">
        <v>9125</v>
      </c>
      <c r="AB487" s="121"/>
      <c r="AC487" s="127">
        <v>41326</v>
      </c>
      <c r="AD487" s="121" t="s">
        <v>582</v>
      </c>
      <c r="AE487" s="127">
        <v>41326</v>
      </c>
      <c r="AF487" s="121" t="s">
        <v>8286</v>
      </c>
      <c r="AG487" s="121">
        <v>1</v>
      </c>
      <c r="AH487" s="121">
        <v>0</v>
      </c>
      <c r="AI487" s="121" t="s">
        <v>2464</v>
      </c>
      <c r="AJ487" s="121" t="s">
        <v>402</v>
      </c>
      <c r="AK487" s="121" t="s">
        <v>403</v>
      </c>
      <c r="AL487" s="121"/>
      <c r="AM487" s="126" t="s">
        <v>2463</v>
      </c>
      <c r="AN487" s="121"/>
      <c r="AO487" s="121"/>
      <c r="AP487" s="121">
        <v>0</v>
      </c>
      <c r="AQ487" s="121">
        <v>0</v>
      </c>
      <c r="AR487" s="121" t="s">
        <v>8373</v>
      </c>
      <c r="AS487" s="121">
        <v>8</v>
      </c>
      <c r="AT487" s="121" t="s">
        <v>8406</v>
      </c>
    </row>
    <row r="488" spans="1:46" ht="30" customHeight="1" x14ac:dyDescent="0.15">
      <c r="A488" s="121">
        <v>486</v>
      </c>
      <c r="B488" s="126">
        <v>5225001919</v>
      </c>
      <c r="C488" s="121" t="s">
        <v>2465</v>
      </c>
      <c r="D488" s="121" t="s">
        <v>2465</v>
      </c>
      <c r="E488" s="127">
        <v>34083</v>
      </c>
      <c r="F488" s="117">
        <f t="shared" ca="1" si="63"/>
        <v>25.86849315068493</v>
      </c>
      <c r="G488" s="121" t="s">
        <v>325</v>
      </c>
      <c r="H488" s="121" t="s">
        <v>287</v>
      </c>
      <c r="I488" s="121" t="s">
        <v>287</v>
      </c>
      <c r="J488" s="121" t="s">
        <v>2466</v>
      </c>
      <c r="K488" s="121" t="s">
        <v>8034</v>
      </c>
      <c r="L488" s="121" t="s">
        <v>328</v>
      </c>
      <c r="M488" s="121" t="s">
        <v>59</v>
      </c>
      <c r="N488" s="121" t="s">
        <v>2446</v>
      </c>
      <c r="O488" s="121" t="s">
        <v>8327</v>
      </c>
      <c r="P488" s="127">
        <v>40922</v>
      </c>
      <c r="Q488" s="127">
        <v>47343</v>
      </c>
      <c r="R488" s="114">
        <f t="shared" ca="1" si="64"/>
        <v>3818</v>
      </c>
      <c r="S488" s="118">
        <f t="shared" ca="1" si="65"/>
        <v>125</v>
      </c>
      <c r="T488" s="114">
        <f t="shared" ca="1" si="66"/>
        <v>10</v>
      </c>
      <c r="U488" s="119" t="str">
        <f t="shared" ca="1" si="67"/>
        <v>10年5个月18天</v>
      </c>
      <c r="V488" s="120" t="s">
        <v>8979</v>
      </c>
      <c r="W488" s="116">
        <f t="shared" ca="1" si="68"/>
        <v>43525</v>
      </c>
      <c r="X488" s="114">
        <f t="shared" ca="1" si="69"/>
        <v>2199</v>
      </c>
      <c r="Y488" s="120">
        <f t="shared" ca="1" si="70"/>
        <v>72</v>
      </c>
      <c r="Z488" s="121">
        <f t="shared" ca="1" si="71"/>
        <v>6</v>
      </c>
      <c r="AA488" s="121" t="s">
        <v>9121</v>
      </c>
      <c r="AB488" s="121"/>
      <c r="AC488" s="127">
        <v>41326</v>
      </c>
      <c r="AD488" s="121" t="s">
        <v>582</v>
      </c>
      <c r="AE488" s="127">
        <v>41326</v>
      </c>
      <c r="AF488" s="121" t="s">
        <v>8286</v>
      </c>
      <c r="AG488" s="121">
        <v>2</v>
      </c>
      <c r="AH488" s="121">
        <v>0</v>
      </c>
      <c r="AI488" s="121" t="s">
        <v>9126</v>
      </c>
      <c r="AJ488" s="121" t="s">
        <v>432</v>
      </c>
      <c r="AK488" s="121"/>
      <c r="AL488" s="121"/>
      <c r="AM488" s="126" t="s">
        <v>2468</v>
      </c>
      <c r="AN488" s="121"/>
      <c r="AO488" s="121"/>
      <c r="AP488" s="121">
        <v>0</v>
      </c>
      <c r="AQ488" s="121">
        <v>0</v>
      </c>
      <c r="AR488" s="121" t="s">
        <v>1334</v>
      </c>
      <c r="AS488" s="121">
        <v>6</v>
      </c>
      <c r="AT488" s="121">
        <v>81</v>
      </c>
    </row>
    <row r="489" spans="1:46" ht="30" customHeight="1" x14ac:dyDescent="0.15">
      <c r="A489" s="121">
        <v>487</v>
      </c>
      <c r="B489" s="126">
        <v>5225001920</v>
      </c>
      <c r="C489" s="121" t="s">
        <v>2469</v>
      </c>
      <c r="D489" s="121" t="s">
        <v>2469</v>
      </c>
      <c r="E489" s="127">
        <v>24886</v>
      </c>
      <c r="F489" s="117">
        <f t="shared" ca="1" si="63"/>
        <v>51.065753424657537</v>
      </c>
      <c r="G489" s="121" t="s">
        <v>325</v>
      </c>
      <c r="H489" s="121" t="s">
        <v>297</v>
      </c>
      <c r="I489" s="121" t="s">
        <v>297</v>
      </c>
      <c r="J489" s="121" t="s">
        <v>2470</v>
      </c>
      <c r="K489" s="121" t="s">
        <v>598</v>
      </c>
      <c r="L489" s="121" t="s">
        <v>857</v>
      </c>
      <c r="M489" s="121" t="s">
        <v>367</v>
      </c>
      <c r="N489" s="121" t="s">
        <v>41</v>
      </c>
      <c r="O489" s="121" t="s">
        <v>293</v>
      </c>
      <c r="P489" s="121"/>
      <c r="Q489" s="121"/>
      <c r="R489" s="114" t="e">
        <f t="shared" ca="1" si="64"/>
        <v>#NUM!</v>
      </c>
      <c r="S489" s="118" t="e">
        <f t="shared" ca="1" si="65"/>
        <v>#NUM!</v>
      </c>
      <c r="T489" s="114" t="e">
        <f t="shared" ca="1" si="66"/>
        <v>#NUM!</v>
      </c>
      <c r="U489" s="119" t="e">
        <f t="shared" ca="1" si="67"/>
        <v>#NUM!</v>
      </c>
      <c r="V489" s="120" t="s">
        <v>299</v>
      </c>
      <c r="W489" s="116">
        <f t="shared" ca="1" si="68"/>
        <v>43525</v>
      </c>
      <c r="X489" s="114">
        <f t="shared" ca="1" si="69"/>
        <v>2199</v>
      </c>
      <c r="Y489" s="120">
        <f t="shared" ca="1" si="70"/>
        <v>72</v>
      </c>
      <c r="Z489" s="121">
        <f t="shared" ca="1" si="71"/>
        <v>6</v>
      </c>
      <c r="AA489" s="121" t="s">
        <v>9127</v>
      </c>
      <c r="AB489" s="121"/>
      <c r="AC489" s="127">
        <v>41326</v>
      </c>
      <c r="AD489" s="121" t="s">
        <v>701</v>
      </c>
      <c r="AE489" s="127">
        <v>41326</v>
      </c>
      <c r="AF489" s="121" t="s">
        <v>8286</v>
      </c>
      <c r="AG489" s="121">
        <v>1</v>
      </c>
      <c r="AH489" s="121">
        <v>0</v>
      </c>
      <c r="AI489" s="121" t="s">
        <v>2472</v>
      </c>
      <c r="AJ489" s="121" t="s">
        <v>402</v>
      </c>
      <c r="AK489" s="121" t="s">
        <v>409</v>
      </c>
      <c r="AL489" s="121"/>
      <c r="AM489" s="126" t="s">
        <v>2471</v>
      </c>
      <c r="AN489" s="121"/>
      <c r="AO489" s="121"/>
      <c r="AP489" s="121">
        <v>0</v>
      </c>
      <c r="AQ489" s="121">
        <v>0</v>
      </c>
      <c r="AR489" s="121" t="s">
        <v>8351</v>
      </c>
      <c r="AS489" s="127">
        <v>37987</v>
      </c>
      <c r="AT489" s="121">
        <v>9</v>
      </c>
    </row>
    <row r="490" spans="1:46" ht="30" customHeight="1" x14ac:dyDescent="0.15">
      <c r="A490" s="121">
        <v>488</v>
      </c>
      <c r="B490" s="126">
        <v>5225001921</v>
      </c>
      <c r="C490" s="121" t="s">
        <v>2473</v>
      </c>
      <c r="D490" s="121" t="s">
        <v>2473</v>
      </c>
      <c r="E490" s="127">
        <v>25133</v>
      </c>
      <c r="F490" s="117">
        <f t="shared" ca="1" si="63"/>
        <v>50.389041095890413</v>
      </c>
      <c r="G490" s="121" t="s">
        <v>364</v>
      </c>
      <c r="H490" s="121" t="s">
        <v>287</v>
      </c>
      <c r="I490" s="121" t="s">
        <v>287</v>
      </c>
      <c r="J490" s="121" t="s">
        <v>2474</v>
      </c>
      <c r="K490" s="121" t="s">
        <v>811</v>
      </c>
      <c r="L490" s="121" t="s">
        <v>328</v>
      </c>
      <c r="M490" s="121" t="s">
        <v>338</v>
      </c>
      <c r="N490" s="121" t="s">
        <v>290</v>
      </c>
      <c r="O490" s="121" t="s">
        <v>293</v>
      </c>
      <c r="P490" s="121"/>
      <c r="Q490" s="121"/>
      <c r="R490" s="114" t="e">
        <f t="shared" ca="1" si="64"/>
        <v>#NUM!</v>
      </c>
      <c r="S490" s="118" t="e">
        <f t="shared" ca="1" si="65"/>
        <v>#NUM!</v>
      </c>
      <c r="T490" s="114" t="e">
        <f t="shared" ca="1" si="66"/>
        <v>#NUM!</v>
      </c>
      <c r="U490" s="119" t="e">
        <f t="shared" ca="1" si="67"/>
        <v>#NUM!</v>
      </c>
      <c r="V490" s="120" t="s">
        <v>299</v>
      </c>
      <c r="W490" s="116">
        <f t="shared" ca="1" si="68"/>
        <v>43525</v>
      </c>
      <c r="X490" s="114">
        <f t="shared" ca="1" si="69"/>
        <v>2172</v>
      </c>
      <c r="Y490" s="120">
        <f t="shared" ca="1" si="70"/>
        <v>71</v>
      </c>
      <c r="Z490" s="121">
        <f t="shared" ca="1" si="71"/>
        <v>5</v>
      </c>
      <c r="AA490" s="121" t="s">
        <v>9128</v>
      </c>
      <c r="AB490" s="121"/>
      <c r="AC490" s="127">
        <v>41353</v>
      </c>
      <c r="AD490" s="121" t="s">
        <v>811</v>
      </c>
      <c r="AE490" s="127">
        <v>41353</v>
      </c>
      <c r="AF490" s="121" t="s">
        <v>8286</v>
      </c>
      <c r="AG490" s="121">
        <v>1</v>
      </c>
      <c r="AH490" s="121">
        <v>0</v>
      </c>
      <c r="AI490" s="121" t="s">
        <v>2476</v>
      </c>
      <c r="AJ490" s="121" t="s">
        <v>402</v>
      </c>
      <c r="AK490" s="121" t="s">
        <v>409</v>
      </c>
      <c r="AL490" s="121"/>
      <c r="AM490" s="126" t="s">
        <v>2475</v>
      </c>
      <c r="AN490" s="121"/>
      <c r="AO490" s="121"/>
      <c r="AP490" s="121">
        <v>0</v>
      </c>
      <c r="AQ490" s="121">
        <v>0</v>
      </c>
      <c r="AR490" s="121" t="s">
        <v>3949</v>
      </c>
      <c r="AS490" s="121">
        <v>2</v>
      </c>
      <c r="AT490" s="121">
        <v>3</v>
      </c>
    </row>
    <row r="491" spans="1:46" ht="30" customHeight="1" x14ac:dyDescent="0.15">
      <c r="A491" s="121">
        <v>489</v>
      </c>
      <c r="B491" s="126">
        <v>5225001922</v>
      </c>
      <c r="C491" s="121" t="s">
        <v>2477</v>
      </c>
      <c r="D491" s="121" t="s">
        <v>2477</v>
      </c>
      <c r="E491" s="127">
        <v>23552</v>
      </c>
      <c r="F491" s="117">
        <f t="shared" ca="1" si="63"/>
        <v>54.720547945205482</v>
      </c>
      <c r="G491" s="121" t="s">
        <v>325</v>
      </c>
      <c r="H491" s="121" t="s">
        <v>327</v>
      </c>
      <c r="I491" s="121" t="s">
        <v>327</v>
      </c>
      <c r="J491" s="121" t="s">
        <v>2478</v>
      </c>
      <c r="K491" s="121" t="s">
        <v>811</v>
      </c>
      <c r="L491" s="121" t="s">
        <v>328</v>
      </c>
      <c r="M491" s="121" t="s">
        <v>367</v>
      </c>
      <c r="N491" s="121" t="s">
        <v>290</v>
      </c>
      <c r="O491" s="121" t="s">
        <v>299</v>
      </c>
      <c r="P491" s="127">
        <v>42348</v>
      </c>
      <c r="Q491" s="127">
        <v>49134</v>
      </c>
      <c r="R491" s="114">
        <f t="shared" ca="1" si="64"/>
        <v>5609</v>
      </c>
      <c r="S491" s="118">
        <f t="shared" ca="1" si="65"/>
        <v>184</v>
      </c>
      <c r="T491" s="114">
        <f t="shared" ca="1" si="66"/>
        <v>15</v>
      </c>
      <c r="U491" s="119" t="str">
        <f t="shared" ca="1" si="67"/>
        <v>15年4个月14天</v>
      </c>
      <c r="V491" s="120" t="s">
        <v>8600</v>
      </c>
      <c r="W491" s="116">
        <f t="shared" ca="1" si="68"/>
        <v>43525</v>
      </c>
      <c r="X491" s="114">
        <f t="shared" ca="1" si="69"/>
        <v>2172</v>
      </c>
      <c r="Y491" s="120">
        <f t="shared" ca="1" si="70"/>
        <v>71</v>
      </c>
      <c r="Z491" s="121">
        <f t="shared" ca="1" si="71"/>
        <v>5</v>
      </c>
      <c r="AA491" s="121" t="s">
        <v>8749</v>
      </c>
      <c r="AB491" s="121"/>
      <c r="AC491" s="127">
        <v>41353</v>
      </c>
      <c r="AD491" s="121" t="s">
        <v>811</v>
      </c>
      <c r="AE491" s="127">
        <v>41353</v>
      </c>
      <c r="AF491" s="121" t="s">
        <v>8286</v>
      </c>
      <c r="AG491" s="121">
        <v>2</v>
      </c>
      <c r="AH491" s="121">
        <v>0</v>
      </c>
      <c r="AI491" s="121" t="s">
        <v>2480</v>
      </c>
      <c r="AJ491" s="121" t="s">
        <v>1520</v>
      </c>
      <c r="AK491" s="121" t="s">
        <v>334</v>
      </c>
      <c r="AL491" s="121"/>
      <c r="AM491" s="126" t="s">
        <v>2479</v>
      </c>
      <c r="AN491" s="121"/>
      <c r="AO491" s="121"/>
      <c r="AP491" s="121">
        <v>0</v>
      </c>
      <c r="AQ491" s="121">
        <v>0</v>
      </c>
      <c r="AR491" s="121" t="s">
        <v>8351</v>
      </c>
      <c r="AS491" s="127">
        <v>37987</v>
      </c>
      <c r="AT491" s="121">
        <v>14</v>
      </c>
    </row>
    <row r="492" spans="1:46" ht="30" customHeight="1" x14ac:dyDescent="0.15">
      <c r="A492" s="121">
        <v>490</v>
      </c>
      <c r="B492" s="126">
        <v>5225001923</v>
      </c>
      <c r="C492" s="121" t="s">
        <v>2481</v>
      </c>
      <c r="D492" s="121" t="s">
        <v>2481</v>
      </c>
      <c r="E492" s="127">
        <v>25941</v>
      </c>
      <c r="F492" s="117">
        <f t="shared" ca="1" si="63"/>
        <v>48.175342465753424</v>
      </c>
      <c r="G492" s="121" t="s">
        <v>325</v>
      </c>
      <c r="H492" s="121" t="s">
        <v>287</v>
      </c>
      <c r="I492" s="121" t="s">
        <v>287</v>
      </c>
      <c r="J492" s="121" t="s">
        <v>2482</v>
      </c>
      <c r="K492" s="121" t="s">
        <v>8030</v>
      </c>
      <c r="L492" s="121" t="s">
        <v>328</v>
      </c>
      <c r="M492" s="121" t="s">
        <v>338</v>
      </c>
      <c r="N492" s="121" t="s">
        <v>570</v>
      </c>
      <c r="O492" s="121" t="s">
        <v>293</v>
      </c>
      <c r="P492" s="121"/>
      <c r="Q492" s="121"/>
      <c r="R492" s="114" t="e">
        <f t="shared" ca="1" si="64"/>
        <v>#NUM!</v>
      </c>
      <c r="S492" s="118" t="e">
        <f t="shared" ca="1" si="65"/>
        <v>#NUM!</v>
      </c>
      <c r="T492" s="114" t="e">
        <f t="shared" ca="1" si="66"/>
        <v>#NUM!</v>
      </c>
      <c r="U492" s="119" t="e">
        <f t="shared" ca="1" si="67"/>
        <v>#NUM!</v>
      </c>
      <c r="V492" s="120" t="s">
        <v>299</v>
      </c>
      <c r="W492" s="116">
        <f t="shared" ca="1" si="68"/>
        <v>43525</v>
      </c>
      <c r="X492" s="114">
        <f t="shared" ca="1" si="69"/>
        <v>2172</v>
      </c>
      <c r="Y492" s="120">
        <f t="shared" ca="1" si="70"/>
        <v>71</v>
      </c>
      <c r="Z492" s="121">
        <f t="shared" ca="1" si="71"/>
        <v>5</v>
      </c>
      <c r="AA492" s="121" t="s">
        <v>9129</v>
      </c>
      <c r="AB492" s="121"/>
      <c r="AC492" s="127">
        <v>41353</v>
      </c>
      <c r="AD492" s="121" t="s">
        <v>811</v>
      </c>
      <c r="AE492" s="127">
        <v>41353</v>
      </c>
      <c r="AF492" s="121" t="s">
        <v>8286</v>
      </c>
      <c r="AG492" s="121">
        <v>1</v>
      </c>
      <c r="AH492" s="121">
        <v>0</v>
      </c>
      <c r="AI492" s="121" t="s">
        <v>2484</v>
      </c>
      <c r="AJ492" s="121" t="s">
        <v>402</v>
      </c>
      <c r="AK492" s="121" t="s">
        <v>403</v>
      </c>
      <c r="AL492" s="121"/>
      <c r="AM492" s="126" t="s">
        <v>2483</v>
      </c>
      <c r="AN492" s="121"/>
      <c r="AO492" s="121"/>
      <c r="AP492" s="121">
        <v>0</v>
      </c>
      <c r="AQ492" s="121">
        <v>0</v>
      </c>
      <c r="AR492" s="121" t="s">
        <v>1334</v>
      </c>
      <c r="AS492" s="121">
        <v>10</v>
      </c>
      <c r="AT492" s="121">
        <v>11</v>
      </c>
    </row>
    <row r="493" spans="1:46" ht="30" customHeight="1" x14ac:dyDescent="0.15">
      <c r="A493" s="121">
        <v>491</v>
      </c>
      <c r="B493" s="126">
        <v>5225001924</v>
      </c>
      <c r="C493" s="121" t="s">
        <v>2485</v>
      </c>
      <c r="D493" s="121" t="s">
        <v>2485</v>
      </c>
      <c r="E493" s="127">
        <v>20979</v>
      </c>
      <c r="F493" s="117">
        <f t="shared" ca="1" si="63"/>
        <v>61.769863013698632</v>
      </c>
      <c r="G493" s="121" t="s">
        <v>325</v>
      </c>
      <c r="H493" s="121" t="s">
        <v>327</v>
      </c>
      <c r="I493" s="121" t="s">
        <v>327</v>
      </c>
      <c r="J493" s="121" t="s">
        <v>2486</v>
      </c>
      <c r="K493" s="121" t="s">
        <v>8016</v>
      </c>
      <c r="L493" s="121" t="s">
        <v>328</v>
      </c>
      <c r="M493" s="121" t="s">
        <v>59</v>
      </c>
      <c r="N493" s="121" t="s">
        <v>290</v>
      </c>
      <c r="O493" s="121" t="s">
        <v>299</v>
      </c>
      <c r="P493" s="127">
        <v>42348</v>
      </c>
      <c r="Q493" s="127">
        <v>50049</v>
      </c>
      <c r="R493" s="114">
        <f t="shared" ca="1" si="64"/>
        <v>6524</v>
      </c>
      <c r="S493" s="118">
        <f t="shared" ca="1" si="65"/>
        <v>214</v>
      </c>
      <c r="T493" s="114">
        <f t="shared" ca="1" si="66"/>
        <v>17</v>
      </c>
      <c r="U493" s="119" t="str">
        <f t="shared" ca="1" si="67"/>
        <v>17年10个月19天</v>
      </c>
      <c r="V493" s="120" t="s">
        <v>9130</v>
      </c>
      <c r="W493" s="116">
        <f t="shared" ca="1" si="68"/>
        <v>43525</v>
      </c>
      <c r="X493" s="114">
        <f t="shared" ca="1" si="69"/>
        <v>2171</v>
      </c>
      <c r="Y493" s="120">
        <f t="shared" ca="1" si="70"/>
        <v>71</v>
      </c>
      <c r="Z493" s="121">
        <f t="shared" ca="1" si="71"/>
        <v>5</v>
      </c>
      <c r="AA493" s="121" t="s">
        <v>9131</v>
      </c>
      <c r="AB493" s="121"/>
      <c r="AC493" s="127">
        <v>41354</v>
      </c>
      <c r="AD493" s="121" t="s">
        <v>489</v>
      </c>
      <c r="AE493" s="127">
        <v>41354</v>
      </c>
      <c r="AF493" s="121" t="s">
        <v>8286</v>
      </c>
      <c r="AG493" s="121">
        <v>2</v>
      </c>
      <c r="AH493" s="121">
        <v>0</v>
      </c>
      <c r="AI493" s="121" t="s">
        <v>2488</v>
      </c>
      <c r="AJ493" s="121" t="s">
        <v>1520</v>
      </c>
      <c r="AK493" s="121" t="s">
        <v>334</v>
      </c>
      <c r="AL493" s="121"/>
      <c r="AM493" s="126" t="s">
        <v>2487</v>
      </c>
      <c r="AN493" s="121"/>
      <c r="AO493" s="121"/>
      <c r="AP493" s="121">
        <v>0</v>
      </c>
      <c r="AQ493" s="121">
        <v>0</v>
      </c>
      <c r="AR493" s="121" t="s">
        <v>1599</v>
      </c>
      <c r="AS493" s="121">
        <v>8</v>
      </c>
      <c r="AT493" s="121">
        <v>5</v>
      </c>
    </row>
    <row r="494" spans="1:46" ht="30" customHeight="1" x14ac:dyDescent="0.15">
      <c r="A494" s="121">
        <v>492</v>
      </c>
      <c r="B494" s="126">
        <v>5225001925</v>
      </c>
      <c r="C494" s="121" t="s">
        <v>2489</v>
      </c>
      <c r="D494" s="121" t="s">
        <v>2489</v>
      </c>
      <c r="E494" s="127">
        <v>27008</v>
      </c>
      <c r="F494" s="117">
        <f t="shared" ca="1" si="63"/>
        <v>45.252054794520546</v>
      </c>
      <c r="G494" s="121" t="s">
        <v>325</v>
      </c>
      <c r="H494" s="121" t="s">
        <v>287</v>
      </c>
      <c r="I494" s="121" t="s">
        <v>287</v>
      </c>
      <c r="J494" s="121" t="s">
        <v>2490</v>
      </c>
      <c r="K494" s="121" t="s">
        <v>8016</v>
      </c>
      <c r="L494" s="121" t="s">
        <v>328</v>
      </c>
      <c r="M494" s="121" t="s">
        <v>338</v>
      </c>
      <c r="N494" s="121" t="s">
        <v>41</v>
      </c>
      <c r="O494" s="121" t="s">
        <v>299</v>
      </c>
      <c r="P494" s="127">
        <v>42262</v>
      </c>
      <c r="Q494" s="127">
        <v>49017</v>
      </c>
      <c r="R494" s="114">
        <f t="shared" ca="1" si="64"/>
        <v>5492</v>
      </c>
      <c r="S494" s="118">
        <f t="shared" ca="1" si="65"/>
        <v>180</v>
      </c>
      <c r="T494" s="114">
        <f t="shared" ca="1" si="66"/>
        <v>15</v>
      </c>
      <c r="U494" s="119" t="str">
        <f t="shared" ca="1" si="67"/>
        <v>15年0个月17天</v>
      </c>
      <c r="V494" s="120" t="s">
        <v>9132</v>
      </c>
      <c r="W494" s="116">
        <f t="shared" ca="1" si="68"/>
        <v>43525</v>
      </c>
      <c r="X494" s="114">
        <f t="shared" ca="1" si="69"/>
        <v>2171</v>
      </c>
      <c r="Y494" s="120">
        <f t="shared" ca="1" si="70"/>
        <v>71</v>
      </c>
      <c r="Z494" s="121">
        <f t="shared" ca="1" si="71"/>
        <v>5</v>
      </c>
      <c r="AA494" s="121" t="s">
        <v>9133</v>
      </c>
      <c r="AB494" s="121"/>
      <c r="AC494" s="127">
        <v>41354</v>
      </c>
      <c r="AD494" s="121" t="s">
        <v>489</v>
      </c>
      <c r="AE494" s="127">
        <v>41354</v>
      </c>
      <c r="AF494" s="121" t="s">
        <v>8286</v>
      </c>
      <c r="AG494" s="121">
        <v>2</v>
      </c>
      <c r="AH494" s="121">
        <v>0</v>
      </c>
      <c r="AI494" s="121" t="s">
        <v>2492</v>
      </c>
      <c r="AJ494" s="121" t="s">
        <v>1520</v>
      </c>
      <c r="AK494" s="121" t="s">
        <v>334</v>
      </c>
      <c r="AL494" s="121"/>
      <c r="AM494" s="126" t="s">
        <v>2491</v>
      </c>
      <c r="AN494" s="121"/>
      <c r="AO494" s="121"/>
      <c r="AP494" s="121">
        <v>0</v>
      </c>
      <c r="AQ494" s="121">
        <v>0</v>
      </c>
      <c r="AR494" s="121" t="s">
        <v>1334</v>
      </c>
      <c r="AS494" s="121">
        <v>10</v>
      </c>
      <c r="AT494" s="121">
        <v>1</v>
      </c>
    </row>
    <row r="495" spans="1:46" ht="30" customHeight="1" x14ac:dyDescent="0.15">
      <c r="A495" s="121">
        <v>493</v>
      </c>
      <c r="B495" s="126">
        <v>5225001926</v>
      </c>
      <c r="C495" s="121" t="s">
        <v>2493</v>
      </c>
      <c r="D495" s="121" t="s">
        <v>2493</v>
      </c>
      <c r="E495" s="127">
        <v>33066</v>
      </c>
      <c r="F495" s="117">
        <f t="shared" ca="1" si="63"/>
        <v>28.654794520547945</v>
      </c>
      <c r="G495" s="121" t="s">
        <v>325</v>
      </c>
      <c r="H495" s="121" t="s">
        <v>297</v>
      </c>
      <c r="I495" s="121" t="s">
        <v>297</v>
      </c>
      <c r="J495" s="121" t="s">
        <v>2495</v>
      </c>
      <c r="K495" s="121" t="s">
        <v>8016</v>
      </c>
      <c r="L495" s="121" t="s">
        <v>2494</v>
      </c>
      <c r="M495" s="121" t="s">
        <v>383</v>
      </c>
      <c r="N495" s="121" t="s">
        <v>41</v>
      </c>
      <c r="O495" s="121" t="s">
        <v>299</v>
      </c>
      <c r="P495" s="127">
        <v>42262</v>
      </c>
      <c r="Q495" s="127">
        <v>49932</v>
      </c>
      <c r="R495" s="114">
        <f t="shared" ca="1" si="64"/>
        <v>6407</v>
      </c>
      <c r="S495" s="118">
        <f t="shared" ca="1" si="65"/>
        <v>210</v>
      </c>
      <c r="T495" s="114">
        <f t="shared" ca="1" si="66"/>
        <v>17</v>
      </c>
      <c r="U495" s="119" t="str">
        <f t="shared" ca="1" si="67"/>
        <v>17年6个月22天</v>
      </c>
      <c r="V495" s="120" t="s">
        <v>9134</v>
      </c>
      <c r="W495" s="116">
        <f t="shared" ca="1" si="68"/>
        <v>43525</v>
      </c>
      <c r="X495" s="114">
        <f t="shared" ca="1" si="69"/>
        <v>2171</v>
      </c>
      <c r="Y495" s="120">
        <f t="shared" ca="1" si="70"/>
        <v>71</v>
      </c>
      <c r="Z495" s="121">
        <f t="shared" ca="1" si="71"/>
        <v>5</v>
      </c>
      <c r="AA495" s="121" t="s">
        <v>9135</v>
      </c>
      <c r="AB495" s="121"/>
      <c r="AC495" s="127">
        <v>41354</v>
      </c>
      <c r="AD495" s="121" t="s">
        <v>489</v>
      </c>
      <c r="AE495" s="127">
        <v>41354</v>
      </c>
      <c r="AF495" s="121" t="s">
        <v>8286</v>
      </c>
      <c r="AG495" s="121">
        <v>2</v>
      </c>
      <c r="AH495" s="121">
        <v>0</v>
      </c>
      <c r="AI495" s="121" t="s">
        <v>2497</v>
      </c>
      <c r="AJ495" s="121" t="s">
        <v>1520</v>
      </c>
      <c r="AK495" s="121" t="s">
        <v>334</v>
      </c>
      <c r="AL495" s="121"/>
      <c r="AM495" s="126" t="s">
        <v>2496</v>
      </c>
      <c r="AN495" s="121"/>
      <c r="AO495" s="121"/>
      <c r="AP495" s="121">
        <v>0</v>
      </c>
      <c r="AQ495" s="121">
        <v>0</v>
      </c>
      <c r="AR495" s="121" t="s">
        <v>8373</v>
      </c>
      <c r="AS495" s="121">
        <v>406</v>
      </c>
      <c r="AT495" s="121">
        <v>2</v>
      </c>
    </row>
    <row r="496" spans="1:46" ht="30" customHeight="1" x14ac:dyDescent="0.15">
      <c r="A496" s="121">
        <v>494</v>
      </c>
      <c r="B496" s="126">
        <v>5225001927</v>
      </c>
      <c r="C496" s="121" t="s">
        <v>2498</v>
      </c>
      <c r="D496" s="121" t="s">
        <v>2498</v>
      </c>
      <c r="E496" s="127">
        <v>30359</v>
      </c>
      <c r="F496" s="117">
        <f t="shared" ca="1" si="63"/>
        <v>36.07123287671233</v>
      </c>
      <c r="G496" s="121" t="s">
        <v>325</v>
      </c>
      <c r="H496" s="121" t="s">
        <v>297</v>
      </c>
      <c r="I496" s="121" t="s">
        <v>297</v>
      </c>
      <c r="J496" s="121" t="s">
        <v>2499</v>
      </c>
      <c r="K496" s="121" t="s">
        <v>8089</v>
      </c>
      <c r="L496" s="121" t="s">
        <v>357</v>
      </c>
      <c r="M496" s="121" t="s">
        <v>367</v>
      </c>
      <c r="N496" s="121" t="s">
        <v>298</v>
      </c>
      <c r="O496" s="121" t="s">
        <v>8330</v>
      </c>
      <c r="P496" s="127">
        <v>41060</v>
      </c>
      <c r="Q496" s="127">
        <v>46081</v>
      </c>
      <c r="R496" s="114">
        <f t="shared" ca="1" si="64"/>
        <v>2556</v>
      </c>
      <c r="S496" s="118">
        <f t="shared" ca="1" si="65"/>
        <v>83</v>
      </c>
      <c r="T496" s="114">
        <f t="shared" ca="1" si="66"/>
        <v>6</v>
      </c>
      <c r="U496" s="119" t="str">
        <f t="shared" ca="1" si="67"/>
        <v>7年0个月1天</v>
      </c>
      <c r="V496" s="120" t="s">
        <v>9136</v>
      </c>
      <c r="W496" s="116">
        <f t="shared" ca="1" si="68"/>
        <v>43525</v>
      </c>
      <c r="X496" s="114">
        <f t="shared" ca="1" si="69"/>
        <v>2219</v>
      </c>
      <c r="Y496" s="120">
        <f t="shared" ca="1" si="70"/>
        <v>73</v>
      </c>
      <c r="Z496" s="121">
        <f t="shared" ca="1" si="71"/>
        <v>6</v>
      </c>
      <c r="AA496" s="121" t="s">
        <v>9137</v>
      </c>
      <c r="AB496" s="121"/>
      <c r="AC496" s="127">
        <v>41366</v>
      </c>
      <c r="AD496" s="121" t="s">
        <v>459</v>
      </c>
      <c r="AE496" s="127">
        <v>41306</v>
      </c>
      <c r="AF496" s="121" t="s">
        <v>8286</v>
      </c>
      <c r="AG496" s="121">
        <v>2</v>
      </c>
      <c r="AH496" s="121">
        <v>0</v>
      </c>
      <c r="AI496" s="121" t="s">
        <v>2502</v>
      </c>
      <c r="AJ496" s="121" t="s">
        <v>373</v>
      </c>
      <c r="AK496" s="121"/>
      <c r="AL496" s="121"/>
      <c r="AM496" s="126" t="s">
        <v>2501</v>
      </c>
      <c r="AN496" s="121" t="s">
        <v>411</v>
      </c>
      <c r="AO496" s="121"/>
      <c r="AP496" s="121">
        <v>0</v>
      </c>
      <c r="AQ496" s="121">
        <v>0</v>
      </c>
      <c r="AR496" s="121" t="s">
        <v>8351</v>
      </c>
      <c r="AS496" s="127">
        <v>37994</v>
      </c>
      <c r="AT496" s="121">
        <v>1</v>
      </c>
    </row>
    <row r="497" spans="1:46" ht="30" customHeight="1" x14ac:dyDescent="0.15">
      <c r="A497" s="121">
        <v>495</v>
      </c>
      <c r="B497" s="126">
        <v>5225001928</v>
      </c>
      <c r="C497" s="121" t="s">
        <v>2503</v>
      </c>
      <c r="D497" s="121" t="s">
        <v>2503</v>
      </c>
      <c r="E497" s="127">
        <v>32394</v>
      </c>
      <c r="F497" s="117">
        <f t="shared" ca="1" si="63"/>
        <v>30.495890410958904</v>
      </c>
      <c r="G497" s="121" t="s">
        <v>325</v>
      </c>
      <c r="H497" s="121" t="s">
        <v>297</v>
      </c>
      <c r="I497" s="121" t="s">
        <v>297</v>
      </c>
      <c r="J497" s="121" t="s">
        <v>2504</v>
      </c>
      <c r="K497" s="121" t="s">
        <v>8020</v>
      </c>
      <c r="L497" s="121" t="s">
        <v>357</v>
      </c>
      <c r="M497" s="121" t="s">
        <v>338</v>
      </c>
      <c r="N497" s="121" t="s">
        <v>2505</v>
      </c>
      <c r="O497" s="121" t="s">
        <v>8389</v>
      </c>
      <c r="P497" s="127">
        <v>39635</v>
      </c>
      <c r="Q497" s="127">
        <v>46239</v>
      </c>
      <c r="R497" s="114">
        <f t="shared" ca="1" si="64"/>
        <v>2714</v>
      </c>
      <c r="S497" s="118">
        <f t="shared" ca="1" si="65"/>
        <v>89</v>
      </c>
      <c r="T497" s="114">
        <f t="shared" ca="1" si="66"/>
        <v>7</v>
      </c>
      <c r="U497" s="119" t="str">
        <f t="shared" ca="1" si="67"/>
        <v>7年5个月9天</v>
      </c>
      <c r="V497" s="120" t="s">
        <v>9138</v>
      </c>
      <c r="W497" s="116">
        <f t="shared" ca="1" si="68"/>
        <v>43525</v>
      </c>
      <c r="X497" s="114">
        <f t="shared" ca="1" si="69"/>
        <v>2150</v>
      </c>
      <c r="Y497" s="120">
        <f t="shared" ca="1" si="70"/>
        <v>70</v>
      </c>
      <c r="Z497" s="121">
        <f t="shared" ca="1" si="71"/>
        <v>5</v>
      </c>
      <c r="AA497" s="121" t="s">
        <v>9139</v>
      </c>
      <c r="AB497" s="121"/>
      <c r="AC497" s="127">
        <v>41375</v>
      </c>
      <c r="AD497" s="121" t="s">
        <v>811</v>
      </c>
      <c r="AE497" s="127">
        <v>41375</v>
      </c>
      <c r="AF497" s="121" t="s">
        <v>8286</v>
      </c>
      <c r="AG497" s="121">
        <v>2</v>
      </c>
      <c r="AH497" s="121">
        <v>1</v>
      </c>
      <c r="AI497" s="121" t="s">
        <v>2507</v>
      </c>
      <c r="AJ497" s="121" t="s">
        <v>1178</v>
      </c>
      <c r="AK497" s="121"/>
      <c r="AL497" s="121"/>
      <c r="AM497" s="126" t="s">
        <v>2506</v>
      </c>
      <c r="AN497" s="121" t="s">
        <v>454</v>
      </c>
      <c r="AO497" s="121" t="s">
        <v>393</v>
      </c>
      <c r="AP497" s="121">
        <v>13</v>
      </c>
      <c r="AQ497" s="121">
        <v>0</v>
      </c>
      <c r="AR497" s="121" t="s">
        <v>8337</v>
      </c>
      <c r="AS497" s="121">
        <v>8</v>
      </c>
      <c r="AT497" s="121">
        <v>2</v>
      </c>
    </row>
    <row r="498" spans="1:46" ht="30" customHeight="1" x14ac:dyDescent="0.15">
      <c r="A498" s="121">
        <v>496</v>
      </c>
      <c r="B498" s="126">
        <v>5225001929</v>
      </c>
      <c r="C498" s="121" t="s">
        <v>2508</v>
      </c>
      <c r="D498" s="121" t="s">
        <v>2508</v>
      </c>
      <c r="E498" s="127">
        <v>32245</v>
      </c>
      <c r="F498" s="117">
        <f t="shared" ca="1" si="63"/>
        <v>30.904109589041095</v>
      </c>
      <c r="G498" s="121" t="s">
        <v>325</v>
      </c>
      <c r="H498" s="121" t="s">
        <v>297</v>
      </c>
      <c r="I498" s="121" t="s">
        <v>297</v>
      </c>
      <c r="J498" s="121" t="s">
        <v>2509</v>
      </c>
      <c r="K498" s="121" t="s">
        <v>811</v>
      </c>
      <c r="L498" s="121" t="s">
        <v>328</v>
      </c>
      <c r="M498" s="121" t="s">
        <v>367</v>
      </c>
      <c r="N498" s="121" t="s">
        <v>2505</v>
      </c>
      <c r="O498" s="121" t="s">
        <v>8462</v>
      </c>
      <c r="P498" s="127">
        <v>39635</v>
      </c>
      <c r="Q498" s="127">
        <v>46423</v>
      </c>
      <c r="R498" s="114">
        <f t="shared" ca="1" si="64"/>
        <v>2898</v>
      </c>
      <c r="S498" s="118">
        <f t="shared" ca="1" si="65"/>
        <v>95</v>
      </c>
      <c r="T498" s="114">
        <f t="shared" ca="1" si="66"/>
        <v>7</v>
      </c>
      <c r="U498" s="119" t="str">
        <f t="shared" ca="1" si="67"/>
        <v>7年11个月13天</v>
      </c>
      <c r="V498" s="120" t="s">
        <v>8655</v>
      </c>
      <c r="W498" s="116">
        <f t="shared" ca="1" si="68"/>
        <v>43525</v>
      </c>
      <c r="X498" s="114">
        <f t="shared" ca="1" si="69"/>
        <v>2150</v>
      </c>
      <c r="Y498" s="120">
        <f t="shared" ca="1" si="70"/>
        <v>70</v>
      </c>
      <c r="Z498" s="121">
        <f t="shared" ca="1" si="71"/>
        <v>5</v>
      </c>
      <c r="AA498" s="121" t="s">
        <v>9139</v>
      </c>
      <c r="AB498" s="121"/>
      <c r="AC498" s="127">
        <v>41375</v>
      </c>
      <c r="AD498" s="121" t="s">
        <v>811</v>
      </c>
      <c r="AE498" s="127">
        <v>41375</v>
      </c>
      <c r="AF498" s="121" t="s">
        <v>8286</v>
      </c>
      <c r="AG498" s="121">
        <v>1</v>
      </c>
      <c r="AH498" s="121">
        <v>1</v>
      </c>
      <c r="AI498" s="121" t="s">
        <v>9140</v>
      </c>
      <c r="AJ498" s="121" t="s">
        <v>432</v>
      </c>
      <c r="AK498" s="121"/>
      <c r="AL498" s="121"/>
      <c r="AM498" s="126" t="s">
        <v>2510</v>
      </c>
      <c r="AN498" s="121" t="s">
        <v>454</v>
      </c>
      <c r="AO498" s="121" t="s">
        <v>393</v>
      </c>
      <c r="AP498" s="121">
        <v>13</v>
      </c>
      <c r="AQ498" s="121">
        <v>0</v>
      </c>
      <c r="AR498" s="121" t="s">
        <v>8351</v>
      </c>
      <c r="AS498" s="127">
        <v>37990</v>
      </c>
      <c r="AT498" s="121">
        <v>1</v>
      </c>
    </row>
    <row r="499" spans="1:46" ht="30" customHeight="1" x14ac:dyDescent="0.15">
      <c r="A499" s="121">
        <v>497</v>
      </c>
      <c r="B499" s="126">
        <v>5225001930</v>
      </c>
      <c r="C499" s="121" t="s">
        <v>2511</v>
      </c>
      <c r="D499" s="121" t="s">
        <v>2511</v>
      </c>
      <c r="E499" s="127">
        <v>33054</v>
      </c>
      <c r="F499" s="117">
        <f t="shared" ca="1" si="63"/>
        <v>28.687671232876713</v>
      </c>
      <c r="G499" s="121" t="s">
        <v>325</v>
      </c>
      <c r="H499" s="121" t="s">
        <v>297</v>
      </c>
      <c r="I499" s="121" t="s">
        <v>297</v>
      </c>
      <c r="J499" s="121" t="s">
        <v>2512</v>
      </c>
      <c r="K499" s="121" t="s">
        <v>8025</v>
      </c>
      <c r="L499" s="121" t="s">
        <v>357</v>
      </c>
      <c r="M499" s="121" t="s">
        <v>338</v>
      </c>
      <c r="N499" s="121" t="s">
        <v>290</v>
      </c>
      <c r="O499" s="121" t="s">
        <v>293</v>
      </c>
      <c r="P499" s="121"/>
      <c r="Q499" s="121"/>
      <c r="R499" s="114" t="e">
        <f t="shared" ca="1" si="64"/>
        <v>#NUM!</v>
      </c>
      <c r="S499" s="118" t="e">
        <f t="shared" ca="1" si="65"/>
        <v>#NUM!</v>
      </c>
      <c r="T499" s="114" t="e">
        <f t="shared" ca="1" si="66"/>
        <v>#NUM!</v>
      </c>
      <c r="U499" s="119" t="e">
        <f t="shared" ca="1" si="67"/>
        <v>#NUM!</v>
      </c>
      <c r="V499" s="120" t="s">
        <v>299</v>
      </c>
      <c r="W499" s="116">
        <f t="shared" ca="1" si="68"/>
        <v>43525</v>
      </c>
      <c r="X499" s="114">
        <f t="shared" ca="1" si="69"/>
        <v>2146</v>
      </c>
      <c r="Y499" s="120">
        <f t="shared" ca="1" si="70"/>
        <v>70</v>
      </c>
      <c r="Z499" s="121">
        <f t="shared" ca="1" si="71"/>
        <v>5</v>
      </c>
      <c r="AA499" s="121" t="s">
        <v>7518</v>
      </c>
      <c r="AB499" s="121"/>
      <c r="AC499" s="127">
        <v>41379</v>
      </c>
      <c r="AD499" s="121" t="s">
        <v>582</v>
      </c>
      <c r="AE499" s="127">
        <v>41379</v>
      </c>
      <c r="AF499" s="121" t="s">
        <v>8286</v>
      </c>
      <c r="AG499" s="121">
        <v>1</v>
      </c>
      <c r="AH499" s="121">
        <v>0</v>
      </c>
      <c r="AI499" s="121" t="s">
        <v>2514</v>
      </c>
      <c r="AJ499" s="121" t="s">
        <v>402</v>
      </c>
      <c r="AK499" s="121" t="s">
        <v>403</v>
      </c>
      <c r="AL499" s="121" t="s">
        <v>363</v>
      </c>
      <c r="AM499" s="126" t="s">
        <v>2513</v>
      </c>
      <c r="AN499" s="121"/>
      <c r="AO499" s="121"/>
      <c r="AP499" s="121">
        <v>0</v>
      </c>
      <c r="AQ499" s="121">
        <v>1</v>
      </c>
      <c r="AR499" s="121" t="s">
        <v>8322</v>
      </c>
      <c r="AS499" s="121">
        <v>9</v>
      </c>
      <c r="AT499" s="121">
        <v>7</v>
      </c>
    </row>
    <row r="500" spans="1:46" ht="30" customHeight="1" x14ac:dyDescent="0.15">
      <c r="A500" s="121">
        <v>498</v>
      </c>
      <c r="B500" s="126">
        <v>5225001931</v>
      </c>
      <c r="C500" s="121" t="s">
        <v>2515</v>
      </c>
      <c r="D500" s="121" t="s">
        <v>2515</v>
      </c>
      <c r="E500" s="127">
        <v>30672</v>
      </c>
      <c r="F500" s="117">
        <f t="shared" ca="1" si="63"/>
        <v>35.213698630136989</v>
      </c>
      <c r="G500" s="121" t="s">
        <v>325</v>
      </c>
      <c r="H500" s="121" t="s">
        <v>287</v>
      </c>
      <c r="I500" s="121" t="s">
        <v>287</v>
      </c>
      <c r="J500" s="121" t="s">
        <v>2516</v>
      </c>
      <c r="K500" s="121" t="s">
        <v>8090</v>
      </c>
      <c r="L500" s="121" t="s">
        <v>328</v>
      </c>
      <c r="M500" s="121" t="s">
        <v>59</v>
      </c>
      <c r="N500" s="121" t="s">
        <v>298</v>
      </c>
      <c r="O500" s="121" t="s">
        <v>8330</v>
      </c>
      <c r="P500" s="127">
        <v>41013</v>
      </c>
      <c r="Q500" s="127">
        <v>46004</v>
      </c>
      <c r="R500" s="114">
        <f t="shared" ca="1" si="64"/>
        <v>2479</v>
      </c>
      <c r="S500" s="118">
        <f t="shared" ca="1" si="65"/>
        <v>81</v>
      </c>
      <c r="T500" s="114">
        <f t="shared" ca="1" si="66"/>
        <v>6</v>
      </c>
      <c r="U500" s="119" t="str">
        <f t="shared" ca="1" si="67"/>
        <v>6年9个月19天</v>
      </c>
      <c r="V500" s="120" t="s">
        <v>9141</v>
      </c>
      <c r="W500" s="116">
        <f t="shared" ca="1" si="68"/>
        <v>43525</v>
      </c>
      <c r="X500" s="114">
        <f t="shared" ca="1" si="69"/>
        <v>2146</v>
      </c>
      <c r="Y500" s="120">
        <f t="shared" ca="1" si="70"/>
        <v>70</v>
      </c>
      <c r="Z500" s="121">
        <f t="shared" ca="1" si="71"/>
        <v>5</v>
      </c>
      <c r="AA500" s="121" t="s">
        <v>9142</v>
      </c>
      <c r="AB500" s="121"/>
      <c r="AC500" s="127">
        <v>41379</v>
      </c>
      <c r="AD500" s="121" t="s">
        <v>582</v>
      </c>
      <c r="AE500" s="127">
        <v>41379</v>
      </c>
      <c r="AF500" s="121" t="s">
        <v>8286</v>
      </c>
      <c r="AG500" s="121">
        <v>2</v>
      </c>
      <c r="AH500" s="121">
        <v>0</v>
      </c>
      <c r="AI500" s="121" t="s">
        <v>2518</v>
      </c>
      <c r="AJ500" s="121" t="s">
        <v>9143</v>
      </c>
      <c r="AK500" s="121"/>
      <c r="AL500" s="121" t="s">
        <v>363</v>
      </c>
      <c r="AM500" s="126" t="s">
        <v>2517</v>
      </c>
      <c r="AN500" s="121" t="s">
        <v>411</v>
      </c>
      <c r="AO500" s="121"/>
      <c r="AP500" s="121">
        <v>0</v>
      </c>
      <c r="AQ500" s="121">
        <v>1</v>
      </c>
      <c r="AR500" s="121" t="s">
        <v>8373</v>
      </c>
      <c r="AS500" s="121">
        <v>2</v>
      </c>
      <c r="AT500" s="121">
        <v>17</v>
      </c>
    </row>
    <row r="501" spans="1:46" ht="30" customHeight="1" x14ac:dyDescent="0.15">
      <c r="A501" s="121">
        <v>499</v>
      </c>
      <c r="B501" s="126">
        <v>5225001932</v>
      </c>
      <c r="C501" s="121" t="s">
        <v>2519</v>
      </c>
      <c r="D501" s="121" t="s">
        <v>2519</v>
      </c>
      <c r="E501" s="127">
        <v>31444</v>
      </c>
      <c r="F501" s="117">
        <f t="shared" ca="1" si="63"/>
        <v>33.098630136986301</v>
      </c>
      <c r="G501" s="121" t="s">
        <v>325</v>
      </c>
      <c r="H501" s="121" t="s">
        <v>779</v>
      </c>
      <c r="I501" s="121" t="s">
        <v>779</v>
      </c>
      <c r="J501" s="121" t="s">
        <v>2520</v>
      </c>
      <c r="K501" s="121" t="s">
        <v>811</v>
      </c>
      <c r="L501" s="121" t="s">
        <v>357</v>
      </c>
      <c r="M501" s="121" t="s">
        <v>338</v>
      </c>
      <c r="N501" s="121" t="s">
        <v>290</v>
      </c>
      <c r="O501" s="121" t="s">
        <v>299</v>
      </c>
      <c r="P501" s="127">
        <v>42262</v>
      </c>
      <c r="Q501" s="127">
        <v>49901</v>
      </c>
      <c r="R501" s="114">
        <f t="shared" ca="1" si="64"/>
        <v>6376</v>
      </c>
      <c r="S501" s="118">
        <f t="shared" ca="1" si="65"/>
        <v>209</v>
      </c>
      <c r="T501" s="114">
        <f t="shared" ca="1" si="66"/>
        <v>17</v>
      </c>
      <c r="U501" s="119" t="str">
        <f t="shared" ca="1" si="67"/>
        <v>17年5个月21天</v>
      </c>
      <c r="V501" s="120" t="s">
        <v>9144</v>
      </c>
      <c r="W501" s="116">
        <f t="shared" ca="1" si="68"/>
        <v>43525</v>
      </c>
      <c r="X501" s="114">
        <f t="shared" ca="1" si="69"/>
        <v>2146</v>
      </c>
      <c r="Y501" s="120">
        <f t="shared" ca="1" si="70"/>
        <v>70</v>
      </c>
      <c r="Z501" s="121">
        <f t="shared" ca="1" si="71"/>
        <v>5</v>
      </c>
      <c r="AA501" s="121" t="s">
        <v>9127</v>
      </c>
      <c r="AB501" s="121"/>
      <c r="AC501" s="127">
        <v>41379</v>
      </c>
      <c r="AD501" s="121" t="s">
        <v>582</v>
      </c>
      <c r="AE501" s="127">
        <v>41379</v>
      </c>
      <c r="AF501" s="121" t="s">
        <v>8286</v>
      </c>
      <c r="AG501" s="121">
        <v>2</v>
      </c>
      <c r="AH501" s="121">
        <v>0</v>
      </c>
      <c r="AI501" s="121" t="s">
        <v>2522</v>
      </c>
      <c r="AJ501" s="121" t="s">
        <v>554</v>
      </c>
      <c r="AK501" s="121" t="s">
        <v>334</v>
      </c>
      <c r="AL501" s="121"/>
      <c r="AM501" s="126" t="s">
        <v>2521</v>
      </c>
      <c r="AN501" s="121"/>
      <c r="AO501" s="121"/>
      <c r="AP501" s="121">
        <v>0</v>
      </c>
      <c r="AQ501" s="121">
        <v>0</v>
      </c>
      <c r="AR501" s="121" t="s">
        <v>8373</v>
      </c>
      <c r="AS501" s="121" t="s">
        <v>9079</v>
      </c>
      <c r="AT501" s="121">
        <v>13</v>
      </c>
    </row>
    <row r="502" spans="1:46" ht="30" customHeight="1" x14ac:dyDescent="0.15">
      <c r="A502" s="121">
        <v>500</v>
      </c>
      <c r="B502" s="126">
        <v>5225001933</v>
      </c>
      <c r="C502" s="121" t="s">
        <v>2523</v>
      </c>
      <c r="D502" s="121" t="s">
        <v>2523</v>
      </c>
      <c r="E502" s="127">
        <v>23520</v>
      </c>
      <c r="F502" s="117">
        <f t="shared" ca="1" si="63"/>
        <v>54.80821917808219</v>
      </c>
      <c r="G502" s="121" t="s">
        <v>325</v>
      </c>
      <c r="H502" s="121" t="s">
        <v>297</v>
      </c>
      <c r="I502" s="121" t="s">
        <v>297</v>
      </c>
      <c r="J502" s="121" t="s">
        <v>2524</v>
      </c>
      <c r="K502" s="121" t="s">
        <v>8023</v>
      </c>
      <c r="L502" s="121" t="s">
        <v>357</v>
      </c>
      <c r="M502" s="121" t="s">
        <v>367</v>
      </c>
      <c r="N502" s="121" t="s">
        <v>298</v>
      </c>
      <c r="O502" s="121" t="s">
        <v>8330</v>
      </c>
      <c r="P502" s="127">
        <v>41111</v>
      </c>
      <c r="Q502" s="127">
        <v>46315</v>
      </c>
      <c r="R502" s="114">
        <f t="shared" ca="1" si="64"/>
        <v>2790</v>
      </c>
      <c r="S502" s="118">
        <f t="shared" ca="1" si="65"/>
        <v>91</v>
      </c>
      <c r="T502" s="114">
        <f t="shared" ca="1" si="66"/>
        <v>7</v>
      </c>
      <c r="U502" s="119" t="str">
        <f t="shared" ca="1" si="67"/>
        <v>7年7个月25天</v>
      </c>
      <c r="V502" s="120" t="s">
        <v>9145</v>
      </c>
      <c r="W502" s="116">
        <f t="shared" ca="1" si="68"/>
        <v>43525</v>
      </c>
      <c r="X502" s="114">
        <f t="shared" ca="1" si="69"/>
        <v>2146</v>
      </c>
      <c r="Y502" s="120">
        <f t="shared" ca="1" si="70"/>
        <v>70</v>
      </c>
      <c r="Z502" s="121">
        <f t="shared" ca="1" si="71"/>
        <v>5</v>
      </c>
      <c r="AA502" s="121" t="s">
        <v>8853</v>
      </c>
      <c r="AB502" s="121"/>
      <c r="AC502" s="127">
        <v>41379</v>
      </c>
      <c r="AD502" s="121" t="s">
        <v>582</v>
      </c>
      <c r="AE502" s="127">
        <v>41379</v>
      </c>
      <c r="AF502" s="121" t="s">
        <v>8286</v>
      </c>
      <c r="AG502" s="121">
        <v>1</v>
      </c>
      <c r="AH502" s="121">
        <v>0</v>
      </c>
      <c r="AI502" s="121" t="s">
        <v>2526</v>
      </c>
      <c r="AJ502" s="121" t="s">
        <v>2130</v>
      </c>
      <c r="AK502" s="121"/>
      <c r="AL502" s="121"/>
      <c r="AM502" s="126" t="s">
        <v>2525</v>
      </c>
      <c r="AN502" s="121" t="s">
        <v>411</v>
      </c>
      <c r="AO502" s="121"/>
      <c r="AP502" s="121">
        <v>0</v>
      </c>
      <c r="AQ502" s="121">
        <v>0</v>
      </c>
      <c r="AR502" s="121" t="s">
        <v>8351</v>
      </c>
      <c r="AS502" s="127">
        <v>37994</v>
      </c>
      <c r="AT502" s="121">
        <v>10</v>
      </c>
    </row>
    <row r="503" spans="1:46" ht="30" customHeight="1" x14ac:dyDescent="0.15">
      <c r="A503" s="121">
        <v>501</v>
      </c>
      <c r="B503" s="126">
        <v>5225001934</v>
      </c>
      <c r="C503" s="121" t="s">
        <v>2527</v>
      </c>
      <c r="D503" s="121" t="s">
        <v>2527</v>
      </c>
      <c r="E503" s="127">
        <v>28285</v>
      </c>
      <c r="F503" s="117">
        <f t="shared" ca="1" si="63"/>
        <v>41.753424657534246</v>
      </c>
      <c r="G503" s="121" t="s">
        <v>325</v>
      </c>
      <c r="H503" s="121" t="s">
        <v>297</v>
      </c>
      <c r="I503" s="121" t="s">
        <v>297</v>
      </c>
      <c r="J503" s="121" t="s">
        <v>2528</v>
      </c>
      <c r="K503" s="121" t="s">
        <v>582</v>
      </c>
      <c r="L503" s="121" t="s">
        <v>357</v>
      </c>
      <c r="M503" s="121" t="s">
        <v>348</v>
      </c>
      <c r="N503" s="121" t="s">
        <v>290</v>
      </c>
      <c r="O503" s="121" t="s">
        <v>8330</v>
      </c>
      <c r="P503" s="127">
        <v>40989</v>
      </c>
      <c r="Q503" s="127">
        <v>45889</v>
      </c>
      <c r="R503" s="114">
        <f t="shared" ca="1" si="64"/>
        <v>2364</v>
      </c>
      <c r="S503" s="118">
        <f t="shared" ca="1" si="65"/>
        <v>77</v>
      </c>
      <c r="T503" s="114">
        <f t="shared" ca="1" si="66"/>
        <v>6</v>
      </c>
      <c r="U503" s="119" t="str">
        <f t="shared" ca="1" si="67"/>
        <v>6年5个月24天</v>
      </c>
      <c r="V503" s="120" t="s">
        <v>9146</v>
      </c>
      <c r="W503" s="116">
        <f t="shared" ca="1" si="68"/>
        <v>43525</v>
      </c>
      <c r="X503" s="114">
        <f t="shared" ca="1" si="69"/>
        <v>2146</v>
      </c>
      <c r="Y503" s="120">
        <f t="shared" ca="1" si="70"/>
        <v>70</v>
      </c>
      <c r="Z503" s="121">
        <f t="shared" ca="1" si="71"/>
        <v>5</v>
      </c>
      <c r="AA503" s="121" t="s">
        <v>9059</v>
      </c>
      <c r="AB503" s="121"/>
      <c r="AC503" s="127">
        <v>41379</v>
      </c>
      <c r="AD503" s="121" t="s">
        <v>582</v>
      </c>
      <c r="AE503" s="127">
        <v>41379</v>
      </c>
      <c r="AF503" s="121" t="s">
        <v>8286</v>
      </c>
      <c r="AG503" s="121">
        <v>1</v>
      </c>
      <c r="AH503" s="121">
        <v>0</v>
      </c>
      <c r="AI503" s="121" t="s">
        <v>2530</v>
      </c>
      <c r="AJ503" s="121" t="s">
        <v>535</v>
      </c>
      <c r="AK503" s="121"/>
      <c r="AL503" s="121"/>
      <c r="AM503" s="126" t="s">
        <v>2529</v>
      </c>
      <c r="AN503" s="121"/>
      <c r="AO503" s="121"/>
      <c r="AP503" s="121">
        <v>0</v>
      </c>
      <c r="AQ503" s="121">
        <v>0</v>
      </c>
      <c r="AR503" s="121"/>
      <c r="AS503" s="128">
        <v>43194</v>
      </c>
      <c r="AT503" s="121">
        <v>9</v>
      </c>
    </row>
    <row r="504" spans="1:46" ht="30" customHeight="1" x14ac:dyDescent="0.15">
      <c r="A504" s="121">
        <v>502</v>
      </c>
      <c r="B504" s="126">
        <v>5225001935</v>
      </c>
      <c r="C504" s="121" t="s">
        <v>2531</v>
      </c>
      <c r="D504" s="121" t="s">
        <v>2531</v>
      </c>
      <c r="E504" s="127">
        <v>29197</v>
      </c>
      <c r="F504" s="117">
        <f t="shared" ca="1" si="63"/>
        <v>39.254794520547946</v>
      </c>
      <c r="G504" s="121" t="s">
        <v>325</v>
      </c>
      <c r="H504" s="121" t="s">
        <v>297</v>
      </c>
      <c r="I504" s="121" t="s">
        <v>297</v>
      </c>
      <c r="J504" s="121" t="s">
        <v>2532</v>
      </c>
      <c r="K504" s="121" t="s">
        <v>8091</v>
      </c>
      <c r="L504" s="121" t="s">
        <v>328</v>
      </c>
      <c r="M504" s="121" t="s">
        <v>367</v>
      </c>
      <c r="N504" s="121" t="s">
        <v>2533</v>
      </c>
      <c r="O504" s="121" t="s">
        <v>8855</v>
      </c>
      <c r="P504" s="127">
        <v>40189</v>
      </c>
      <c r="Q504" s="127">
        <v>45332</v>
      </c>
      <c r="R504" s="114">
        <f t="shared" ca="1" si="64"/>
        <v>1807</v>
      </c>
      <c r="S504" s="118">
        <f t="shared" ca="1" si="65"/>
        <v>59</v>
      </c>
      <c r="T504" s="114">
        <f t="shared" ca="1" si="66"/>
        <v>4</v>
      </c>
      <c r="U504" s="119" t="str">
        <f t="shared" ca="1" si="67"/>
        <v>4年11个月17天</v>
      </c>
      <c r="V504" s="120" t="s">
        <v>9147</v>
      </c>
      <c r="W504" s="116">
        <f t="shared" ca="1" si="68"/>
        <v>43525</v>
      </c>
      <c r="X504" s="114">
        <f t="shared" ca="1" si="69"/>
        <v>2149</v>
      </c>
      <c r="Y504" s="120">
        <f t="shared" ca="1" si="70"/>
        <v>70</v>
      </c>
      <c r="Z504" s="121">
        <f t="shared" ca="1" si="71"/>
        <v>5</v>
      </c>
      <c r="AA504" s="121" t="s">
        <v>3587</v>
      </c>
      <c r="AB504" s="121"/>
      <c r="AC504" s="127">
        <v>41376</v>
      </c>
      <c r="AD504" s="121" t="s">
        <v>8546</v>
      </c>
      <c r="AE504" s="127">
        <v>41376</v>
      </c>
      <c r="AF504" s="121" t="s">
        <v>8286</v>
      </c>
      <c r="AG504" s="121">
        <v>1</v>
      </c>
      <c r="AH504" s="121">
        <v>0</v>
      </c>
      <c r="AI504" s="121" t="s">
        <v>2535</v>
      </c>
      <c r="AJ504" s="121" t="s">
        <v>432</v>
      </c>
      <c r="AK504" s="121"/>
      <c r="AL504" s="121"/>
      <c r="AM504" s="126" t="s">
        <v>2534</v>
      </c>
      <c r="AN504" s="121" t="s">
        <v>411</v>
      </c>
      <c r="AO504" s="121"/>
      <c r="AP504" s="121">
        <v>0</v>
      </c>
      <c r="AQ504" s="121">
        <v>0</v>
      </c>
      <c r="AR504" s="121" t="s">
        <v>8351</v>
      </c>
      <c r="AS504" s="127">
        <v>37990</v>
      </c>
      <c r="AT504" s="121">
        <v>9</v>
      </c>
    </row>
    <row r="505" spans="1:46" ht="30" customHeight="1" x14ac:dyDescent="0.15">
      <c r="A505" s="121">
        <v>503</v>
      </c>
      <c r="B505" s="126">
        <v>5225001936</v>
      </c>
      <c r="C505" s="121" t="s">
        <v>2536</v>
      </c>
      <c r="D505" s="121" t="s">
        <v>2536</v>
      </c>
      <c r="E505" s="127">
        <v>28194</v>
      </c>
      <c r="F505" s="117">
        <f t="shared" ca="1" si="63"/>
        <v>42.0027397260274</v>
      </c>
      <c r="G505" s="121" t="s">
        <v>325</v>
      </c>
      <c r="H505" s="121" t="s">
        <v>297</v>
      </c>
      <c r="I505" s="121" t="s">
        <v>297</v>
      </c>
      <c r="J505" s="121" t="s">
        <v>2537</v>
      </c>
      <c r="K505" s="121" t="s">
        <v>8092</v>
      </c>
      <c r="L505" s="121" t="s">
        <v>328</v>
      </c>
      <c r="M505" s="121" t="s">
        <v>338</v>
      </c>
      <c r="N505" s="121" t="s">
        <v>290</v>
      </c>
      <c r="O505" s="121" t="s">
        <v>299</v>
      </c>
      <c r="P505" s="127">
        <v>42262</v>
      </c>
      <c r="Q505" s="127">
        <v>49962</v>
      </c>
      <c r="R505" s="114">
        <f t="shared" ca="1" si="64"/>
        <v>6437</v>
      </c>
      <c r="S505" s="118">
        <f t="shared" ca="1" si="65"/>
        <v>211</v>
      </c>
      <c r="T505" s="114">
        <f t="shared" ca="1" si="66"/>
        <v>17</v>
      </c>
      <c r="U505" s="119" t="str">
        <f t="shared" ca="1" si="67"/>
        <v>17年7个月22天</v>
      </c>
      <c r="V505" s="120" t="s">
        <v>9078</v>
      </c>
      <c r="W505" s="116">
        <f t="shared" ca="1" si="68"/>
        <v>43525</v>
      </c>
      <c r="X505" s="114">
        <f t="shared" ca="1" si="69"/>
        <v>2149</v>
      </c>
      <c r="Y505" s="120">
        <f t="shared" ca="1" si="70"/>
        <v>70</v>
      </c>
      <c r="Z505" s="121">
        <f t="shared" ca="1" si="71"/>
        <v>5</v>
      </c>
      <c r="AA505" s="121" t="s">
        <v>1680</v>
      </c>
      <c r="AB505" s="121"/>
      <c r="AC505" s="127">
        <v>41376</v>
      </c>
      <c r="AD505" s="121" t="s">
        <v>8546</v>
      </c>
      <c r="AE505" s="127">
        <v>41376</v>
      </c>
      <c r="AF505" s="121" t="s">
        <v>8286</v>
      </c>
      <c r="AG505" s="121">
        <v>2</v>
      </c>
      <c r="AH505" s="121">
        <v>0</v>
      </c>
      <c r="AI505" s="121" t="s">
        <v>2539</v>
      </c>
      <c r="AJ505" s="121" t="s">
        <v>1520</v>
      </c>
      <c r="AK505" s="121" t="s">
        <v>334</v>
      </c>
      <c r="AL505" s="121"/>
      <c r="AM505" s="126" t="s">
        <v>2538</v>
      </c>
      <c r="AN505" s="121"/>
      <c r="AO505" s="121"/>
      <c r="AP505" s="121">
        <v>0</v>
      </c>
      <c r="AQ505" s="121">
        <v>0</v>
      </c>
      <c r="AR505" s="121" t="s">
        <v>693</v>
      </c>
      <c r="AS505" s="121" t="s">
        <v>9108</v>
      </c>
      <c r="AT505" s="121">
        <v>10</v>
      </c>
    </row>
    <row r="506" spans="1:46" ht="30" customHeight="1" x14ac:dyDescent="0.15">
      <c r="A506" s="121">
        <v>504</v>
      </c>
      <c r="B506" s="126">
        <v>5225001937</v>
      </c>
      <c r="C506" s="121" t="s">
        <v>2540</v>
      </c>
      <c r="D506" s="121" t="s">
        <v>2540</v>
      </c>
      <c r="E506" s="127">
        <v>23253</v>
      </c>
      <c r="F506" s="117">
        <f t="shared" ca="1" si="63"/>
        <v>55.539726027397258</v>
      </c>
      <c r="G506" s="121" t="s">
        <v>325</v>
      </c>
      <c r="H506" s="121" t="s">
        <v>287</v>
      </c>
      <c r="I506" s="121" t="s">
        <v>287</v>
      </c>
      <c r="J506" s="121" t="s">
        <v>9148</v>
      </c>
      <c r="K506" s="121" t="s">
        <v>8546</v>
      </c>
      <c r="L506" s="121" t="s">
        <v>328</v>
      </c>
      <c r="M506" s="121" t="s">
        <v>338</v>
      </c>
      <c r="N506" s="121" t="s">
        <v>290</v>
      </c>
      <c r="O506" s="121" t="s">
        <v>8330</v>
      </c>
      <c r="P506" s="127">
        <v>40681</v>
      </c>
      <c r="Q506" s="127">
        <v>45705</v>
      </c>
      <c r="R506" s="114">
        <f t="shared" ca="1" si="64"/>
        <v>2180</v>
      </c>
      <c r="S506" s="118">
        <f t="shared" ca="1" si="65"/>
        <v>71</v>
      </c>
      <c r="T506" s="114">
        <f t="shared" ca="1" si="66"/>
        <v>5</v>
      </c>
      <c r="U506" s="119" t="str">
        <f t="shared" ca="1" si="67"/>
        <v>5年11个月25天</v>
      </c>
      <c r="V506" s="120" t="s">
        <v>9149</v>
      </c>
      <c r="W506" s="116">
        <f t="shared" ca="1" si="68"/>
        <v>43525</v>
      </c>
      <c r="X506" s="114">
        <f t="shared" ca="1" si="69"/>
        <v>2149</v>
      </c>
      <c r="Y506" s="120">
        <f t="shared" ca="1" si="70"/>
        <v>70</v>
      </c>
      <c r="Z506" s="121">
        <f t="shared" ca="1" si="71"/>
        <v>5</v>
      </c>
      <c r="AA506" s="121" t="s">
        <v>9150</v>
      </c>
      <c r="AB506" s="121"/>
      <c r="AC506" s="127">
        <v>41376</v>
      </c>
      <c r="AD506" s="121" t="s">
        <v>8546</v>
      </c>
      <c r="AE506" s="127">
        <v>41376</v>
      </c>
      <c r="AF506" s="121" t="s">
        <v>8286</v>
      </c>
      <c r="AG506" s="121">
        <v>2</v>
      </c>
      <c r="AH506" s="121">
        <v>0</v>
      </c>
      <c r="AI506" s="121" t="s">
        <v>2543</v>
      </c>
      <c r="AJ506" s="121" t="s">
        <v>373</v>
      </c>
      <c r="AK506" s="121"/>
      <c r="AL506" s="121"/>
      <c r="AM506" s="126" t="s">
        <v>2542</v>
      </c>
      <c r="AN506" s="121"/>
      <c r="AO506" s="121"/>
      <c r="AP506" s="121">
        <v>0</v>
      </c>
      <c r="AQ506" s="121">
        <v>0</v>
      </c>
      <c r="AR506" s="121" t="s">
        <v>1334</v>
      </c>
      <c r="AS506" s="121">
        <v>11</v>
      </c>
      <c r="AT506" s="121">
        <v>10</v>
      </c>
    </row>
    <row r="507" spans="1:46" ht="30" customHeight="1" x14ac:dyDescent="0.15">
      <c r="A507" s="121">
        <v>505</v>
      </c>
      <c r="B507" s="126">
        <v>5225001938</v>
      </c>
      <c r="C507" s="121" t="s">
        <v>2544</v>
      </c>
      <c r="D507" s="121" t="s">
        <v>2544</v>
      </c>
      <c r="E507" s="127">
        <v>34393</v>
      </c>
      <c r="F507" s="117">
        <f t="shared" ca="1" si="63"/>
        <v>25.019178082191782</v>
      </c>
      <c r="G507" s="121" t="s">
        <v>325</v>
      </c>
      <c r="H507" s="121" t="s">
        <v>287</v>
      </c>
      <c r="I507" s="121" t="s">
        <v>287</v>
      </c>
      <c r="J507" s="121" t="s">
        <v>9151</v>
      </c>
      <c r="K507" s="121" t="s">
        <v>8546</v>
      </c>
      <c r="L507" s="121" t="s">
        <v>357</v>
      </c>
      <c r="M507" s="121" t="s">
        <v>367</v>
      </c>
      <c r="N507" s="121" t="s">
        <v>290</v>
      </c>
      <c r="O507" s="121" t="s">
        <v>299</v>
      </c>
      <c r="P507" s="127">
        <v>42348</v>
      </c>
      <c r="Q507" s="127">
        <v>50049</v>
      </c>
      <c r="R507" s="114">
        <f t="shared" ca="1" si="64"/>
        <v>6524</v>
      </c>
      <c r="S507" s="118">
        <f t="shared" ca="1" si="65"/>
        <v>214</v>
      </c>
      <c r="T507" s="114">
        <f t="shared" ca="1" si="66"/>
        <v>17</v>
      </c>
      <c r="U507" s="119" t="str">
        <f t="shared" ca="1" si="67"/>
        <v>17年10个月19天</v>
      </c>
      <c r="V507" s="120" t="s">
        <v>9130</v>
      </c>
      <c r="W507" s="116">
        <f t="shared" ca="1" si="68"/>
        <v>43525</v>
      </c>
      <c r="X507" s="114">
        <f t="shared" ca="1" si="69"/>
        <v>2149</v>
      </c>
      <c r="Y507" s="120">
        <f t="shared" ca="1" si="70"/>
        <v>70</v>
      </c>
      <c r="Z507" s="121">
        <f t="shared" ca="1" si="71"/>
        <v>5</v>
      </c>
      <c r="AA507" s="121" t="s">
        <v>9133</v>
      </c>
      <c r="AB507" s="121"/>
      <c r="AC507" s="127">
        <v>41376</v>
      </c>
      <c r="AD507" s="121" t="s">
        <v>8546</v>
      </c>
      <c r="AE507" s="127">
        <v>41376</v>
      </c>
      <c r="AF507" s="121" t="s">
        <v>8286</v>
      </c>
      <c r="AG507" s="121">
        <v>2</v>
      </c>
      <c r="AH507" s="121">
        <v>0</v>
      </c>
      <c r="AI507" s="121" t="s">
        <v>2546</v>
      </c>
      <c r="AJ507" s="121" t="s">
        <v>1520</v>
      </c>
      <c r="AK507" s="121" t="s">
        <v>334</v>
      </c>
      <c r="AL507" s="121"/>
      <c r="AM507" s="126" t="s">
        <v>2545</v>
      </c>
      <c r="AN507" s="121"/>
      <c r="AO507" s="121"/>
      <c r="AP507" s="121">
        <v>0</v>
      </c>
      <c r="AQ507" s="121">
        <v>0</v>
      </c>
      <c r="AR507" s="121" t="s">
        <v>8351</v>
      </c>
      <c r="AS507" s="127">
        <v>37992</v>
      </c>
      <c r="AT507" s="121">
        <v>13</v>
      </c>
    </row>
    <row r="508" spans="1:46" ht="30" customHeight="1" x14ac:dyDescent="0.15">
      <c r="A508" s="121">
        <v>506</v>
      </c>
      <c r="B508" s="126">
        <v>5225001941</v>
      </c>
      <c r="C508" s="121" t="s">
        <v>2547</v>
      </c>
      <c r="D508" s="121" t="s">
        <v>2547</v>
      </c>
      <c r="E508" s="127">
        <v>31449</v>
      </c>
      <c r="F508" s="117">
        <f t="shared" ca="1" si="63"/>
        <v>33.084931506849315</v>
      </c>
      <c r="G508" s="121" t="s">
        <v>325</v>
      </c>
      <c r="H508" s="121" t="s">
        <v>779</v>
      </c>
      <c r="I508" s="121" t="s">
        <v>779</v>
      </c>
      <c r="J508" s="121" t="s">
        <v>2548</v>
      </c>
      <c r="K508" s="121" t="s">
        <v>8093</v>
      </c>
      <c r="L508" s="121" t="s">
        <v>328</v>
      </c>
      <c r="M508" s="121" t="s">
        <v>367</v>
      </c>
      <c r="N508" s="121" t="s">
        <v>570</v>
      </c>
      <c r="O508" s="121" t="s">
        <v>299</v>
      </c>
      <c r="P508" s="127">
        <v>42348</v>
      </c>
      <c r="Q508" s="127">
        <v>50049</v>
      </c>
      <c r="R508" s="114">
        <f t="shared" ca="1" si="64"/>
        <v>6524</v>
      </c>
      <c r="S508" s="118">
        <f t="shared" ca="1" si="65"/>
        <v>214</v>
      </c>
      <c r="T508" s="114">
        <f t="shared" ca="1" si="66"/>
        <v>17</v>
      </c>
      <c r="U508" s="119" t="str">
        <f t="shared" ca="1" si="67"/>
        <v>17年10个月19天</v>
      </c>
      <c r="V508" s="120" t="s">
        <v>9130</v>
      </c>
      <c r="W508" s="116">
        <f t="shared" ca="1" si="68"/>
        <v>43525</v>
      </c>
      <c r="X508" s="114">
        <f t="shared" ca="1" si="69"/>
        <v>2123</v>
      </c>
      <c r="Y508" s="120">
        <f t="shared" ca="1" si="70"/>
        <v>69</v>
      </c>
      <c r="Z508" s="121">
        <f t="shared" ca="1" si="71"/>
        <v>5</v>
      </c>
      <c r="AA508" s="121" t="s">
        <v>9152</v>
      </c>
      <c r="AB508" s="121"/>
      <c r="AC508" s="127">
        <v>41402</v>
      </c>
      <c r="AD508" s="121" t="s">
        <v>843</v>
      </c>
      <c r="AE508" s="127">
        <v>41402</v>
      </c>
      <c r="AF508" s="121" t="s">
        <v>8286</v>
      </c>
      <c r="AG508" s="121">
        <v>2</v>
      </c>
      <c r="AH508" s="121">
        <v>0</v>
      </c>
      <c r="AI508" s="121" t="s">
        <v>9153</v>
      </c>
      <c r="AJ508" s="121" t="s">
        <v>1520</v>
      </c>
      <c r="AK508" s="121" t="s">
        <v>334</v>
      </c>
      <c r="AL508" s="121"/>
      <c r="AM508" s="126" t="s">
        <v>2549</v>
      </c>
      <c r="AN508" s="121"/>
      <c r="AO508" s="121"/>
      <c r="AP508" s="121">
        <v>0</v>
      </c>
      <c r="AQ508" s="121">
        <v>0</v>
      </c>
      <c r="AR508" s="121" t="s">
        <v>8351</v>
      </c>
      <c r="AS508" s="127">
        <v>37991</v>
      </c>
      <c r="AT508" s="121">
        <v>9</v>
      </c>
    </row>
    <row r="509" spans="1:46" ht="30" customHeight="1" x14ac:dyDescent="0.15">
      <c r="A509" s="121">
        <v>507</v>
      </c>
      <c r="B509" s="126">
        <v>5225001942</v>
      </c>
      <c r="C509" s="121" t="s">
        <v>2550</v>
      </c>
      <c r="D509" s="121" t="s">
        <v>2550</v>
      </c>
      <c r="E509" s="127">
        <v>32767</v>
      </c>
      <c r="F509" s="117">
        <f t="shared" ca="1" si="63"/>
        <v>29.473972602739725</v>
      </c>
      <c r="G509" s="121" t="s">
        <v>325</v>
      </c>
      <c r="H509" s="121" t="s">
        <v>297</v>
      </c>
      <c r="I509" s="121" t="s">
        <v>297</v>
      </c>
      <c r="J509" s="121" t="s">
        <v>2551</v>
      </c>
      <c r="K509" s="121" t="s">
        <v>553</v>
      </c>
      <c r="L509" s="121" t="s">
        <v>328</v>
      </c>
      <c r="M509" s="121" t="s">
        <v>367</v>
      </c>
      <c r="N509" s="121" t="s">
        <v>680</v>
      </c>
      <c r="O509" s="121" t="s">
        <v>8283</v>
      </c>
      <c r="P509" s="127">
        <v>40897</v>
      </c>
      <c r="Q509" s="127">
        <v>47561</v>
      </c>
      <c r="R509" s="114">
        <f t="shared" ca="1" si="64"/>
        <v>4036</v>
      </c>
      <c r="S509" s="118">
        <f t="shared" ca="1" si="65"/>
        <v>132</v>
      </c>
      <c r="T509" s="114">
        <f t="shared" ca="1" si="66"/>
        <v>11</v>
      </c>
      <c r="U509" s="119" t="str">
        <f t="shared" ca="1" si="67"/>
        <v>11年0个月21天</v>
      </c>
      <c r="V509" s="120" t="s">
        <v>9001</v>
      </c>
      <c r="W509" s="116">
        <f t="shared" ca="1" si="68"/>
        <v>43525</v>
      </c>
      <c r="X509" s="114">
        <f t="shared" ca="1" si="69"/>
        <v>2121</v>
      </c>
      <c r="Y509" s="120">
        <f t="shared" ca="1" si="70"/>
        <v>69</v>
      </c>
      <c r="Z509" s="121">
        <f t="shared" ca="1" si="71"/>
        <v>5</v>
      </c>
      <c r="AA509" s="121" t="s">
        <v>9154</v>
      </c>
      <c r="AB509" s="121"/>
      <c r="AC509" s="127">
        <v>41404</v>
      </c>
      <c r="AD509" s="121" t="s">
        <v>489</v>
      </c>
      <c r="AE509" s="127">
        <v>41404</v>
      </c>
      <c r="AF509" s="121" t="s">
        <v>8286</v>
      </c>
      <c r="AG509" s="121">
        <v>1</v>
      </c>
      <c r="AH509" s="121">
        <v>0</v>
      </c>
      <c r="AI509" s="121" t="s">
        <v>9155</v>
      </c>
      <c r="AJ509" s="121" t="s">
        <v>2130</v>
      </c>
      <c r="AK509" s="121"/>
      <c r="AL509" s="121"/>
      <c r="AM509" s="126" t="s">
        <v>2552</v>
      </c>
      <c r="AN509" s="121"/>
      <c r="AO509" s="121"/>
      <c r="AP509" s="121">
        <v>0</v>
      </c>
      <c r="AQ509" s="121">
        <v>0</v>
      </c>
      <c r="AR509" s="121" t="s">
        <v>8351</v>
      </c>
      <c r="AS509" s="127">
        <v>37993</v>
      </c>
      <c r="AT509" s="121">
        <v>3</v>
      </c>
    </row>
    <row r="510" spans="1:46" ht="30" customHeight="1" x14ac:dyDescent="0.15">
      <c r="A510" s="121">
        <v>508</v>
      </c>
      <c r="B510" s="126">
        <v>5225001943</v>
      </c>
      <c r="C510" s="121" t="s">
        <v>2553</v>
      </c>
      <c r="D510" s="121" t="s">
        <v>2553</v>
      </c>
      <c r="E510" s="127">
        <v>32994</v>
      </c>
      <c r="F510" s="117">
        <f t="shared" ca="1" si="63"/>
        <v>28.852054794520548</v>
      </c>
      <c r="G510" s="121" t="s">
        <v>325</v>
      </c>
      <c r="H510" s="121" t="s">
        <v>297</v>
      </c>
      <c r="I510" s="121" t="s">
        <v>297</v>
      </c>
      <c r="J510" s="121" t="s">
        <v>2554</v>
      </c>
      <c r="K510" s="121" t="s">
        <v>8016</v>
      </c>
      <c r="L510" s="121" t="s">
        <v>328</v>
      </c>
      <c r="M510" s="121" t="s">
        <v>59</v>
      </c>
      <c r="N510" s="121" t="s">
        <v>570</v>
      </c>
      <c r="O510" s="121" t="s">
        <v>8330</v>
      </c>
      <c r="P510" s="127">
        <v>41069</v>
      </c>
      <c r="Q510" s="127">
        <v>46089</v>
      </c>
      <c r="R510" s="114">
        <f t="shared" ca="1" si="64"/>
        <v>2564</v>
      </c>
      <c r="S510" s="118">
        <f t="shared" ca="1" si="65"/>
        <v>84</v>
      </c>
      <c r="T510" s="114">
        <f t="shared" ca="1" si="66"/>
        <v>7</v>
      </c>
      <c r="U510" s="119" t="str">
        <f t="shared" ca="1" si="67"/>
        <v>7年0个月9天</v>
      </c>
      <c r="V510" s="120" t="s">
        <v>9156</v>
      </c>
      <c r="W510" s="116">
        <f t="shared" ca="1" si="68"/>
        <v>43525</v>
      </c>
      <c r="X510" s="114">
        <f t="shared" ca="1" si="69"/>
        <v>2121</v>
      </c>
      <c r="Y510" s="120">
        <f t="shared" ca="1" si="70"/>
        <v>69</v>
      </c>
      <c r="Z510" s="121">
        <f t="shared" ca="1" si="71"/>
        <v>5</v>
      </c>
      <c r="AA510" s="121" t="s">
        <v>9157</v>
      </c>
      <c r="AB510" s="121"/>
      <c r="AC510" s="127">
        <v>41404</v>
      </c>
      <c r="AD510" s="121" t="s">
        <v>489</v>
      </c>
      <c r="AE510" s="127">
        <v>41404</v>
      </c>
      <c r="AF510" s="121" t="s">
        <v>8286</v>
      </c>
      <c r="AG510" s="121">
        <v>2</v>
      </c>
      <c r="AH510" s="121">
        <v>0</v>
      </c>
      <c r="AI510" s="121" t="s">
        <v>2556</v>
      </c>
      <c r="AJ510" s="121" t="s">
        <v>373</v>
      </c>
      <c r="AK510" s="121"/>
      <c r="AL510" s="121"/>
      <c r="AM510" s="126" t="s">
        <v>2555</v>
      </c>
      <c r="AN510" s="121"/>
      <c r="AO510" s="121"/>
      <c r="AP510" s="121">
        <v>0</v>
      </c>
      <c r="AQ510" s="121">
        <v>0</v>
      </c>
      <c r="AR510" s="121" t="s">
        <v>8373</v>
      </c>
      <c r="AS510" s="121">
        <v>3</v>
      </c>
      <c r="AT510" s="121">
        <v>45</v>
      </c>
    </row>
    <row r="511" spans="1:46" ht="30" customHeight="1" x14ac:dyDescent="0.15">
      <c r="A511" s="121">
        <v>509</v>
      </c>
      <c r="B511" s="126">
        <v>5225001944</v>
      </c>
      <c r="C511" s="121" t="s">
        <v>2557</v>
      </c>
      <c r="D511" s="121" t="s">
        <v>2557</v>
      </c>
      <c r="E511" s="127">
        <v>29361</v>
      </c>
      <c r="F511" s="117">
        <f t="shared" ca="1" si="63"/>
        <v>38.805479452054797</v>
      </c>
      <c r="G511" s="121" t="s">
        <v>325</v>
      </c>
      <c r="H511" s="121" t="s">
        <v>287</v>
      </c>
      <c r="I511" s="121" t="s">
        <v>287</v>
      </c>
      <c r="J511" s="121" t="s">
        <v>2558</v>
      </c>
      <c r="K511" s="121" t="s">
        <v>582</v>
      </c>
      <c r="L511" s="121" t="s">
        <v>328</v>
      </c>
      <c r="M511" s="121" t="s">
        <v>338</v>
      </c>
      <c r="N511" s="121" t="s">
        <v>290</v>
      </c>
      <c r="O511" s="121" t="s">
        <v>299</v>
      </c>
      <c r="P511" s="127">
        <v>42262</v>
      </c>
      <c r="Q511" s="127">
        <v>49231</v>
      </c>
      <c r="R511" s="114">
        <f t="shared" ca="1" si="64"/>
        <v>5706</v>
      </c>
      <c r="S511" s="118">
        <f t="shared" ca="1" si="65"/>
        <v>187</v>
      </c>
      <c r="T511" s="114">
        <f t="shared" ca="1" si="66"/>
        <v>15</v>
      </c>
      <c r="U511" s="119" t="str">
        <f t="shared" ca="1" si="67"/>
        <v>15年7个月21天</v>
      </c>
      <c r="V511" s="120" t="s">
        <v>8667</v>
      </c>
      <c r="W511" s="116">
        <f t="shared" ca="1" si="68"/>
        <v>43525</v>
      </c>
      <c r="X511" s="114">
        <f t="shared" ca="1" si="69"/>
        <v>2121</v>
      </c>
      <c r="Y511" s="120">
        <f t="shared" ca="1" si="70"/>
        <v>69</v>
      </c>
      <c r="Z511" s="121">
        <f t="shared" ca="1" si="71"/>
        <v>5</v>
      </c>
      <c r="AA511" s="121" t="s">
        <v>9158</v>
      </c>
      <c r="AB511" s="121"/>
      <c r="AC511" s="127">
        <v>41404</v>
      </c>
      <c r="AD511" s="121" t="s">
        <v>771</v>
      </c>
      <c r="AE511" s="127">
        <v>41404</v>
      </c>
      <c r="AF511" s="121" t="s">
        <v>8286</v>
      </c>
      <c r="AG511" s="121">
        <v>1</v>
      </c>
      <c r="AH511" s="121">
        <v>0</v>
      </c>
      <c r="AI511" s="121" t="s">
        <v>2560</v>
      </c>
      <c r="AJ511" s="121" t="s">
        <v>460</v>
      </c>
      <c r="AK511" s="121" t="s">
        <v>334</v>
      </c>
      <c r="AL511" s="121"/>
      <c r="AM511" s="126" t="s">
        <v>2559</v>
      </c>
      <c r="AN511" s="121"/>
      <c r="AO511" s="121"/>
      <c r="AP511" s="121">
        <v>0</v>
      </c>
      <c r="AQ511" s="121">
        <v>0</v>
      </c>
      <c r="AR511" s="121" t="s">
        <v>8373</v>
      </c>
      <c r="AS511" s="121" t="s">
        <v>9159</v>
      </c>
      <c r="AT511" s="121">
        <v>14</v>
      </c>
    </row>
    <row r="512" spans="1:46" ht="30" customHeight="1" x14ac:dyDescent="0.15">
      <c r="A512" s="121">
        <v>510</v>
      </c>
      <c r="B512" s="126">
        <v>5225001945</v>
      </c>
      <c r="C512" s="121" t="s">
        <v>2561</v>
      </c>
      <c r="D512" s="121" t="s">
        <v>2561</v>
      </c>
      <c r="E512" s="127">
        <v>27318</v>
      </c>
      <c r="F512" s="117">
        <f t="shared" ca="1" si="63"/>
        <v>44.402739726027399</v>
      </c>
      <c r="G512" s="121" t="s">
        <v>325</v>
      </c>
      <c r="H512" s="121" t="s">
        <v>327</v>
      </c>
      <c r="I512" s="121" t="s">
        <v>327</v>
      </c>
      <c r="J512" s="121" t="s">
        <v>2562</v>
      </c>
      <c r="K512" s="121" t="s">
        <v>582</v>
      </c>
      <c r="L512" s="121" t="s">
        <v>328</v>
      </c>
      <c r="M512" s="121" t="s">
        <v>367</v>
      </c>
      <c r="N512" s="121" t="s">
        <v>41</v>
      </c>
      <c r="O512" s="121" t="s">
        <v>299</v>
      </c>
      <c r="P512" s="127">
        <v>42348</v>
      </c>
      <c r="Q512" s="127">
        <v>49104</v>
      </c>
      <c r="R512" s="114">
        <f t="shared" ca="1" si="64"/>
        <v>5579</v>
      </c>
      <c r="S512" s="118">
        <f t="shared" ca="1" si="65"/>
        <v>183</v>
      </c>
      <c r="T512" s="114">
        <f t="shared" ca="1" si="66"/>
        <v>15</v>
      </c>
      <c r="U512" s="119" t="str">
        <f t="shared" ca="1" si="67"/>
        <v>15年3个月14天</v>
      </c>
      <c r="V512" s="120" t="s">
        <v>2288</v>
      </c>
      <c r="W512" s="116">
        <f t="shared" ca="1" si="68"/>
        <v>43525</v>
      </c>
      <c r="X512" s="114">
        <f t="shared" ca="1" si="69"/>
        <v>2121</v>
      </c>
      <c r="Y512" s="120">
        <f t="shared" ca="1" si="70"/>
        <v>69</v>
      </c>
      <c r="Z512" s="121">
        <f t="shared" ca="1" si="71"/>
        <v>5</v>
      </c>
      <c r="AA512" s="121" t="s">
        <v>9160</v>
      </c>
      <c r="AB512" s="121"/>
      <c r="AC512" s="127">
        <v>41404</v>
      </c>
      <c r="AD512" s="121" t="s">
        <v>771</v>
      </c>
      <c r="AE512" s="127">
        <v>41404</v>
      </c>
      <c r="AF512" s="121" t="s">
        <v>8286</v>
      </c>
      <c r="AG512" s="121">
        <v>2</v>
      </c>
      <c r="AH512" s="121">
        <v>0</v>
      </c>
      <c r="AI512" s="121" t="s">
        <v>2564</v>
      </c>
      <c r="AJ512" s="121" t="s">
        <v>1520</v>
      </c>
      <c r="AK512" s="121" t="s">
        <v>334</v>
      </c>
      <c r="AL512" s="121"/>
      <c r="AM512" s="126" t="s">
        <v>2563</v>
      </c>
      <c r="AN512" s="121"/>
      <c r="AO512" s="121"/>
      <c r="AP512" s="121">
        <v>0</v>
      </c>
      <c r="AQ512" s="121">
        <v>0</v>
      </c>
      <c r="AR512" s="121" t="s">
        <v>8351</v>
      </c>
      <c r="AS512" s="127">
        <v>37991</v>
      </c>
      <c r="AT512" s="121">
        <v>7</v>
      </c>
    </row>
    <row r="513" spans="1:46" ht="30" customHeight="1" x14ac:dyDescent="0.15">
      <c r="A513" s="121">
        <v>511</v>
      </c>
      <c r="B513" s="126">
        <v>5225001946</v>
      </c>
      <c r="C513" s="121" t="s">
        <v>2565</v>
      </c>
      <c r="D513" s="121" t="s">
        <v>2565</v>
      </c>
      <c r="E513" s="127">
        <v>28257</v>
      </c>
      <c r="F513" s="117">
        <f t="shared" ca="1" si="63"/>
        <v>41.830136986301369</v>
      </c>
      <c r="G513" s="121" t="s">
        <v>325</v>
      </c>
      <c r="H513" s="121" t="s">
        <v>297</v>
      </c>
      <c r="I513" s="121" t="s">
        <v>297</v>
      </c>
      <c r="J513" s="121" t="s">
        <v>2566</v>
      </c>
      <c r="K513" s="121" t="s">
        <v>8060</v>
      </c>
      <c r="L513" s="121" t="s">
        <v>328</v>
      </c>
      <c r="M513" s="121" t="s">
        <v>338</v>
      </c>
      <c r="N513" s="121" t="s">
        <v>408</v>
      </c>
      <c r="O513" s="121" t="s">
        <v>299</v>
      </c>
      <c r="P513" s="127">
        <v>42297</v>
      </c>
      <c r="Q513" s="127">
        <v>49967</v>
      </c>
      <c r="R513" s="114">
        <f t="shared" ca="1" si="64"/>
        <v>6442</v>
      </c>
      <c r="S513" s="118">
        <f t="shared" ca="1" si="65"/>
        <v>211</v>
      </c>
      <c r="T513" s="114">
        <f t="shared" ca="1" si="66"/>
        <v>17</v>
      </c>
      <c r="U513" s="119" t="str">
        <f t="shared" ca="1" si="67"/>
        <v>17年7个月27天</v>
      </c>
      <c r="V513" s="120" t="s">
        <v>9161</v>
      </c>
      <c r="W513" s="116">
        <f t="shared" ca="1" si="68"/>
        <v>43525</v>
      </c>
      <c r="X513" s="114">
        <f t="shared" ca="1" si="69"/>
        <v>2121</v>
      </c>
      <c r="Y513" s="120">
        <f t="shared" ca="1" si="70"/>
        <v>69</v>
      </c>
      <c r="Z513" s="121">
        <f t="shared" ca="1" si="71"/>
        <v>5</v>
      </c>
      <c r="AA513" s="121" t="s">
        <v>9019</v>
      </c>
      <c r="AB513" s="121"/>
      <c r="AC513" s="127">
        <v>41404</v>
      </c>
      <c r="AD513" s="121" t="s">
        <v>2567</v>
      </c>
      <c r="AE513" s="127">
        <v>41404</v>
      </c>
      <c r="AF513" s="121" t="s">
        <v>8286</v>
      </c>
      <c r="AG513" s="121">
        <v>2</v>
      </c>
      <c r="AH513" s="121">
        <v>0</v>
      </c>
      <c r="AI513" s="121" t="s">
        <v>2569</v>
      </c>
      <c r="AJ513" s="121" t="s">
        <v>1520</v>
      </c>
      <c r="AK513" s="121" t="s">
        <v>334</v>
      </c>
      <c r="AL513" s="121"/>
      <c r="AM513" s="126" t="s">
        <v>2568</v>
      </c>
      <c r="AN513" s="121" t="s">
        <v>411</v>
      </c>
      <c r="AO513" s="121"/>
      <c r="AP513" s="121">
        <v>0</v>
      </c>
      <c r="AQ513" s="121">
        <v>0</v>
      </c>
      <c r="AR513" s="121" t="s">
        <v>8322</v>
      </c>
      <c r="AS513" s="121">
        <v>9</v>
      </c>
      <c r="AT513" s="121">
        <v>1</v>
      </c>
    </row>
    <row r="514" spans="1:46" ht="30" customHeight="1" x14ac:dyDescent="0.15">
      <c r="A514" s="121">
        <v>512</v>
      </c>
      <c r="B514" s="126">
        <v>5225001947</v>
      </c>
      <c r="C514" s="121" t="s">
        <v>1450</v>
      </c>
      <c r="D514" s="121" t="s">
        <v>1450</v>
      </c>
      <c r="E514" s="127">
        <v>31728</v>
      </c>
      <c r="F514" s="117">
        <f t="shared" ca="1" si="63"/>
        <v>32.320547945205476</v>
      </c>
      <c r="G514" s="121" t="s">
        <v>325</v>
      </c>
      <c r="H514" s="121" t="s">
        <v>297</v>
      </c>
      <c r="I514" s="121" t="s">
        <v>297</v>
      </c>
      <c r="J514" s="121" t="s">
        <v>2570</v>
      </c>
      <c r="K514" s="121" t="s">
        <v>8065</v>
      </c>
      <c r="L514" s="121" t="s">
        <v>328</v>
      </c>
      <c r="M514" s="121" t="s">
        <v>338</v>
      </c>
      <c r="N514" s="121" t="s">
        <v>488</v>
      </c>
      <c r="O514" s="121" t="s">
        <v>299</v>
      </c>
      <c r="P514" s="127">
        <v>42353</v>
      </c>
      <c r="Q514" s="127">
        <v>50023</v>
      </c>
      <c r="R514" s="114">
        <f t="shared" ca="1" si="64"/>
        <v>6498</v>
      </c>
      <c r="S514" s="118">
        <f t="shared" ca="1" si="65"/>
        <v>213</v>
      </c>
      <c r="T514" s="114">
        <f t="shared" ca="1" si="66"/>
        <v>17</v>
      </c>
      <c r="U514" s="119" t="str">
        <f t="shared" ca="1" si="67"/>
        <v>17年9个月23天</v>
      </c>
      <c r="V514" s="120" t="s">
        <v>9162</v>
      </c>
      <c r="W514" s="116">
        <f t="shared" ca="1" si="68"/>
        <v>43525</v>
      </c>
      <c r="X514" s="114">
        <f t="shared" ca="1" si="69"/>
        <v>2121</v>
      </c>
      <c r="Y514" s="120">
        <f t="shared" ca="1" si="70"/>
        <v>69</v>
      </c>
      <c r="Z514" s="121">
        <f t="shared" ca="1" si="71"/>
        <v>5</v>
      </c>
      <c r="AA514" s="121" t="s">
        <v>9163</v>
      </c>
      <c r="AB514" s="121"/>
      <c r="AC514" s="127">
        <v>41404</v>
      </c>
      <c r="AD514" s="121" t="s">
        <v>2567</v>
      </c>
      <c r="AE514" s="127">
        <v>41404</v>
      </c>
      <c r="AF514" s="121" t="s">
        <v>8286</v>
      </c>
      <c r="AG514" s="121">
        <v>2</v>
      </c>
      <c r="AH514" s="121">
        <v>0</v>
      </c>
      <c r="AI514" s="121" t="s">
        <v>2572</v>
      </c>
      <c r="AJ514" s="121" t="s">
        <v>1520</v>
      </c>
      <c r="AK514" s="121" t="s">
        <v>334</v>
      </c>
      <c r="AL514" s="121"/>
      <c r="AM514" s="126" t="s">
        <v>2571</v>
      </c>
      <c r="AN514" s="121" t="s">
        <v>411</v>
      </c>
      <c r="AO514" s="121"/>
      <c r="AP514" s="121">
        <v>0</v>
      </c>
      <c r="AQ514" s="121">
        <v>0</v>
      </c>
      <c r="AR514" s="121" t="s">
        <v>8373</v>
      </c>
      <c r="AS514" s="121" t="s">
        <v>9079</v>
      </c>
      <c r="AT514" s="121">
        <v>2</v>
      </c>
    </row>
    <row r="515" spans="1:46" ht="30" customHeight="1" x14ac:dyDescent="0.15">
      <c r="A515" s="121">
        <v>513</v>
      </c>
      <c r="B515" s="126">
        <v>5225001948</v>
      </c>
      <c r="C515" s="121" t="s">
        <v>2573</v>
      </c>
      <c r="D515" s="121" t="s">
        <v>2573</v>
      </c>
      <c r="E515" s="127">
        <v>24467</v>
      </c>
      <c r="F515" s="117">
        <f t="shared" ref="F515:F578" ca="1" si="72">(TODAY()-E515)/365</f>
        <v>52.213698630136989</v>
      </c>
      <c r="G515" s="121" t="s">
        <v>325</v>
      </c>
      <c r="H515" s="121" t="s">
        <v>758</v>
      </c>
      <c r="I515" s="121" t="s">
        <v>758</v>
      </c>
      <c r="J515" s="121" t="s">
        <v>2574</v>
      </c>
      <c r="K515" s="121" t="s">
        <v>8025</v>
      </c>
      <c r="L515" s="121" t="s">
        <v>357</v>
      </c>
      <c r="M515" s="121" t="s">
        <v>383</v>
      </c>
      <c r="N515" s="121" t="s">
        <v>2575</v>
      </c>
      <c r="O515" s="121" t="s">
        <v>293</v>
      </c>
      <c r="P515" s="127">
        <v>42262</v>
      </c>
      <c r="Q515" s="121"/>
      <c r="R515" s="114" t="e">
        <f t="shared" ca="1" si="64"/>
        <v>#NUM!</v>
      </c>
      <c r="S515" s="118" t="e">
        <f t="shared" ca="1" si="65"/>
        <v>#NUM!</v>
      </c>
      <c r="T515" s="114" t="e">
        <f t="shared" ca="1" si="66"/>
        <v>#NUM!</v>
      </c>
      <c r="U515" s="119" t="e">
        <f t="shared" ca="1" si="67"/>
        <v>#NUM!</v>
      </c>
      <c r="V515" s="120" t="s">
        <v>299</v>
      </c>
      <c r="W515" s="116">
        <f t="shared" ca="1" si="68"/>
        <v>43525</v>
      </c>
      <c r="X515" s="114">
        <f t="shared" ca="1" si="69"/>
        <v>2121</v>
      </c>
      <c r="Y515" s="120">
        <f t="shared" ca="1" si="70"/>
        <v>69</v>
      </c>
      <c r="Z515" s="121">
        <f t="shared" ca="1" si="71"/>
        <v>5</v>
      </c>
      <c r="AA515" s="121" t="s">
        <v>9164</v>
      </c>
      <c r="AB515" s="121"/>
      <c r="AC515" s="127">
        <v>41404</v>
      </c>
      <c r="AD515" s="121" t="s">
        <v>2567</v>
      </c>
      <c r="AE515" s="127">
        <v>41404</v>
      </c>
      <c r="AF515" s="121" t="s">
        <v>8286</v>
      </c>
      <c r="AG515" s="121">
        <v>1</v>
      </c>
      <c r="AH515" s="121">
        <v>0</v>
      </c>
      <c r="AI515" s="121" t="s">
        <v>2577</v>
      </c>
      <c r="AJ515" s="121" t="s">
        <v>402</v>
      </c>
      <c r="AK515" s="121" t="s">
        <v>409</v>
      </c>
      <c r="AL515" s="121"/>
      <c r="AM515" s="126" t="s">
        <v>2576</v>
      </c>
      <c r="AN515" s="121" t="s">
        <v>411</v>
      </c>
      <c r="AO515" s="121"/>
      <c r="AP515" s="121">
        <v>0</v>
      </c>
      <c r="AQ515" s="121">
        <v>0</v>
      </c>
      <c r="AR515" s="121" t="s">
        <v>9101</v>
      </c>
      <c r="AS515" s="128">
        <v>43136</v>
      </c>
      <c r="AT515" s="121">
        <v>13</v>
      </c>
    </row>
    <row r="516" spans="1:46" ht="30" customHeight="1" x14ac:dyDescent="0.15">
      <c r="A516" s="121">
        <v>514</v>
      </c>
      <c r="B516" s="126">
        <v>5225001949</v>
      </c>
      <c r="C516" s="121" t="s">
        <v>2578</v>
      </c>
      <c r="D516" s="121" t="s">
        <v>2578</v>
      </c>
      <c r="E516" s="127">
        <v>23652</v>
      </c>
      <c r="F516" s="117">
        <f t="shared" ca="1" si="72"/>
        <v>54.446575342465756</v>
      </c>
      <c r="G516" s="121" t="s">
        <v>325</v>
      </c>
      <c r="H516" s="121" t="s">
        <v>297</v>
      </c>
      <c r="I516" s="121" t="s">
        <v>297</v>
      </c>
      <c r="J516" s="121" t="s">
        <v>2579</v>
      </c>
      <c r="K516" s="121" t="s">
        <v>8094</v>
      </c>
      <c r="L516" s="121" t="s">
        <v>357</v>
      </c>
      <c r="M516" s="121" t="s">
        <v>326</v>
      </c>
      <c r="N516" s="121" t="s">
        <v>408</v>
      </c>
      <c r="O516" s="121" t="s">
        <v>293</v>
      </c>
      <c r="P516" s="127">
        <v>42262</v>
      </c>
      <c r="Q516" s="121"/>
      <c r="R516" s="114" t="e">
        <f t="shared" ref="R516:R579" ca="1" si="73">DATEDIF(W516,Q516,"D")</f>
        <v>#NUM!</v>
      </c>
      <c r="S516" s="118" t="e">
        <f t="shared" ref="S516:S579" ca="1" si="74">DATEDIF(W516,Q516,"m")</f>
        <v>#NUM!</v>
      </c>
      <c r="T516" s="114" t="e">
        <f t="shared" ref="T516:T579" ca="1" si="75">DATEDIF(W516,Q516,"y")</f>
        <v>#NUM!</v>
      </c>
      <c r="U516" s="119" t="e">
        <f t="shared" ref="U516:U579" ca="1" si="76">ROUNDDOWN(R516/365,0)&amp;"年"&amp;ROUNDDOWN(MOD(R516,365)/30,0)&amp;"个月"&amp;MOD(MOD(R516,365),30)&amp;"天"</f>
        <v>#NUM!</v>
      </c>
      <c r="V516" s="120" t="s">
        <v>299</v>
      </c>
      <c r="W516" s="116">
        <f t="shared" ref="W516:W579" ca="1" si="77">TODAY()</f>
        <v>43525</v>
      </c>
      <c r="X516" s="114">
        <f t="shared" ref="X516:X579" ca="1" si="78">DATEDIF(AE516,W516,"D")</f>
        <v>2121</v>
      </c>
      <c r="Y516" s="120">
        <f t="shared" ref="Y516:Y579" ca="1" si="79">DATEDIF(AE516,W516,"m")</f>
        <v>69</v>
      </c>
      <c r="Z516" s="121">
        <f t="shared" ref="Z516:Z579" ca="1" si="80">DATEDIF(AE516,W516,"Y")</f>
        <v>5</v>
      </c>
      <c r="AA516" s="121" t="s">
        <v>9165</v>
      </c>
      <c r="AB516" s="121"/>
      <c r="AC516" s="127">
        <v>41404</v>
      </c>
      <c r="AD516" s="121" t="s">
        <v>2567</v>
      </c>
      <c r="AE516" s="127">
        <v>41404</v>
      </c>
      <c r="AF516" s="121" t="s">
        <v>8286</v>
      </c>
      <c r="AG516" s="121">
        <v>1</v>
      </c>
      <c r="AH516" s="121">
        <v>0</v>
      </c>
      <c r="AI516" s="121" t="s">
        <v>2569</v>
      </c>
      <c r="AJ516" s="121" t="s">
        <v>402</v>
      </c>
      <c r="AK516" s="121" t="s">
        <v>409</v>
      </c>
      <c r="AL516" s="121"/>
      <c r="AM516" s="126" t="s">
        <v>2580</v>
      </c>
      <c r="AN516" s="121" t="s">
        <v>411</v>
      </c>
      <c r="AO516" s="121"/>
      <c r="AP516" s="121">
        <v>0</v>
      </c>
      <c r="AQ516" s="121">
        <v>0</v>
      </c>
      <c r="AR516" s="121" t="s">
        <v>8351</v>
      </c>
      <c r="AS516" s="121"/>
      <c r="AT516" s="121"/>
    </row>
    <row r="517" spans="1:46" ht="30" customHeight="1" x14ac:dyDescent="0.15">
      <c r="A517" s="121">
        <v>515</v>
      </c>
      <c r="B517" s="126">
        <v>5225001950</v>
      </c>
      <c r="C517" s="121" t="s">
        <v>2581</v>
      </c>
      <c r="D517" s="121" t="s">
        <v>2581</v>
      </c>
      <c r="E517" s="127">
        <v>32754</v>
      </c>
      <c r="F517" s="117">
        <f t="shared" ca="1" si="72"/>
        <v>29.509589041095889</v>
      </c>
      <c r="G517" s="121" t="s">
        <v>325</v>
      </c>
      <c r="H517" s="121" t="s">
        <v>779</v>
      </c>
      <c r="I517" s="121" t="s">
        <v>779</v>
      </c>
      <c r="J517" s="121" t="s">
        <v>2582</v>
      </c>
      <c r="K517" s="121" t="s">
        <v>8011</v>
      </c>
      <c r="L517" s="121" t="s">
        <v>328</v>
      </c>
      <c r="M517" s="121" t="s">
        <v>338</v>
      </c>
      <c r="N517" s="121" t="s">
        <v>408</v>
      </c>
      <c r="O517" s="121" t="s">
        <v>8330</v>
      </c>
      <c r="P517" s="127">
        <v>41218</v>
      </c>
      <c r="Q517" s="127">
        <v>46238</v>
      </c>
      <c r="R517" s="114">
        <f t="shared" ca="1" si="73"/>
        <v>2713</v>
      </c>
      <c r="S517" s="118">
        <f t="shared" ca="1" si="74"/>
        <v>89</v>
      </c>
      <c r="T517" s="114">
        <f t="shared" ca="1" si="75"/>
        <v>7</v>
      </c>
      <c r="U517" s="119" t="str">
        <f t="shared" ca="1" si="76"/>
        <v>7年5个月8天</v>
      </c>
      <c r="V517" s="120" t="s">
        <v>9166</v>
      </c>
      <c r="W517" s="116">
        <f t="shared" ca="1" si="77"/>
        <v>43525</v>
      </c>
      <c r="X517" s="114">
        <f t="shared" ca="1" si="78"/>
        <v>2121</v>
      </c>
      <c r="Y517" s="120">
        <f t="shared" ca="1" si="79"/>
        <v>69</v>
      </c>
      <c r="Z517" s="121">
        <f t="shared" ca="1" si="80"/>
        <v>5</v>
      </c>
      <c r="AA517" s="121" t="s">
        <v>9167</v>
      </c>
      <c r="AB517" s="121"/>
      <c r="AC517" s="127">
        <v>41404</v>
      </c>
      <c r="AD517" s="121" t="s">
        <v>8546</v>
      </c>
      <c r="AE517" s="127">
        <v>41404</v>
      </c>
      <c r="AF517" s="121" t="s">
        <v>8286</v>
      </c>
      <c r="AG517" s="121">
        <v>2</v>
      </c>
      <c r="AH517" s="121">
        <v>0</v>
      </c>
      <c r="AI517" s="121" t="s">
        <v>2585</v>
      </c>
      <c r="AJ517" s="121" t="s">
        <v>373</v>
      </c>
      <c r="AK517" s="121"/>
      <c r="AL517" s="121" t="s">
        <v>363</v>
      </c>
      <c r="AM517" s="126" t="s">
        <v>2584</v>
      </c>
      <c r="AN517" s="121" t="s">
        <v>411</v>
      </c>
      <c r="AO517" s="121"/>
      <c r="AP517" s="121">
        <v>0</v>
      </c>
      <c r="AQ517" s="121">
        <v>1</v>
      </c>
      <c r="AR517" s="121" t="s">
        <v>8373</v>
      </c>
      <c r="AS517" s="121" t="s">
        <v>9159</v>
      </c>
      <c r="AT517" s="121">
        <v>12</v>
      </c>
    </row>
    <row r="518" spans="1:46" ht="30" customHeight="1" x14ac:dyDescent="0.15">
      <c r="A518" s="121">
        <v>516</v>
      </c>
      <c r="B518" s="126">
        <v>5225001951</v>
      </c>
      <c r="C518" s="121" t="s">
        <v>2586</v>
      </c>
      <c r="D518" s="121" t="s">
        <v>2586</v>
      </c>
      <c r="E518" s="127">
        <v>30323</v>
      </c>
      <c r="F518" s="117">
        <f t="shared" ca="1" si="72"/>
        <v>36.169863013698631</v>
      </c>
      <c r="G518" s="121" t="s">
        <v>325</v>
      </c>
      <c r="H518" s="121" t="s">
        <v>287</v>
      </c>
      <c r="I518" s="121" t="s">
        <v>287</v>
      </c>
      <c r="J518" s="121" t="s">
        <v>2587</v>
      </c>
      <c r="K518" s="121" t="s">
        <v>811</v>
      </c>
      <c r="L518" s="121" t="s">
        <v>328</v>
      </c>
      <c r="M518" s="121" t="s">
        <v>338</v>
      </c>
      <c r="N518" s="121" t="s">
        <v>408</v>
      </c>
      <c r="O518" s="121" t="s">
        <v>8330</v>
      </c>
      <c r="P518" s="127">
        <v>41052</v>
      </c>
      <c r="Q518" s="127">
        <v>46256</v>
      </c>
      <c r="R518" s="114">
        <f t="shared" ca="1" si="73"/>
        <v>2731</v>
      </c>
      <c r="S518" s="118">
        <f t="shared" ca="1" si="74"/>
        <v>89</v>
      </c>
      <c r="T518" s="114">
        <f t="shared" ca="1" si="75"/>
        <v>7</v>
      </c>
      <c r="U518" s="119" t="str">
        <f t="shared" ca="1" si="76"/>
        <v>7年5个月26天</v>
      </c>
      <c r="V518" s="120" t="s">
        <v>2302</v>
      </c>
      <c r="W518" s="116">
        <f t="shared" ca="1" si="77"/>
        <v>43525</v>
      </c>
      <c r="X518" s="114">
        <f t="shared" ca="1" si="78"/>
        <v>2121</v>
      </c>
      <c r="Y518" s="120">
        <f t="shared" ca="1" si="79"/>
        <v>69</v>
      </c>
      <c r="Z518" s="121">
        <f t="shared" ca="1" si="80"/>
        <v>5</v>
      </c>
      <c r="AA518" s="121" t="s">
        <v>9168</v>
      </c>
      <c r="AB518" s="121"/>
      <c r="AC518" s="127">
        <v>41404</v>
      </c>
      <c r="AD518" s="121" t="s">
        <v>8546</v>
      </c>
      <c r="AE518" s="127">
        <v>41404</v>
      </c>
      <c r="AF518" s="121" t="s">
        <v>8286</v>
      </c>
      <c r="AG518" s="121">
        <v>1</v>
      </c>
      <c r="AH518" s="121">
        <v>0</v>
      </c>
      <c r="AI518" s="121" t="s">
        <v>2589</v>
      </c>
      <c r="AJ518" s="121" t="s">
        <v>2130</v>
      </c>
      <c r="AK518" s="121"/>
      <c r="AL518" s="121"/>
      <c r="AM518" s="126" t="s">
        <v>2588</v>
      </c>
      <c r="AN518" s="121" t="s">
        <v>411</v>
      </c>
      <c r="AO518" s="121"/>
      <c r="AP518" s="121">
        <v>0</v>
      </c>
      <c r="AQ518" s="121">
        <v>0</v>
      </c>
      <c r="AR518" s="121" t="s">
        <v>8373</v>
      </c>
      <c r="AS518" s="121" t="s">
        <v>9159</v>
      </c>
      <c r="AT518" s="121">
        <v>16</v>
      </c>
    </row>
    <row r="519" spans="1:46" ht="30" customHeight="1" x14ac:dyDescent="0.15">
      <c r="A519" s="121">
        <v>517</v>
      </c>
      <c r="B519" s="126">
        <v>5225001952</v>
      </c>
      <c r="C519" s="121" t="s">
        <v>2590</v>
      </c>
      <c r="D519" s="121" t="s">
        <v>2590</v>
      </c>
      <c r="E519" s="127">
        <v>31964</v>
      </c>
      <c r="F519" s="117">
        <f t="shared" ca="1" si="72"/>
        <v>31.673972602739727</v>
      </c>
      <c r="G519" s="121" t="s">
        <v>704</v>
      </c>
      <c r="H519" s="121" t="s">
        <v>297</v>
      </c>
      <c r="I519" s="121" t="s">
        <v>297</v>
      </c>
      <c r="J519" s="121" t="s">
        <v>2591</v>
      </c>
      <c r="K519" s="121" t="s">
        <v>494</v>
      </c>
      <c r="L519" s="121" t="s">
        <v>1184</v>
      </c>
      <c r="M519" s="121" t="s">
        <v>367</v>
      </c>
      <c r="N519" s="121" t="s">
        <v>41</v>
      </c>
      <c r="O519" s="121" t="s">
        <v>8330</v>
      </c>
      <c r="P519" s="127">
        <v>41032</v>
      </c>
      <c r="Q519" s="127">
        <v>46175</v>
      </c>
      <c r="R519" s="114">
        <f t="shared" ca="1" si="73"/>
        <v>2650</v>
      </c>
      <c r="S519" s="118">
        <f t="shared" ca="1" si="74"/>
        <v>87</v>
      </c>
      <c r="T519" s="114">
        <f t="shared" ca="1" si="75"/>
        <v>7</v>
      </c>
      <c r="U519" s="119" t="str">
        <f t="shared" ca="1" si="76"/>
        <v>7年3个月5天</v>
      </c>
      <c r="V519" s="120" t="s">
        <v>8776</v>
      </c>
      <c r="W519" s="116">
        <f t="shared" ca="1" si="77"/>
        <v>43525</v>
      </c>
      <c r="X519" s="114">
        <f t="shared" ca="1" si="78"/>
        <v>2116</v>
      </c>
      <c r="Y519" s="120">
        <f t="shared" ca="1" si="79"/>
        <v>69</v>
      </c>
      <c r="Z519" s="121">
        <f t="shared" ca="1" si="80"/>
        <v>5</v>
      </c>
      <c r="AA519" s="121" t="s">
        <v>9169</v>
      </c>
      <c r="AB519" s="121"/>
      <c r="AC519" s="127">
        <v>41409</v>
      </c>
      <c r="AD519" s="121" t="s">
        <v>494</v>
      </c>
      <c r="AE519" s="127">
        <v>41409</v>
      </c>
      <c r="AF519" s="121" t="s">
        <v>8286</v>
      </c>
      <c r="AG519" s="121">
        <v>1</v>
      </c>
      <c r="AH519" s="121">
        <v>0</v>
      </c>
      <c r="AI519" s="121" t="s">
        <v>2594</v>
      </c>
      <c r="AJ519" s="121" t="s">
        <v>456</v>
      </c>
      <c r="AK519" s="121"/>
      <c r="AL519" s="121" t="s">
        <v>363</v>
      </c>
      <c r="AM519" s="126" t="s">
        <v>2593</v>
      </c>
      <c r="AN519" s="121"/>
      <c r="AO519" s="121"/>
      <c r="AP519" s="121">
        <v>0</v>
      </c>
      <c r="AQ519" s="121">
        <v>1</v>
      </c>
      <c r="AR519" s="121"/>
      <c r="AS519" s="121"/>
      <c r="AT519" s="121"/>
    </row>
    <row r="520" spans="1:46" ht="30" customHeight="1" x14ac:dyDescent="0.15">
      <c r="A520" s="121">
        <v>518</v>
      </c>
      <c r="B520" s="126">
        <v>5225001954</v>
      </c>
      <c r="C520" s="121" t="s">
        <v>2595</v>
      </c>
      <c r="D520" s="121" t="s">
        <v>2595</v>
      </c>
      <c r="E520" s="127">
        <v>19920</v>
      </c>
      <c r="F520" s="117">
        <f t="shared" ca="1" si="72"/>
        <v>64.671232876712324</v>
      </c>
      <c r="G520" s="121" t="s">
        <v>325</v>
      </c>
      <c r="H520" s="121" t="s">
        <v>287</v>
      </c>
      <c r="I520" s="121" t="s">
        <v>287</v>
      </c>
      <c r="J520" s="121" t="s">
        <v>2596</v>
      </c>
      <c r="K520" s="121" t="s">
        <v>494</v>
      </c>
      <c r="L520" s="121" t="s">
        <v>328</v>
      </c>
      <c r="M520" s="121" t="s">
        <v>367</v>
      </c>
      <c r="N520" s="121" t="s">
        <v>290</v>
      </c>
      <c r="O520" s="121" t="s">
        <v>293</v>
      </c>
      <c r="P520" s="127">
        <v>42262</v>
      </c>
      <c r="Q520" s="121"/>
      <c r="R520" s="114" t="e">
        <f t="shared" ca="1" si="73"/>
        <v>#NUM!</v>
      </c>
      <c r="S520" s="118" t="e">
        <f t="shared" ca="1" si="74"/>
        <v>#NUM!</v>
      </c>
      <c r="T520" s="114" t="e">
        <f t="shared" ca="1" si="75"/>
        <v>#NUM!</v>
      </c>
      <c r="U520" s="119" t="e">
        <f t="shared" ca="1" si="76"/>
        <v>#NUM!</v>
      </c>
      <c r="V520" s="120" t="s">
        <v>299</v>
      </c>
      <c r="W520" s="116">
        <f t="shared" ca="1" si="77"/>
        <v>43525</v>
      </c>
      <c r="X520" s="114">
        <f t="shared" ca="1" si="78"/>
        <v>2116</v>
      </c>
      <c r="Y520" s="120">
        <f t="shared" ca="1" si="79"/>
        <v>69</v>
      </c>
      <c r="Z520" s="121">
        <f t="shared" ca="1" si="80"/>
        <v>5</v>
      </c>
      <c r="AA520" s="121" t="s">
        <v>8768</v>
      </c>
      <c r="AB520" s="121"/>
      <c r="AC520" s="127">
        <v>41409</v>
      </c>
      <c r="AD520" s="121" t="s">
        <v>494</v>
      </c>
      <c r="AE520" s="127">
        <v>41409</v>
      </c>
      <c r="AF520" s="121" t="s">
        <v>8286</v>
      </c>
      <c r="AG520" s="121">
        <v>1</v>
      </c>
      <c r="AH520" s="121">
        <v>0</v>
      </c>
      <c r="AI520" s="121" t="s">
        <v>2598</v>
      </c>
      <c r="AJ520" s="121" t="s">
        <v>402</v>
      </c>
      <c r="AK520" s="121" t="s">
        <v>403</v>
      </c>
      <c r="AL520" s="121"/>
      <c r="AM520" s="126" t="s">
        <v>2597</v>
      </c>
      <c r="AN520" s="121"/>
      <c r="AO520" s="121"/>
      <c r="AP520" s="121">
        <v>0</v>
      </c>
      <c r="AQ520" s="121">
        <v>0</v>
      </c>
      <c r="AR520" s="121" t="s">
        <v>8351</v>
      </c>
      <c r="AS520" s="127">
        <v>38026</v>
      </c>
      <c r="AT520" s="121">
        <v>182</v>
      </c>
    </row>
    <row r="521" spans="1:46" ht="30" customHeight="1" x14ac:dyDescent="0.15">
      <c r="A521" s="121">
        <v>519</v>
      </c>
      <c r="B521" s="126">
        <v>5225001955</v>
      </c>
      <c r="C521" s="121" t="s">
        <v>2599</v>
      </c>
      <c r="D521" s="121" t="s">
        <v>2599</v>
      </c>
      <c r="E521" s="127">
        <v>33811</v>
      </c>
      <c r="F521" s="117">
        <f t="shared" ca="1" si="72"/>
        <v>26.613698630136987</v>
      </c>
      <c r="G521" s="121" t="s">
        <v>325</v>
      </c>
      <c r="H521" s="121" t="s">
        <v>297</v>
      </c>
      <c r="I521" s="121" t="s">
        <v>297</v>
      </c>
      <c r="J521" s="121" t="s">
        <v>2600</v>
      </c>
      <c r="K521" s="121" t="s">
        <v>8016</v>
      </c>
      <c r="L521" s="121" t="s">
        <v>328</v>
      </c>
      <c r="M521" s="121" t="s">
        <v>499</v>
      </c>
      <c r="N521" s="121" t="s">
        <v>570</v>
      </c>
      <c r="O521" s="121" t="s">
        <v>8330</v>
      </c>
      <c r="P521" s="127">
        <v>40873</v>
      </c>
      <c r="Q521" s="127">
        <v>45894</v>
      </c>
      <c r="R521" s="114">
        <f t="shared" ca="1" si="73"/>
        <v>2369</v>
      </c>
      <c r="S521" s="118">
        <f t="shared" ca="1" si="74"/>
        <v>77</v>
      </c>
      <c r="T521" s="114">
        <f t="shared" ca="1" si="75"/>
        <v>6</v>
      </c>
      <c r="U521" s="119" t="str">
        <f t="shared" ca="1" si="76"/>
        <v>6年5个月29天</v>
      </c>
      <c r="V521" s="120" t="s">
        <v>8811</v>
      </c>
      <c r="W521" s="116">
        <f t="shared" ca="1" si="77"/>
        <v>43525</v>
      </c>
      <c r="X521" s="114">
        <f t="shared" ca="1" si="78"/>
        <v>2117</v>
      </c>
      <c r="Y521" s="120">
        <f t="shared" ca="1" si="79"/>
        <v>69</v>
      </c>
      <c r="Z521" s="121">
        <f t="shared" ca="1" si="80"/>
        <v>5</v>
      </c>
      <c r="AA521" s="121" t="s">
        <v>9170</v>
      </c>
      <c r="AB521" s="121"/>
      <c r="AC521" s="127">
        <v>41408</v>
      </c>
      <c r="AD521" s="121" t="s">
        <v>701</v>
      </c>
      <c r="AE521" s="127">
        <v>41408</v>
      </c>
      <c r="AF521" s="121" t="s">
        <v>8286</v>
      </c>
      <c r="AG521" s="121">
        <v>2</v>
      </c>
      <c r="AH521" s="121">
        <v>0</v>
      </c>
      <c r="AI521" s="121" t="s">
        <v>9171</v>
      </c>
      <c r="AJ521" s="121" t="s">
        <v>373</v>
      </c>
      <c r="AK521" s="121"/>
      <c r="AL521" s="121"/>
      <c r="AM521" s="126" t="s">
        <v>2602</v>
      </c>
      <c r="AN521" s="121"/>
      <c r="AO521" s="121"/>
      <c r="AP521" s="121">
        <v>0</v>
      </c>
      <c r="AQ521" s="121">
        <v>0</v>
      </c>
      <c r="AR521" s="121" t="s">
        <v>693</v>
      </c>
      <c r="AS521" s="121"/>
      <c r="AT521" s="121"/>
    </row>
    <row r="522" spans="1:46" ht="30" customHeight="1" x14ac:dyDescent="0.15">
      <c r="A522" s="121">
        <v>520</v>
      </c>
      <c r="B522" s="126">
        <v>5225001956</v>
      </c>
      <c r="C522" s="121" t="s">
        <v>2603</v>
      </c>
      <c r="D522" s="121" t="s">
        <v>2603</v>
      </c>
      <c r="E522" s="127">
        <v>30991</v>
      </c>
      <c r="F522" s="117">
        <f t="shared" ca="1" si="72"/>
        <v>34.339726027397262</v>
      </c>
      <c r="G522" s="121" t="s">
        <v>510</v>
      </c>
      <c r="H522" s="121" t="s">
        <v>327</v>
      </c>
      <c r="I522" s="121" t="s">
        <v>327</v>
      </c>
      <c r="J522" s="121" t="s">
        <v>2604</v>
      </c>
      <c r="K522" s="121" t="s">
        <v>811</v>
      </c>
      <c r="L522" s="121" t="s">
        <v>328</v>
      </c>
      <c r="M522" s="121" t="s">
        <v>383</v>
      </c>
      <c r="N522" s="121" t="s">
        <v>290</v>
      </c>
      <c r="O522" s="121" t="s">
        <v>299</v>
      </c>
      <c r="P522" s="127">
        <v>42348</v>
      </c>
      <c r="Q522" s="127">
        <v>50049</v>
      </c>
      <c r="R522" s="114">
        <f t="shared" ca="1" si="73"/>
        <v>6524</v>
      </c>
      <c r="S522" s="118">
        <f t="shared" ca="1" si="74"/>
        <v>214</v>
      </c>
      <c r="T522" s="114">
        <f t="shared" ca="1" si="75"/>
        <v>17</v>
      </c>
      <c r="U522" s="119" t="str">
        <f t="shared" ca="1" si="76"/>
        <v>17年10个月19天</v>
      </c>
      <c r="V522" s="120" t="s">
        <v>9130</v>
      </c>
      <c r="W522" s="116">
        <f t="shared" ca="1" si="77"/>
        <v>43525</v>
      </c>
      <c r="X522" s="114">
        <f t="shared" ca="1" si="78"/>
        <v>2115</v>
      </c>
      <c r="Y522" s="120">
        <f t="shared" ca="1" si="79"/>
        <v>69</v>
      </c>
      <c r="Z522" s="121">
        <f t="shared" ca="1" si="80"/>
        <v>5</v>
      </c>
      <c r="AA522" s="121" t="s">
        <v>8456</v>
      </c>
      <c r="AB522" s="121"/>
      <c r="AC522" s="127">
        <v>41410</v>
      </c>
      <c r="AD522" s="121" t="s">
        <v>811</v>
      </c>
      <c r="AE522" s="127">
        <v>41410</v>
      </c>
      <c r="AF522" s="121" t="s">
        <v>8286</v>
      </c>
      <c r="AG522" s="121">
        <v>2</v>
      </c>
      <c r="AH522" s="121">
        <v>0</v>
      </c>
      <c r="AI522" s="121" t="s">
        <v>2606</v>
      </c>
      <c r="AJ522" s="121" t="s">
        <v>1520</v>
      </c>
      <c r="AK522" s="121" t="s">
        <v>334</v>
      </c>
      <c r="AL522" s="121"/>
      <c r="AM522" s="126" t="s">
        <v>2605</v>
      </c>
      <c r="AN522" s="121"/>
      <c r="AO522" s="121"/>
      <c r="AP522" s="121">
        <v>0</v>
      </c>
      <c r="AQ522" s="121">
        <v>0</v>
      </c>
      <c r="AR522" s="121" t="s">
        <v>8373</v>
      </c>
      <c r="AS522" s="121">
        <v>407</v>
      </c>
      <c r="AT522" s="121">
        <v>2</v>
      </c>
    </row>
    <row r="523" spans="1:46" ht="30" customHeight="1" x14ac:dyDescent="0.15">
      <c r="A523" s="121">
        <v>521</v>
      </c>
      <c r="B523" s="126">
        <v>5225001959</v>
      </c>
      <c r="C523" s="121" t="s">
        <v>2607</v>
      </c>
      <c r="D523" s="121" t="s">
        <v>2607</v>
      </c>
      <c r="E523" s="127">
        <v>32039</v>
      </c>
      <c r="F523" s="117">
        <f t="shared" ca="1" si="72"/>
        <v>31.468493150684932</v>
      </c>
      <c r="G523" s="121" t="s">
        <v>325</v>
      </c>
      <c r="H523" s="121" t="s">
        <v>287</v>
      </c>
      <c r="I523" s="121" t="s">
        <v>287</v>
      </c>
      <c r="J523" s="121" t="s">
        <v>2608</v>
      </c>
      <c r="K523" s="121" t="s">
        <v>8023</v>
      </c>
      <c r="L523" s="121" t="s">
        <v>328</v>
      </c>
      <c r="M523" s="121" t="s">
        <v>338</v>
      </c>
      <c r="N523" s="121" t="s">
        <v>298</v>
      </c>
      <c r="O523" s="121" t="s">
        <v>8330</v>
      </c>
      <c r="P523" s="127">
        <v>41115</v>
      </c>
      <c r="Q523" s="127">
        <v>46077</v>
      </c>
      <c r="R523" s="114">
        <f t="shared" ca="1" si="73"/>
        <v>2552</v>
      </c>
      <c r="S523" s="118">
        <f t="shared" ca="1" si="74"/>
        <v>83</v>
      </c>
      <c r="T523" s="114">
        <f t="shared" ca="1" si="75"/>
        <v>6</v>
      </c>
      <c r="U523" s="119" t="str">
        <f t="shared" ca="1" si="76"/>
        <v>6年12个月2天</v>
      </c>
      <c r="V523" s="120" t="s">
        <v>9032</v>
      </c>
      <c r="W523" s="116">
        <f t="shared" ca="1" si="77"/>
        <v>43525</v>
      </c>
      <c r="X523" s="114">
        <f t="shared" ca="1" si="78"/>
        <v>2115</v>
      </c>
      <c r="Y523" s="120">
        <f t="shared" ca="1" si="79"/>
        <v>69</v>
      </c>
      <c r="Z523" s="121">
        <f t="shared" ca="1" si="80"/>
        <v>5</v>
      </c>
      <c r="AA523" s="121" t="s">
        <v>9172</v>
      </c>
      <c r="AB523" s="121"/>
      <c r="AC523" s="127">
        <v>41410</v>
      </c>
      <c r="AD523" s="121" t="s">
        <v>582</v>
      </c>
      <c r="AE523" s="127">
        <v>41410</v>
      </c>
      <c r="AF523" s="121" t="s">
        <v>8286</v>
      </c>
      <c r="AG523" s="121">
        <v>2</v>
      </c>
      <c r="AH523" s="121">
        <v>0</v>
      </c>
      <c r="AI523" s="121" t="s">
        <v>2610</v>
      </c>
      <c r="AJ523" s="121" t="s">
        <v>432</v>
      </c>
      <c r="AK523" s="121"/>
      <c r="AL523" s="121"/>
      <c r="AM523" s="126" t="s">
        <v>2609</v>
      </c>
      <c r="AN523" s="121" t="s">
        <v>411</v>
      </c>
      <c r="AO523" s="121"/>
      <c r="AP523" s="121">
        <v>0</v>
      </c>
      <c r="AQ523" s="121">
        <v>0</v>
      </c>
      <c r="AR523" s="121" t="s">
        <v>8373</v>
      </c>
      <c r="AS523" s="121" t="s">
        <v>9079</v>
      </c>
      <c r="AT523" s="121">
        <v>12</v>
      </c>
    </row>
    <row r="524" spans="1:46" ht="30" customHeight="1" x14ac:dyDescent="0.15">
      <c r="A524" s="121">
        <v>522</v>
      </c>
      <c r="B524" s="126">
        <v>5225001960</v>
      </c>
      <c r="C524" s="121" t="s">
        <v>2611</v>
      </c>
      <c r="D524" s="121" t="s">
        <v>2611</v>
      </c>
      <c r="E524" s="127">
        <v>27131</v>
      </c>
      <c r="F524" s="117">
        <f t="shared" ca="1" si="72"/>
        <v>44.915068493150685</v>
      </c>
      <c r="G524" s="121" t="s">
        <v>325</v>
      </c>
      <c r="H524" s="121" t="s">
        <v>327</v>
      </c>
      <c r="I524" s="121" t="s">
        <v>327</v>
      </c>
      <c r="J524" s="121" t="s">
        <v>2612</v>
      </c>
      <c r="K524" s="121" t="s">
        <v>811</v>
      </c>
      <c r="L524" s="121" t="s">
        <v>328</v>
      </c>
      <c r="M524" s="121" t="s">
        <v>338</v>
      </c>
      <c r="N524" s="121" t="s">
        <v>290</v>
      </c>
      <c r="O524" s="121" t="s">
        <v>8330</v>
      </c>
      <c r="P524" s="127">
        <v>40939</v>
      </c>
      <c r="Q524" s="127">
        <v>45595</v>
      </c>
      <c r="R524" s="114">
        <f t="shared" ca="1" si="73"/>
        <v>2070</v>
      </c>
      <c r="S524" s="118">
        <f t="shared" ca="1" si="74"/>
        <v>67</v>
      </c>
      <c r="T524" s="114">
        <f t="shared" ca="1" si="75"/>
        <v>5</v>
      </c>
      <c r="U524" s="119" t="str">
        <f t="shared" ca="1" si="76"/>
        <v>5年8个月5天</v>
      </c>
      <c r="V524" s="120" t="s">
        <v>9173</v>
      </c>
      <c r="W524" s="116">
        <f t="shared" ca="1" si="77"/>
        <v>43525</v>
      </c>
      <c r="X524" s="114">
        <f t="shared" ca="1" si="78"/>
        <v>2115</v>
      </c>
      <c r="Y524" s="120">
        <f t="shared" ca="1" si="79"/>
        <v>69</v>
      </c>
      <c r="Z524" s="121">
        <f t="shared" ca="1" si="80"/>
        <v>5</v>
      </c>
      <c r="AA524" s="121" t="s">
        <v>9174</v>
      </c>
      <c r="AB524" s="121"/>
      <c r="AC524" s="127">
        <v>41410</v>
      </c>
      <c r="AD524" s="121" t="s">
        <v>811</v>
      </c>
      <c r="AE524" s="127">
        <v>41410</v>
      </c>
      <c r="AF524" s="121" t="s">
        <v>8286</v>
      </c>
      <c r="AG524" s="121">
        <v>2</v>
      </c>
      <c r="AH524" s="121">
        <v>0</v>
      </c>
      <c r="AI524" s="121" t="s">
        <v>2614</v>
      </c>
      <c r="AJ524" s="121" t="s">
        <v>425</v>
      </c>
      <c r="AK524" s="121"/>
      <c r="AL524" s="121"/>
      <c r="AM524" s="126" t="s">
        <v>2613</v>
      </c>
      <c r="AN524" s="121"/>
      <c r="AO524" s="121"/>
      <c r="AP524" s="121">
        <v>0</v>
      </c>
      <c r="AQ524" s="121">
        <v>0</v>
      </c>
      <c r="AR524" s="121" t="s">
        <v>693</v>
      </c>
      <c r="AS524" s="121" t="s">
        <v>8794</v>
      </c>
      <c r="AT524" s="121">
        <v>8</v>
      </c>
    </row>
    <row r="525" spans="1:46" ht="30" customHeight="1" x14ac:dyDescent="0.15">
      <c r="A525" s="121">
        <v>523</v>
      </c>
      <c r="B525" s="126">
        <v>5225001961</v>
      </c>
      <c r="C525" s="121" t="s">
        <v>2615</v>
      </c>
      <c r="D525" s="121" t="s">
        <v>2615</v>
      </c>
      <c r="E525" s="127">
        <v>20141</v>
      </c>
      <c r="F525" s="117">
        <f t="shared" ca="1" si="72"/>
        <v>64.06575342465753</v>
      </c>
      <c r="G525" s="121" t="s">
        <v>510</v>
      </c>
      <c r="H525" s="121" t="s">
        <v>327</v>
      </c>
      <c r="I525" s="121" t="s">
        <v>327</v>
      </c>
      <c r="J525" s="121" t="s">
        <v>2616</v>
      </c>
      <c r="K525" s="121" t="s">
        <v>811</v>
      </c>
      <c r="L525" s="121" t="s">
        <v>328</v>
      </c>
      <c r="M525" s="121" t="s">
        <v>367</v>
      </c>
      <c r="N525" s="121" t="s">
        <v>41</v>
      </c>
      <c r="O525" s="121" t="s">
        <v>8330</v>
      </c>
      <c r="P525" s="127">
        <v>41023</v>
      </c>
      <c r="Q525" s="127">
        <v>45923</v>
      </c>
      <c r="R525" s="114">
        <f t="shared" ca="1" si="73"/>
        <v>2398</v>
      </c>
      <c r="S525" s="118">
        <f t="shared" ca="1" si="74"/>
        <v>78</v>
      </c>
      <c r="T525" s="114">
        <f t="shared" ca="1" si="75"/>
        <v>6</v>
      </c>
      <c r="U525" s="119" t="str">
        <f t="shared" ca="1" si="76"/>
        <v>6年6个月28天</v>
      </c>
      <c r="V525" s="120" t="s">
        <v>9175</v>
      </c>
      <c r="W525" s="116">
        <f t="shared" ca="1" si="77"/>
        <v>43525</v>
      </c>
      <c r="X525" s="114">
        <f t="shared" ca="1" si="78"/>
        <v>2115</v>
      </c>
      <c r="Y525" s="120">
        <f t="shared" ca="1" si="79"/>
        <v>69</v>
      </c>
      <c r="Z525" s="121">
        <f t="shared" ca="1" si="80"/>
        <v>5</v>
      </c>
      <c r="AA525" s="121" t="s">
        <v>9176</v>
      </c>
      <c r="AB525" s="121"/>
      <c r="AC525" s="127">
        <v>41410</v>
      </c>
      <c r="AD525" s="121" t="s">
        <v>811</v>
      </c>
      <c r="AE525" s="127">
        <v>41410</v>
      </c>
      <c r="AF525" s="121" t="s">
        <v>8286</v>
      </c>
      <c r="AG525" s="121">
        <v>1</v>
      </c>
      <c r="AH525" s="121">
        <v>0</v>
      </c>
      <c r="AI525" s="121" t="s">
        <v>2619</v>
      </c>
      <c r="AJ525" s="121" t="s">
        <v>535</v>
      </c>
      <c r="AK525" s="121"/>
      <c r="AL525" s="121"/>
      <c r="AM525" s="126" t="s">
        <v>2618</v>
      </c>
      <c r="AN525" s="121"/>
      <c r="AO525" s="121"/>
      <c r="AP525" s="121">
        <v>0</v>
      </c>
      <c r="AQ525" s="121">
        <v>0</v>
      </c>
      <c r="AR525" s="121" t="s">
        <v>8351</v>
      </c>
      <c r="AS525" s="127">
        <v>38022</v>
      </c>
      <c r="AT525" s="121">
        <v>10</v>
      </c>
    </row>
    <row r="526" spans="1:46" ht="30" customHeight="1" x14ac:dyDescent="0.15">
      <c r="A526" s="121">
        <v>524</v>
      </c>
      <c r="B526" s="126">
        <v>5225001963</v>
      </c>
      <c r="C526" s="121" t="s">
        <v>2620</v>
      </c>
      <c r="D526" s="121" t="s">
        <v>2620</v>
      </c>
      <c r="E526" s="127">
        <v>27491</v>
      </c>
      <c r="F526" s="117">
        <f t="shared" ca="1" si="72"/>
        <v>43.92876712328767</v>
      </c>
      <c r="G526" s="121" t="s">
        <v>325</v>
      </c>
      <c r="H526" s="121" t="s">
        <v>297</v>
      </c>
      <c r="I526" s="121" t="s">
        <v>297</v>
      </c>
      <c r="J526" s="121" t="s">
        <v>2621</v>
      </c>
      <c r="K526" s="121" t="s">
        <v>8020</v>
      </c>
      <c r="L526" s="121" t="s">
        <v>328</v>
      </c>
      <c r="M526" s="121" t="s">
        <v>338</v>
      </c>
      <c r="N526" s="121" t="s">
        <v>298</v>
      </c>
      <c r="O526" s="121" t="s">
        <v>8330</v>
      </c>
      <c r="P526" s="127">
        <v>41134</v>
      </c>
      <c r="Q526" s="127">
        <v>46093</v>
      </c>
      <c r="R526" s="114">
        <f t="shared" ca="1" si="73"/>
        <v>2568</v>
      </c>
      <c r="S526" s="118">
        <f t="shared" ca="1" si="74"/>
        <v>84</v>
      </c>
      <c r="T526" s="114">
        <f t="shared" ca="1" si="75"/>
        <v>7</v>
      </c>
      <c r="U526" s="119" t="str">
        <f t="shared" ca="1" si="76"/>
        <v>7年0个月13天</v>
      </c>
      <c r="V526" s="120" t="s">
        <v>9177</v>
      </c>
      <c r="W526" s="116">
        <f t="shared" ca="1" si="77"/>
        <v>43525</v>
      </c>
      <c r="X526" s="114">
        <f t="shared" ca="1" si="78"/>
        <v>2115</v>
      </c>
      <c r="Y526" s="120">
        <f t="shared" ca="1" si="79"/>
        <v>69</v>
      </c>
      <c r="Z526" s="121">
        <f t="shared" ca="1" si="80"/>
        <v>5</v>
      </c>
      <c r="AA526" s="121" t="s">
        <v>9178</v>
      </c>
      <c r="AB526" s="121"/>
      <c r="AC526" s="127">
        <v>41410</v>
      </c>
      <c r="AD526" s="121" t="s">
        <v>582</v>
      </c>
      <c r="AE526" s="127">
        <v>41410</v>
      </c>
      <c r="AF526" s="121" t="s">
        <v>8286</v>
      </c>
      <c r="AG526" s="121">
        <v>2</v>
      </c>
      <c r="AH526" s="121">
        <v>0</v>
      </c>
      <c r="AI526" s="121" t="s">
        <v>2623</v>
      </c>
      <c r="AJ526" s="121" t="s">
        <v>432</v>
      </c>
      <c r="AK526" s="121"/>
      <c r="AL526" s="121"/>
      <c r="AM526" s="126" t="s">
        <v>2622</v>
      </c>
      <c r="AN526" s="121" t="s">
        <v>411</v>
      </c>
      <c r="AO526" s="121"/>
      <c r="AP526" s="121">
        <v>0</v>
      </c>
      <c r="AQ526" s="121">
        <v>0</v>
      </c>
      <c r="AR526" s="121" t="s">
        <v>693</v>
      </c>
      <c r="AS526" s="121" t="s">
        <v>8701</v>
      </c>
      <c r="AT526" s="121">
        <v>13</v>
      </c>
    </row>
    <row r="527" spans="1:46" ht="30" customHeight="1" x14ac:dyDescent="0.15">
      <c r="A527" s="121">
        <v>525</v>
      </c>
      <c r="B527" s="126">
        <v>5225001964</v>
      </c>
      <c r="C527" s="121" t="s">
        <v>2624</v>
      </c>
      <c r="D527" s="121" t="s">
        <v>2624</v>
      </c>
      <c r="E527" s="127">
        <v>29091</v>
      </c>
      <c r="F527" s="117">
        <f t="shared" ca="1" si="72"/>
        <v>39.545205479452058</v>
      </c>
      <c r="G527" s="121" t="s">
        <v>325</v>
      </c>
      <c r="H527" s="121" t="s">
        <v>287</v>
      </c>
      <c r="I527" s="121" t="s">
        <v>287</v>
      </c>
      <c r="J527" s="121" t="s">
        <v>2625</v>
      </c>
      <c r="K527" s="121" t="s">
        <v>8095</v>
      </c>
      <c r="L527" s="121" t="s">
        <v>357</v>
      </c>
      <c r="M527" s="121" t="s">
        <v>367</v>
      </c>
      <c r="N527" s="121" t="s">
        <v>488</v>
      </c>
      <c r="O527" s="121" t="s">
        <v>293</v>
      </c>
      <c r="P527" s="127">
        <v>42262</v>
      </c>
      <c r="Q527" s="121"/>
      <c r="R527" s="114" t="e">
        <f t="shared" ca="1" si="73"/>
        <v>#NUM!</v>
      </c>
      <c r="S527" s="118" t="e">
        <f t="shared" ca="1" si="74"/>
        <v>#NUM!</v>
      </c>
      <c r="T527" s="114" t="e">
        <f t="shared" ca="1" si="75"/>
        <v>#NUM!</v>
      </c>
      <c r="U527" s="119" t="e">
        <f t="shared" ca="1" si="76"/>
        <v>#NUM!</v>
      </c>
      <c r="V527" s="120" t="s">
        <v>299</v>
      </c>
      <c r="W527" s="116">
        <f t="shared" ca="1" si="77"/>
        <v>43525</v>
      </c>
      <c r="X527" s="114">
        <f t="shared" ca="1" si="78"/>
        <v>2118</v>
      </c>
      <c r="Y527" s="120">
        <f t="shared" ca="1" si="79"/>
        <v>69</v>
      </c>
      <c r="Z527" s="121">
        <f t="shared" ca="1" si="80"/>
        <v>5</v>
      </c>
      <c r="AA527" s="121" t="s">
        <v>9149</v>
      </c>
      <c r="AB527" s="121"/>
      <c r="AC527" s="127">
        <v>41407</v>
      </c>
      <c r="AD527" s="121" t="s">
        <v>2626</v>
      </c>
      <c r="AE527" s="127">
        <v>41407</v>
      </c>
      <c r="AF527" s="121" t="s">
        <v>8286</v>
      </c>
      <c r="AG527" s="121">
        <v>1</v>
      </c>
      <c r="AH527" s="121">
        <v>0</v>
      </c>
      <c r="AI527" s="121" t="s">
        <v>2628</v>
      </c>
      <c r="AJ527" s="121" t="s">
        <v>402</v>
      </c>
      <c r="AK527" s="121" t="s">
        <v>409</v>
      </c>
      <c r="AL527" s="121"/>
      <c r="AM527" s="126" t="s">
        <v>2627</v>
      </c>
      <c r="AN527" s="121" t="s">
        <v>411</v>
      </c>
      <c r="AO527" s="121"/>
      <c r="AP527" s="121">
        <v>0</v>
      </c>
      <c r="AQ527" s="121">
        <v>0</v>
      </c>
      <c r="AR527" s="121" t="s">
        <v>8351</v>
      </c>
      <c r="AS527" s="127">
        <v>38020</v>
      </c>
      <c r="AT527" s="121">
        <v>9</v>
      </c>
    </row>
    <row r="528" spans="1:46" ht="30" customHeight="1" x14ac:dyDescent="0.15">
      <c r="A528" s="121">
        <v>526</v>
      </c>
      <c r="B528" s="126">
        <v>5225001965</v>
      </c>
      <c r="C528" s="121" t="s">
        <v>2629</v>
      </c>
      <c r="D528" s="121" t="s">
        <v>2629</v>
      </c>
      <c r="E528" s="127">
        <v>32921</v>
      </c>
      <c r="F528" s="117">
        <f t="shared" ca="1" si="72"/>
        <v>29.052054794520547</v>
      </c>
      <c r="G528" s="121" t="s">
        <v>325</v>
      </c>
      <c r="H528" s="121" t="s">
        <v>297</v>
      </c>
      <c r="I528" s="121" t="s">
        <v>297</v>
      </c>
      <c r="J528" s="121" t="s">
        <v>2630</v>
      </c>
      <c r="K528" s="121" t="s">
        <v>771</v>
      </c>
      <c r="L528" s="121" t="s">
        <v>328</v>
      </c>
      <c r="M528" s="121" t="s">
        <v>338</v>
      </c>
      <c r="N528" s="121" t="s">
        <v>680</v>
      </c>
      <c r="O528" s="121" t="s">
        <v>8327</v>
      </c>
      <c r="P528" s="127">
        <v>40897</v>
      </c>
      <c r="Q528" s="127">
        <v>45188</v>
      </c>
      <c r="R528" s="114">
        <f t="shared" ca="1" si="73"/>
        <v>1663</v>
      </c>
      <c r="S528" s="118">
        <f t="shared" ca="1" si="74"/>
        <v>54</v>
      </c>
      <c r="T528" s="114">
        <f t="shared" ca="1" si="75"/>
        <v>4</v>
      </c>
      <c r="U528" s="119" t="str">
        <f t="shared" ca="1" si="76"/>
        <v>4年6个月23天</v>
      </c>
      <c r="V528" s="120" t="s">
        <v>7532</v>
      </c>
      <c r="W528" s="116">
        <f t="shared" ca="1" si="77"/>
        <v>43525</v>
      </c>
      <c r="X528" s="114">
        <f t="shared" ca="1" si="78"/>
        <v>2118</v>
      </c>
      <c r="Y528" s="120">
        <f t="shared" ca="1" si="79"/>
        <v>69</v>
      </c>
      <c r="Z528" s="121">
        <f t="shared" ca="1" si="80"/>
        <v>5</v>
      </c>
      <c r="AA528" s="121" t="s">
        <v>9154</v>
      </c>
      <c r="AB528" s="121"/>
      <c r="AC528" s="127">
        <v>41407</v>
      </c>
      <c r="AD528" s="121" t="s">
        <v>489</v>
      </c>
      <c r="AE528" s="127">
        <v>41407</v>
      </c>
      <c r="AF528" s="121" t="s">
        <v>8286</v>
      </c>
      <c r="AG528" s="121">
        <v>2</v>
      </c>
      <c r="AH528" s="121">
        <v>0</v>
      </c>
      <c r="AI528" s="121" t="s">
        <v>9179</v>
      </c>
      <c r="AJ528" s="121" t="s">
        <v>342</v>
      </c>
      <c r="AK528" s="121"/>
      <c r="AL528" s="121"/>
      <c r="AM528" s="126" t="s">
        <v>2632</v>
      </c>
      <c r="AN528" s="121"/>
      <c r="AO528" s="121"/>
      <c r="AP528" s="121">
        <v>0</v>
      </c>
      <c r="AQ528" s="121">
        <v>0</v>
      </c>
      <c r="AR528" s="121" t="s">
        <v>8322</v>
      </c>
      <c r="AS528" s="121">
        <v>9</v>
      </c>
      <c r="AT528" s="121">
        <v>11</v>
      </c>
    </row>
    <row r="529" spans="1:46" ht="30" customHeight="1" x14ac:dyDescent="0.15">
      <c r="A529" s="121">
        <v>527</v>
      </c>
      <c r="B529" s="126">
        <v>5225001966</v>
      </c>
      <c r="C529" s="121" t="s">
        <v>2633</v>
      </c>
      <c r="D529" s="121" t="s">
        <v>2633</v>
      </c>
      <c r="E529" s="127">
        <v>33808</v>
      </c>
      <c r="F529" s="117">
        <f t="shared" ca="1" si="72"/>
        <v>26.621917808219177</v>
      </c>
      <c r="G529" s="121" t="s">
        <v>325</v>
      </c>
      <c r="H529" s="121" t="s">
        <v>287</v>
      </c>
      <c r="I529" s="121" t="s">
        <v>287</v>
      </c>
      <c r="J529" s="121" t="s">
        <v>2634</v>
      </c>
      <c r="K529" s="121" t="s">
        <v>8016</v>
      </c>
      <c r="L529" s="121" t="s">
        <v>328</v>
      </c>
      <c r="M529" s="121" t="s">
        <v>326</v>
      </c>
      <c r="N529" s="121" t="s">
        <v>570</v>
      </c>
      <c r="O529" s="121" t="s">
        <v>8330</v>
      </c>
      <c r="P529" s="127">
        <v>41058</v>
      </c>
      <c r="Q529" s="127">
        <v>46262</v>
      </c>
      <c r="R529" s="114">
        <f t="shared" ca="1" si="73"/>
        <v>2737</v>
      </c>
      <c r="S529" s="118">
        <f t="shared" ca="1" si="74"/>
        <v>89</v>
      </c>
      <c r="T529" s="114">
        <f t="shared" ca="1" si="75"/>
        <v>7</v>
      </c>
      <c r="U529" s="119" t="str">
        <f t="shared" ca="1" si="76"/>
        <v>7年6个月2天</v>
      </c>
      <c r="V529" s="120" t="s">
        <v>9180</v>
      </c>
      <c r="W529" s="116">
        <f t="shared" ca="1" si="77"/>
        <v>43525</v>
      </c>
      <c r="X529" s="114">
        <f t="shared" ca="1" si="78"/>
        <v>2118</v>
      </c>
      <c r="Y529" s="120">
        <f t="shared" ca="1" si="79"/>
        <v>69</v>
      </c>
      <c r="Z529" s="121">
        <f t="shared" ca="1" si="80"/>
        <v>5</v>
      </c>
      <c r="AA529" s="121" t="s">
        <v>9181</v>
      </c>
      <c r="AB529" s="121"/>
      <c r="AC529" s="127">
        <v>41407</v>
      </c>
      <c r="AD529" s="121" t="s">
        <v>489</v>
      </c>
      <c r="AE529" s="127">
        <v>41407</v>
      </c>
      <c r="AF529" s="121" t="s">
        <v>8286</v>
      </c>
      <c r="AG529" s="121">
        <v>1</v>
      </c>
      <c r="AH529" s="121">
        <v>0</v>
      </c>
      <c r="AI529" s="121" t="s">
        <v>2636</v>
      </c>
      <c r="AJ529" s="121" t="s">
        <v>2130</v>
      </c>
      <c r="AK529" s="121"/>
      <c r="AL529" s="121"/>
      <c r="AM529" s="126" t="s">
        <v>2635</v>
      </c>
      <c r="AN529" s="121"/>
      <c r="AO529" s="121"/>
      <c r="AP529" s="121">
        <v>0</v>
      </c>
      <c r="AQ529" s="121">
        <v>0</v>
      </c>
      <c r="AR529" s="121"/>
      <c r="AS529" s="121" t="s">
        <v>8511</v>
      </c>
      <c r="AT529" s="121">
        <v>2</v>
      </c>
    </row>
    <row r="530" spans="1:46" ht="30" customHeight="1" x14ac:dyDescent="0.15">
      <c r="A530" s="121">
        <v>528</v>
      </c>
      <c r="B530" s="126">
        <v>5225001968</v>
      </c>
      <c r="C530" s="121" t="s">
        <v>2638</v>
      </c>
      <c r="D530" s="121" t="s">
        <v>2638</v>
      </c>
      <c r="E530" s="127">
        <v>25077</v>
      </c>
      <c r="F530" s="117">
        <f t="shared" ca="1" si="72"/>
        <v>50.542465753424658</v>
      </c>
      <c r="G530" s="121" t="s">
        <v>325</v>
      </c>
      <c r="H530" s="121" t="s">
        <v>327</v>
      </c>
      <c r="I530" s="121" t="s">
        <v>327</v>
      </c>
      <c r="J530" s="121" t="s">
        <v>2639</v>
      </c>
      <c r="K530" s="121" t="s">
        <v>489</v>
      </c>
      <c r="L530" s="121" t="s">
        <v>328</v>
      </c>
      <c r="M530" s="121" t="s">
        <v>59</v>
      </c>
      <c r="N530" s="121" t="s">
        <v>290</v>
      </c>
      <c r="O530" s="121" t="s">
        <v>293</v>
      </c>
      <c r="P530" s="121"/>
      <c r="Q530" s="121"/>
      <c r="R530" s="114" t="e">
        <f t="shared" ca="1" si="73"/>
        <v>#NUM!</v>
      </c>
      <c r="S530" s="118" t="e">
        <f t="shared" ca="1" si="74"/>
        <v>#NUM!</v>
      </c>
      <c r="T530" s="114" t="e">
        <f t="shared" ca="1" si="75"/>
        <v>#NUM!</v>
      </c>
      <c r="U530" s="119" t="e">
        <f t="shared" ca="1" si="76"/>
        <v>#NUM!</v>
      </c>
      <c r="V530" s="120" t="s">
        <v>299</v>
      </c>
      <c r="W530" s="116">
        <f t="shared" ca="1" si="77"/>
        <v>43525</v>
      </c>
      <c r="X530" s="114">
        <f t="shared" ca="1" si="78"/>
        <v>2092</v>
      </c>
      <c r="Y530" s="120">
        <f t="shared" ca="1" si="79"/>
        <v>68</v>
      </c>
      <c r="Z530" s="121">
        <f t="shared" ca="1" si="80"/>
        <v>5</v>
      </c>
      <c r="AA530" s="121" t="s">
        <v>8908</v>
      </c>
      <c r="AB530" s="121"/>
      <c r="AC530" s="127">
        <v>41433</v>
      </c>
      <c r="AD530" s="121" t="s">
        <v>489</v>
      </c>
      <c r="AE530" s="127">
        <v>41433</v>
      </c>
      <c r="AF530" s="121" t="s">
        <v>8286</v>
      </c>
      <c r="AG530" s="121">
        <v>1</v>
      </c>
      <c r="AH530" s="121">
        <v>0</v>
      </c>
      <c r="AI530" s="121" t="s">
        <v>2641</v>
      </c>
      <c r="AJ530" s="121" t="s">
        <v>402</v>
      </c>
      <c r="AK530" s="121" t="s">
        <v>409</v>
      </c>
      <c r="AL530" s="121"/>
      <c r="AM530" s="126" t="s">
        <v>2640</v>
      </c>
      <c r="AN530" s="121"/>
      <c r="AO530" s="121"/>
      <c r="AP530" s="121">
        <v>0</v>
      </c>
      <c r="AQ530" s="121">
        <v>0</v>
      </c>
      <c r="AR530" s="121" t="s">
        <v>9182</v>
      </c>
      <c r="AS530" s="121">
        <v>5</v>
      </c>
      <c r="AT530" s="121">
        <v>68</v>
      </c>
    </row>
    <row r="531" spans="1:46" ht="30" customHeight="1" x14ac:dyDescent="0.15">
      <c r="A531" s="121">
        <v>529</v>
      </c>
      <c r="B531" s="126">
        <v>5225001969</v>
      </c>
      <c r="C531" s="121" t="s">
        <v>2642</v>
      </c>
      <c r="D531" s="121" t="s">
        <v>2642</v>
      </c>
      <c r="E531" s="127">
        <v>31192</v>
      </c>
      <c r="F531" s="117">
        <f t="shared" ca="1" si="72"/>
        <v>33.789041095890411</v>
      </c>
      <c r="G531" s="121" t="s">
        <v>325</v>
      </c>
      <c r="H531" s="121" t="s">
        <v>287</v>
      </c>
      <c r="I531" s="121" t="s">
        <v>287</v>
      </c>
      <c r="J531" s="121" t="s">
        <v>2643</v>
      </c>
      <c r="K531" s="121" t="s">
        <v>2626</v>
      </c>
      <c r="L531" s="121" t="s">
        <v>357</v>
      </c>
      <c r="M531" s="121" t="s">
        <v>338</v>
      </c>
      <c r="N531" s="121" t="s">
        <v>570</v>
      </c>
      <c r="O531" s="121" t="s">
        <v>299</v>
      </c>
      <c r="P531" s="127">
        <v>42459</v>
      </c>
      <c r="Q531" s="127">
        <v>49428</v>
      </c>
      <c r="R531" s="114">
        <f t="shared" ca="1" si="73"/>
        <v>5903</v>
      </c>
      <c r="S531" s="118">
        <f t="shared" ca="1" si="74"/>
        <v>193</v>
      </c>
      <c r="T531" s="114">
        <f t="shared" ca="1" si="75"/>
        <v>16</v>
      </c>
      <c r="U531" s="119" t="str">
        <f t="shared" ca="1" si="76"/>
        <v>16年2个月3天</v>
      </c>
      <c r="V531" s="120" t="s">
        <v>8660</v>
      </c>
      <c r="W531" s="116">
        <f t="shared" ca="1" si="77"/>
        <v>43525</v>
      </c>
      <c r="X531" s="114">
        <f t="shared" ca="1" si="78"/>
        <v>2092</v>
      </c>
      <c r="Y531" s="120">
        <f t="shared" ca="1" si="79"/>
        <v>68</v>
      </c>
      <c r="Z531" s="121">
        <f t="shared" ca="1" si="80"/>
        <v>5</v>
      </c>
      <c r="AA531" s="121" t="s">
        <v>9183</v>
      </c>
      <c r="AB531" s="121"/>
      <c r="AC531" s="127">
        <v>41433</v>
      </c>
      <c r="AD531" s="121" t="s">
        <v>489</v>
      </c>
      <c r="AE531" s="127">
        <v>41433</v>
      </c>
      <c r="AF531" s="121" t="s">
        <v>8286</v>
      </c>
      <c r="AG531" s="121">
        <v>1</v>
      </c>
      <c r="AH531" s="121">
        <v>0</v>
      </c>
      <c r="AI531" s="121" t="s">
        <v>2645</v>
      </c>
      <c r="AJ531" s="121" t="s">
        <v>460</v>
      </c>
      <c r="AK531" s="121" t="s">
        <v>334</v>
      </c>
      <c r="AL531" s="121"/>
      <c r="AM531" s="126" t="s">
        <v>2644</v>
      </c>
      <c r="AN531" s="121"/>
      <c r="AO531" s="121"/>
      <c r="AP531" s="121">
        <v>0</v>
      </c>
      <c r="AQ531" s="121">
        <v>0</v>
      </c>
      <c r="AR531" s="121" t="s">
        <v>8715</v>
      </c>
      <c r="AS531" s="121"/>
      <c r="AT531" s="121"/>
    </row>
    <row r="532" spans="1:46" ht="30" customHeight="1" x14ac:dyDescent="0.15">
      <c r="A532" s="121">
        <v>530</v>
      </c>
      <c r="B532" s="126">
        <v>5225001970</v>
      </c>
      <c r="C532" s="121" t="s">
        <v>2646</v>
      </c>
      <c r="D532" s="121" t="s">
        <v>2646</v>
      </c>
      <c r="E532" s="127">
        <v>30904</v>
      </c>
      <c r="F532" s="117">
        <f t="shared" ca="1" si="72"/>
        <v>34.578082191780823</v>
      </c>
      <c r="G532" s="121" t="s">
        <v>892</v>
      </c>
      <c r="H532" s="121" t="s">
        <v>287</v>
      </c>
      <c r="I532" s="121" t="s">
        <v>287</v>
      </c>
      <c r="J532" s="121" t="s">
        <v>2647</v>
      </c>
      <c r="K532" s="121" t="s">
        <v>8037</v>
      </c>
      <c r="L532" s="121" t="s">
        <v>328</v>
      </c>
      <c r="M532" s="121" t="s">
        <v>59</v>
      </c>
      <c r="N532" s="121" t="s">
        <v>298</v>
      </c>
      <c r="O532" s="121" t="s">
        <v>293</v>
      </c>
      <c r="P532" s="127">
        <v>42262</v>
      </c>
      <c r="Q532" s="121"/>
      <c r="R532" s="114" t="e">
        <f t="shared" ca="1" si="73"/>
        <v>#NUM!</v>
      </c>
      <c r="S532" s="118" t="e">
        <f t="shared" ca="1" si="74"/>
        <v>#NUM!</v>
      </c>
      <c r="T532" s="114" t="e">
        <f t="shared" ca="1" si="75"/>
        <v>#NUM!</v>
      </c>
      <c r="U532" s="119" t="e">
        <f t="shared" ca="1" si="76"/>
        <v>#NUM!</v>
      </c>
      <c r="V532" s="120" t="s">
        <v>299</v>
      </c>
      <c r="W532" s="116">
        <f t="shared" ca="1" si="77"/>
        <v>43525</v>
      </c>
      <c r="X532" s="114">
        <f t="shared" ca="1" si="78"/>
        <v>2092</v>
      </c>
      <c r="Y532" s="120">
        <f t="shared" ca="1" si="79"/>
        <v>68</v>
      </c>
      <c r="Z532" s="121">
        <f t="shared" ca="1" si="80"/>
        <v>5</v>
      </c>
      <c r="AA532" s="121" t="s">
        <v>9184</v>
      </c>
      <c r="AB532" s="121"/>
      <c r="AC532" s="127">
        <v>41433</v>
      </c>
      <c r="AD532" s="121" t="s">
        <v>489</v>
      </c>
      <c r="AE532" s="127">
        <v>41433</v>
      </c>
      <c r="AF532" s="121" t="s">
        <v>8286</v>
      </c>
      <c r="AG532" s="121">
        <v>1</v>
      </c>
      <c r="AH532" s="121">
        <v>0</v>
      </c>
      <c r="AI532" s="121" t="s">
        <v>2649</v>
      </c>
      <c r="AJ532" s="121" t="s">
        <v>402</v>
      </c>
      <c r="AK532" s="121" t="s">
        <v>409</v>
      </c>
      <c r="AL532" s="121" t="s">
        <v>363</v>
      </c>
      <c r="AM532" s="126" t="s">
        <v>2648</v>
      </c>
      <c r="AN532" s="121" t="s">
        <v>411</v>
      </c>
      <c r="AO532" s="121"/>
      <c r="AP532" s="121">
        <v>0</v>
      </c>
      <c r="AQ532" s="121">
        <v>1</v>
      </c>
      <c r="AR532" s="121" t="s">
        <v>1599</v>
      </c>
      <c r="AS532" s="121">
        <v>5</v>
      </c>
      <c r="AT532" s="121">
        <v>7</v>
      </c>
    </row>
    <row r="533" spans="1:46" ht="30" customHeight="1" x14ac:dyDescent="0.15">
      <c r="A533" s="121">
        <v>531</v>
      </c>
      <c r="B533" s="126">
        <v>5225001971</v>
      </c>
      <c r="C533" s="121" t="s">
        <v>2650</v>
      </c>
      <c r="D533" s="121" t="s">
        <v>2650</v>
      </c>
      <c r="E533" s="127">
        <v>27029</v>
      </c>
      <c r="F533" s="117">
        <f t="shared" ca="1" si="72"/>
        <v>45.194520547945203</v>
      </c>
      <c r="G533" s="121" t="s">
        <v>325</v>
      </c>
      <c r="H533" s="121" t="s">
        <v>327</v>
      </c>
      <c r="I533" s="121" t="s">
        <v>327</v>
      </c>
      <c r="J533" s="121" t="s">
        <v>2651</v>
      </c>
      <c r="K533" s="121"/>
      <c r="L533" s="121" t="s">
        <v>357</v>
      </c>
      <c r="M533" s="121" t="s">
        <v>338</v>
      </c>
      <c r="N533" s="121" t="s">
        <v>290</v>
      </c>
      <c r="O533" s="121" t="s">
        <v>299</v>
      </c>
      <c r="P533" s="121"/>
      <c r="Q533" s="121"/>
      <c r="R533" s="114" t="e">
        <f t="shared" ca="1" si="73"/>
        <v>#NUM!</v>
      </c>
      <c r="S533" s="118" t="e">
        <f t="shared" ca="1" si="74"/>
        <v>#NUM!</v>
      </c>
      <c r="T533" s="114" t="e">
        <f t="shared" ca="1" si="75"/>
        <v>#NUM!</v>
      </c>
      <c r="U533" s="119" t="e">
        <f t="shared" ca="1" si="76"/>
        <v>#NUM!</v>
      </c>
      <c r="V533" s="120" t="s">
        <v>299</v>
      </c>
      <c r="W533" s="116">
        <f t="shared" ca="1" si="77"/>
        <v>43525</v>
      </c>
      <c r="X533" s="114">
        <f t="shared" ca="1" si="78"/>
        <v>2092</v>
      </c>
      <c r="Y533" s="120">
        <f t="shared" ca="1" si="79"/>
        <v>68</v>
      </c>
      <c r="Z533" s="121">
        <f t="shared" ca="1" si="80"/>
        <v>5</v>
      </c>
      <c r="AA533" s="121" t="s">
        <v>9185</v>
      </c>
      <c r="AB533" s="121"/>
      <c r="AC533" s="127">
        <v>41433</v>
      </c>
      <c r="AD533" s="121" t="s">
        <v>489</v>
      </c>
      <c r="AE533" s="127">
        <v>41433</v>
      </c>
      <c r="AF533" s="121" t="s">
        <v>8286</v>
      </c>
      <c r="AG533" s="121">
        <v>0</v>
      </c>
      <c r="AH533" s="121">
        <v>0</v>
      </c>
      <c r="AI533" s="121" t="s">
        <v>2652</v>
      </c>
      <c r="AJ533" s="121"/>
      <c r="AK533" s="121" t="s">
        <v>334</v>
      </c>
      <c r="AL533" s="121"/>
      <c r="AM533" s="126"/>
      <c r="AN533" s="121"/>
      <c r="AO533" s="121"/>
      <c r="AP533" s="121">
        <v>0</v>
      </c>
      <c r="AQ533" s="121">
        <v>0</v>
      </c>
      <c r="AR533" s="121" t="s">
        <v>8337</v>
      </c>
      <c r="AS533" s="121">
        <v>8</v>
      </c>
      <c r="AT533" s="121">
        <v>10</v>
      </c>
    </row>
    <row r="534" spans="1:46" ht="30" customHeight="1" x14ac:dyDescent="0.15">
      <c r="A534" s="121">
        <v>532</v>
      </c>
      <c r="B534" s="126">
        <v>5225001972</v>
      </c>
      <c r="C534" s="121" t="s">
        <v>2653</v>
      </c>
      <c r="D534" s="121" t="s">
        <v>2653</v>
      </c>
      <c r="E534" s="127">
        <v>31691</v>
      </c>
      <c r="F534" s="117">
        <f t="shared" ca="1" si="72"/>
        <v>32.421917808219177</v>
      </c>
      <c r="G534" s="121" t="s">
        <v>325</v>
      </c>
      <c r="H534" s="121" t="s">
        <v>327</v>
      </c>
      <c r="I534" s="121" t="s">
        <v>327</v>
      </c>
      <c r="J534" s="121" t="s">
        <v>2654</v>
      </c>
      <c r="K534" s="121" t="s">
        <v>489</v>
      </c>
      <c r="L534" s="121" t="s">
        <v>357</v>
      </c>
      <c r="M534" s="121" t="s">
        <v>367</v>
      </c>
      <c r="N534" s="121" t="s">
        <v>290</v>
      </c>
      <c r="O534" s="121" t="s">
        <v>293</v>
      </c>
      <c r="P534" s="127">
        <v>42262</v>
      </c>
      <c r="Q534" s="121"/>
      <c r="R534" s="114" t="e">
        <f t="shared" ca="1" si="73"/>
        <v>#NUM!</v>
      </c>
      <c r="S534" s="118" t="e">
        <f t="shared" ca="1" si="74"/>
        <v>#NUM!</v>
      </c>
      <c r="T534" s="114" t="e">
        <f t="shared" ca="1" si="75"/>
        <v>#NUM!</v>
      </c>
      <c r="U534" s="119" t="e">
        <f t="shared" ca="1" si="76"/>
        <v>#NUM!</v>
      </c>
      <c r="V534" s="120" t="s">
        <v>299</v>
      </c>
      <c r="W534" s="116">
        <f t="shared" ca="1" si="77"/>
        <v>43525</v>
      </c>
      <c r="X534" s="114">
        <f t="shared" ca="1" si="78"/>
        <v>2092</v>
      </c>
      <c r="Y534" s="120">
        <f t="shared" ca="1" si="79"/>
        <v>68</v>
      </c>
      <c r="Z534" s="121">
        <f t="shared" ca="1" si="80"/>
        <v>5</v>
      </c>
      <c r="AA534" s="121" t="s">
        <v>9185</v>
      </c>
      <c r="AB534" s="121"/>
      <c r="AC534" s="127">
        <v>41433</v>
      </c>
      <c r="AD534" s="121" t="s">
        <v>489</v>
      </c>
      <c r="AE534" s="127">
        <v>41433</v>
      </c>
      <c r="AF534" s="121" t="s">
        <v>8286</v>
      </c>
      <c r="AG534" s="121">
        <v>1</v>
      </c>
      <c r="AH534" s="121">
        <v>0</v>
      </c>
      <c r="AI534" s="121" t="s">
        <v>2652</v>
      </c>
      <c r="AJ534" s="121" t="s">
        <v>402</v>
      </c>
      <c r="AK534" s="121" t="s">
        <v>403</v>
      </c>
      <c r="AL534" s="121"/>
      <c r="AM534" s="126" t="s">
        <v>2655</v>
      </c>
      <c r="AN534" s="121"/>
      <c r="AO534" s="121"/>
      <c r="AP534" s="121">
        <v>0</v>
      </c>
      <c r="AQ534" s="121">
        <v>0</v>
      </c>
      <c r="AR534" s="121" t="s">
        <v>8351</v>
      </c>
      <c r="AS534" s="127">
        <v>37993</v>
      </c>
      <c r="AT534" s="121">
        <v>1</v>
      </c>
    </row>
    <row r="535" spans="1:46" ht="30" customHeight="1" x14ac:dyDescent="0.15">
      <c r="A535" s="121">
        <v>533</v>
      </c>
      <c r="B535" s="126">
        <v>5225001973</v>
      </c>
      <c r="C535" s="121" t="s">
        <v>2656</v>
      </c>
      <c r="D535" s="121" t="s">
        <v>2656</v>
      </c>
      <c r="E535" s="127">
        <v>32337</v>
      </c>
      <c r="F535" s="117">
        <f t="shared" ca="1" si="72"/>
        <v>30.652054794520549</v>
      </c>
      <c r="G535" s="121" t="s">
        <v>325</v>
      </c>
      <c r="H535" s="121" t="s">
        <v>297</v>
      </c>
      <c r="I535" s="121" t="s">
        <v>297</v>
      </c>
      <c r="J535" s="121" t="s">
        <v>2657</v>
      </c>
      <c r="K535" s="121" t="s">
        <v>8011</v>
      </c>
      <c r="L535" s="121" t="s">
        <v>328</v>
      </c>
      <c r="M535" s="121" t="s">
        <v>367</v>
      </c>
      <c r="N535" s="121" t="s">
        <v>290</v>
      </c>
      <c r="O535" s="121" t="s">
        <v>8330</v>
      </c>
      <c r="P535" s="127">
        <v>40785</v>
      </c>
      <c r="Q535" s="127">
        <v>45686</v>
      </c>
      <c r="R535" s="114">
        <f t="shared" ca="1" si="73"/>
        <v>2161</v>
      </c>
      <c r="S535" s="118">
        <f t="shared" ca="1" si="74"/>
        <v>70</v>
      </c>
      <c r="T535" s="114">
        <f t="shared" ca="1" si="75"/>
        <v>5</v>
      </c>
      <c r="U535" s="119" t="str">
        <f t="shared" ca="1" si="76"/>
        <v>5年11个月6天</v>
      </c>
      <c r="V535" s="120" t="s">
        <v>9186</v>
      </c>
      <c r="W535" s="116">
        <f t="shared" ca="1" si="77"/>
        <v>43525</v>
      </c>
      <c r="X535" s="114">
        <f t="shared" ca="1" si="78"/>
        <v>2091</v>
      </c>
      <c r="Y535" s="120">
        <f t="shared" ca="1" si="79"/>
        <v>68</v>
      </c>
      <c r="Z535" s="121">
        <f t="shared" ca="1" si="80"/>
        <v>5</v>
      </c>
      <c r="AA535" s="121" t="s">
        <v>7916</v>
      </c>
      <c r="AB535" s="121"/>
      <c r="AC535" s="127">
        <v>41434</v>
      </c>
      <c r="AD535" s="121" t="s">
        <v>582</v>
      </c>
      <c r="AE535" s="127">
        <v>41434</v>
      </c>
      <c r="AF535" s="121" t="s">
        <v>8286</v>
      </c>
      <c r="AG535" s="121">
        <v>2</v>
      </c>
      <c r="AH535" s="121">
        <v>0</v>
      </c>
      <c r="AI535" s="121" t="s">
        <v>2659</v>
      </c>
      <c r="AJ535" s="121" t="s">
        <v>535</v>
      </c>
      <c r="AK535" s="121"/>
      <c r="AL535" s="121"/>
      <c r="AM535" s="126" t="s">
        <v>2658</v>
      </c>
      <c r="AN535" s="121"/>
      <c r="AO535" s="121"/>
      <c r="AP535" s="121">
        <v>0</v>
      </c>
      <c r="AQ535" s="121">
        <v>0</v>
      </c>
      <c r="AR535" s="121" t="s">
        <v>8312</v>
      </c>
      <c r="AS535" s="121">
        <v>12</v>
      </c>
      <c r="AT535" s="121">
        <v>177</v>
      </c>
    </row>
    <row r="536" spans="1:46" ht="30" customHeight="1" x14ac:dyDescent="0.15">
      <c r="A536" s="121">
        <v>534</v>
      </c>
      <c r="B536" s="126">
        <v>5225001974</v>
      </c>
      <c r="C536" s="121" t="s">
        <v>2660</v>
      </c>
      <c r="D536" s="121" t="s">
        <v>2660</v>
      </c>
      <c r="E536" s="127">
        <v>30868</v>
      </c>
      <c r="F536" s="117">
        <f t="shared" ca="1" si="72"/>
        <v>34.676712328767124</v>
      </c>
      <c r="G536" s="121" t="s">
        <v>325</v>
      </c>
      <c r="H536" s="121" t="s">
        <v>287</v>
      </c>
      <c r="I536" s="121" t="s">
        <v>287</v>
      </c>
      <c r="J536" s="121" t="s">
        <v>2661</v>
      </c>
      <c r="K536" s="121" t="s">
        <v>811</v>
      </c>
      <c r="L536" s="121" t="s">
        <v>328</v>
      </c>
      <c r="M536" s="121" t="s">
        <v>383</v>
      </c>
      <c r="N536" s="121" t="s">
        <v>1837</v>
      </c>
      <c r="O536" s="121" t="s">
        <v>293</v>
      </c>
      <c r="P536" s="121"/>
      <c r="Q536" s="121"/>
      <c r="R536" s="114" t="e">
        <f t="shared" ca="1" si="73"/>
        <v>#NUM!</v>
      </c>
      <c r="S536" s="118" t="e">
        <f t="shared" ca="1" si="74"/>
        <v>#NUM!</v>
      </c>
      <c r="T536" s="114" t="e">
        <f t="shared" ca="1" si="75"/>
        <v>#NUM!</v>
      </c>
      <c r="U536" s="119" t="e">
        <f t="shared" ca="1" si="76"/>
        <v>#NUM!</v>
      </c>
      <c r="V536" s="120" t="s">
        <v>299</v>
      </c>
      <c r="W536" s="116">
        <f t="shared" ca="1" si="77"/>
        <v>43525</v>
      </c>
      <c r="X536" s="114">
        <f t="shared" ca="1" si="78"/>
        <v>2091</v>
      </c>
      <c r="Y536" s="120">
        <f t="shared" ca="1" si="79"/>
        <v>68</v>
      </c>
      <c r="Z536" s="121">
        <f t="shared" ca="1" si="80"/>
        <v>5</v>
      </c>
      <c r="AA536" s="121" t="s">
        <v>7916</v>
      </c>
      <c r="AB536" s="121"/>
      <c r="AC536" s="127">
        <v>41434</v>
      </c>
      <c r="AD536" s="121" t="s">
        <v>582</v>
      </c>
      <c r="AE536" s="127">
        <v>41434</v>
      </c>
      <c r="AF536" s="121" t="s">
        <v>8286</v>
      </c>
      <c r="AG536" s="121">
        <v>1</v>
      </c>
      <c r="AH536" s="121">
        <v>0</v>
      </c>
      <c r="AI536" s="121" t="s">
        <v>9187</v>
      </c>
      <c r="AJ536" s="121" t="s">
        <v>402</v>
      </c>
      <c r="AK536" s="121" t="s">
        <v>403</v>
      </c>
      <c r="AL536" s="121"/>
      <c r="AM536" s="126" t="s">
        <v>2662</v>
      </c>
      <c r="AN536" s="121"/>
      <c r="AO536" s="121"/>
      <c r="AP536" s="121">
        <v>0</v>
      </c>
      <c r="AQ536" s="121">
        <v>0</v>
      </c>
      <c r="AR536" s="121" t="s">
        <v>8664</v>
      </c>
      <c r="AS536" s="121">
        <v>301</v>
      </c>
      <c r="AT536" s="121">
        <v>7</v>
      </c>
    </row>
    <row r="537" spans="1:46" ht="30" customHeight="1" x14ac:dyDescent="0.15">
      <c r="A537" s="121">
        <v>535</v>
      </c>
      <c r="B537" s="126">
        <v>5225001975</v>
      </c>
      <c r="C537" s="121" t="s">
        <v>2663</v>
      </c>
      <c r="D537" s="121" t="s">
        <v>2663</v>
      </c>
      <c r="E537" s="127">
        <v>29503</v>
      </c>
      <c r="F537" s="117">
        <f t="shared" ca="1" si="72"/>
        <v>38.416438356164385</v>
      </c>
      <c r="G537" s="121" t="s">
        <v>325</v>
      </c>
      <c r="H537" s="121" t="s">
        <v>297</v>
      </c>
      <c r="I537" s="121" t="s">
        <v>297</v>
      </c>
      <c r="J537" s="121" t="s">
        <v>2664</v>
      </c>
      <c r="K537" s="121" t="s">
        <v>8096</v>
      </c>
      <c r="L537" s="121" t="s">
        <v>357</v>
      </c>
      <c r="M537" s="121" t="s">
        <v>59</v>
      </c>
      <c r="N537" s="121" t="s">
        <v>488</v>
      </c>
      <c r="O537" s="121" t="s">
        <v>8330</v>
      </c>
      <c r="P537" s="127">
        <v>41109</v>
      </c>
      <c r="Q537" s="127">
        <v>46130</v>
      </c>
      <c r="R537" s="114">
        <f t="shared" ca="1" si="73"/>
        <v>2605</v>
      </c>
      <c r="S537" s="118">
        <f t="shared" ca="1" si="74"/>
        <v>85</v>
      </c>
      <c r="T537" s="114">
        <f t="shared" ca="1" si="75"/>
        <v>7</v>
      </c>
      <c r="U537" s="119" t="str">
        <f t="shared" ca="1" si="76"/>
        <v>7年1个月20天</v>
      </c>
      <c r="V537" s="120" t="s">
        <v>9188</v>
      </c>
      <c r="W537" s="116">
        <f t="shared" ca="1" si="77"/>
        <v>43525</v>
      </c>
      <c r="X537" s="114">
        <f t="shared" ca="1" si="78"/>
        <v>2091</v>
      </c>
      <c r="Y537" s="120">
        <f t="shared" ca="1" si="79"/>
        <v>68</v>
      </c>
      <c r="Z537" s="121">
        <f t="shared" ca="1" si="80"/>
        <v>5</v>
      </c>
      <c r="AA537" s="121" t="s">
        <v>9189</v>
      </c>
      <c r="AB537" s="121"/>
      <c r="AC537" s="127">
        <v>41434</v>
      </c>
      <c r="AD537" s="121" t="s">
        <v>582</v>
      </c>
      <c r="AE537" s="127">
        <v>41434</v>
      </c>
      <c r="AF537" s="121" t="s">
        <v>8286</v>
      </c>
      <c r="AG537" s="121">
        <v>2</v>
      </c>
      <c r="AH537" s="121">
        <v>0</v>
      </c>
      <c r="AI537" s="121" t="s">
        <v>2666</v>
      </c>
      <c r="AJ537" s="121" t="s">
        <v>373</v>
      </c>
      <c r="AK537" s="121"/>
      <c r="AL537" s="121"/>
      <c r="AM537" s="126" t="s">
        <v>2665</v>
      </c>
      <c r="AN537" s="121" t="s">
        <v>411</v>
      </c>
      <c r="AO537" s="121"/>
      <c r="AP537" s="121">
        <v>0</v>
      </c>
      <c r="AQ537" s="121">
        <v>0</v>
      </c>
      <c r="AR537" s="121" t="s">
        <v>1599</v>
      </c>
      <c r="AS537" s="121">
        <v>11</v>
      </c>
      <c r="AT537" s="121">
        <v>6</v>
      </c>
    </row>
    <row r="538" spans="1:46" ht="30" customHeight="1" x14ac:dyDescent="0.15">
      <c r="A538" s="121">
        <v>536</v>
      </c>
      <c r="B538" s="126">
        <v>5225001976</v>
      </c>
      <c r="C538" s="121" t="s">
        <v>2667</v>
      </c>
      <c r="D538" s="121" t="s">
        <v>2667</v>
      </c>
      <c r="E538" s="127">
        <v>27125</v>
      </c>
      <c r="F538" s="117">
        <f t="shared" ca="1" si="72"/>
        <v>44.93150684931507</v>
      </c>
      <c r="G538" s="121" t="s">
        <v>325</v>
      </c>
      <c r="H538" s="121" t="s">
        <v>287</v>
      </c>
      <c r="I538" s="121" t="s">
        <v>287</v>
      </c>
      <c r="J538" s="121" t="s">
        <v>2668</v>
      </c>
      <c r="K538" s="121" t="s">
        <v>8023</v>
      </c>
      <c r="L538" s="121" t="s">
        <v>357</v>
      </c>
      <c r="M538" s="121" t="s">
        <v>59</v>
      </c>
      <c r="N538" s="121" t="s">
        <v>488</v>
      </c>
      <c r="O538" s="121" t="s">
        <v>8330</v>
      </c>
      <c r="P538" s="127">
        <v>41109</v>
      </c>
      <c r="Q538" s="127">
        <v>46313</v>
      </c>
      <c r="R538" s="114">
        <f t="shared" ca="1" si="73"/>
        <v>2788</v>
      </c>
      <c r="S538" s="118">
        <f t="shared" ca="1" si="74"/>
        <v>91</v>
      </c>
      <c r="T538" s="114">
        <f t="shared" ca="1" si="75"/>
        <v>7</v>
      </c>
      <c r="U538" s="119" t="str">
        <f t="shared" ca="1" si="76"/>
        <v>7年7个月23天</v>
      </c>
      <c r="V538" s="120" t="s">
        <v>9190</v>
      </c>
      <c r="W538" s="116">
        <f t="shared" ca="1" si="77"/>
        <v>43525</v>
      </c>
      <c r="X538" s="114">
        <f t="shared" ca="1" si="78"/>
        <v>2091</v>
      </c>
      <c r="Y538" s="120">
        <f t="shared" ca="1" si="79"/>
        <v>68</v>
      </c>
      <c r="Z538" s="121">
        <f t="shared" ca="1" si="80"/>
        <v>5</v>
      </c>
      <c r="AA538" s="121" t="s">
        <v>9189</v>
      </c>
      <c r="AB538" s="121"/>
      <c r="AC538" s="127">
        <v>41434</v>
      </c>
      <c r="AD538" s="121" t="s">
        <v>582</v>
      </c>
      <c r="AE538" s="127">
        <v>41434</v>
      </c>
      <c r="AF538" s="121" t="s">
        <v>8286</v>
      </c>
      <c r="AG538" s="121">
        <v>1</v>
      </c>
      <c r="AH538" s="121">
        <v>0</v>
      </c>
      <c r="AI538" s="121" t="s">
        <v>2666</v>
      </c>
      <c r="AJ538" s="121" t="s">
        <v>2130</v>
      </c>
      <c r="AK538" s="121"/>
      <c r="AL538" s="121"/>
      <c r="AM538" s="126" t="s">
        <v>2669</v>
      </c>
      <c r="AN538" s="121" t="s">
        <v>411</v>
      </c>
      <c r="AO538" s="121"/>
      <c r="AP538" s="121">
        <v>0</v>
      </c>
      <c r="AQ538" s="121">
        <v>0</v>
      </c>
      <c r="AR538" s="121" t="s">
        <v>3949</v>
      </c>
      <c r="AS538" s="121">
        <v>7</v>
      </c>
      <c r="AT538" s="121">
        <v>103</v>
      </c>
    </row>
    <row r="539" spans="1:46" ht="30" customHeight="1" x14ac:dyDescent="0.15">
      <c r="A539" s="121">
        <v>537</v>
      </c>
      <c r="B539" s="126">
        <v>5225001977</v>
      </c>
      <c r="C539" s="121" t="s">
        <v>2670</v>
      </c>
      <c r="D539" s="121" t="s">
        <v>2670</v>
      </c>
      <c r="E539" s="127">
        <v>19851</v>
      </c>
      <c r="F539" s="117">
        <f t="shared" ca="1" si="72"/>
        <v>64.860273972602741</v>
      </c>
      <c r="G539" s="121" t="s">
        <v>325</v>
      </c>
      <c r="H539" s="121" t="s">
        <v>327</v>
      </c>
      <c r="I539" s="121" t="s">
        <v>327</v>
      </c>
      <c r="J539" s="121" t="s">
        <v>2671</v>
      </c>
      <c r="K539" s="121" t="s">
        <v>811</v>
      </c>
      <c r="L539" s="121" t="s">
        <v>328</v>
      </c>
      <c r="M539" s="121" t="s">
        <v>383</v>
      </c>
      <c r="N539" s="121" t="s">
        <v>290</v>
      </c>
      <c r="O539" s="121" t="s">
        <v>299</v>
      </c>
      <c r="P539" s="127">
        <v>42459</v>
      </c>
      <c r="Q539" s="127">
        <v>49428</v>
      </c>
      <c r="R539" s="114">
        <f t="shared" ca="1" si="73"/>
        <v>5903</v>
      </c>
      <c r="S539" s="118">
        <f t="shared" ca="1" si="74"/>
        <v>193</v>
      </c>
      <c r="T539" s="114">
        <f t="shared" ca="1" si="75"/>
        <v>16</v>
      </c>
      <c r="U539" s="119" t="str">
        <f t="shared" ca="1" si="76"/>
        <v>16年2个月3天</v>
      </c>
      <c r="V539" s="120" t="s">
        <v>8660</v>
      </c>
      <c r="W539" s="116">
        <f t="shared" ca="1" si="77"/>
        <v>43525</v>
      </c>
      <c r="X539" s="114">
        <f t="shared" ca="1" si="78"/>
        <v>2091</v>
      </c>
      <c r="Y539" s="120">
        <f t="shared" ca="1" si="79"/>
        <v>68</v>
      </c>
      <c r="Z539" s="121">
        <f t="shared" ca="1" si="80"/>
        <v>5</v>
      </c>
      <c r="AA539" s="121" t="s">
        <v>9095</v>
      </c>
      <c r="AB539" s="121"/>
      <c r="AC539" s="127">
        <v>41434</v>
      </c>
      <c r="AD539" s="121" t="s">
        <v>811</v>
      </c>
      <c r="AE539" s="127">
        <v>41434</v>
      </c>
      <c r="AF539" s="121" t="s">
        <v>8286</v>
      </c>
      <c r="AG539" s="121">
        <v>1</v>
      </c>
      <c r="AH539" s="121">
        <v>0</v>
      </c>
      <c r="AI539" s="121" t="s">
        <v>2673</v>
      </c>
      <c r="AJ539" s="121" t="s">
        <v>460</v>
      </c>
      <c r="AK539" s="121" t="s">
        <v>334</v>
      </c>
      <c r="AL539" s="121"/>
      <c r="AM539" s="126" t="s">
        <v>2672</v>
      </c>
      <c r="AN539" s="121"/>
      <c r="AO539" s="121"/>
      <c r="AP539" s="121">
        <v>0</v>
      </c>
      <c r="AQ539" s="121">
        <v>0</v>
      </c>
      <c r="AR539" s="121" t="s">
        <v>8400</v>
      </c>
      <c r="AS539" s="121">
        <v>305</v>
      </c>
      <c r="AT539" s="121">
        <v>4</v>
      </c>
    </row>
    <row r="540" spans="1:46" ht="30" customHeight="1" x14ac:dyDescent="0.15">
      <c r="A540" s="121">
        <v>538</v>
      </c>
      <c r="B540" s="126">
        <v>5225001978</v>
      </c>
      <c r="C540" s="121" t="s">
        <v>2674</v>
      </c>
      <c r="D540" s="121" t="s">
        <v>2674</v>
      </c>
      <c r="E540" s="127">
        <v>24735</v>
      </c>
      <c r="F540" s="117">
        <f t="shared" ca="1" si="72"/>
        <v>51.479452054794521</v>
      </c>
      <c r="G540" s="121" t="s">
        <v>325</v>
      </c>
      <c r="H540" s="121" t="s">
        <v>327</v>
      </c>
      <c r="I540" s="121" t="s">
        <v>327</v>
      </c>
      <c r="J540" s="121" t="s">
        <v>2675</v>
      </c>
      <c r="K540" s="121" t="s">
        <v>811</v>
      </c>
      <c r="L540" s="121" t="s">
        <v>328</v>
      </c>
      <c r="M540" s="121" t="s">
        <v>367</v>
      </c>
      <c r="N540" s="121" t="s">
        <v>290</v>
      </c>
      <c r="O540" s="121" t="s">
        <v>299</v>
      </c>
      <c r="P540" s="127">
        <v>42935</v>
      </c>
      <c r="Q540" s="127">
        <v>50969</v>
      </c>
      <c r="R540" s="114">
        <f t="shared" ca="1" si="73"/>
        <v>7444</v>
      </c>
      <c r="S540" s="118">
        <f t="shared" ca="1" si="74"/>
        <v>244</v>
      </c>
      <c r="T540" s="114">
        <f t="shared" ca="1" si="75"/>
        <v>20</v>
      </c>
      <c r="U540" s="119" t="str">
        <f t="shared" ca="1" si="76"/>
        <v>20年4个月24天</v>
      </c>
      <c r="V540" s="120" t="s">
        <v>9022</v>
      </c>
      <c r="W540" s="116">
        <f t="shared" ca="1" si="77"/>
        <v>43525</v>
      </c>
      <c r="X540" s="114">
        <f t="shared" ca="1" si="78"/>
        <v>2091</v>
      </c>
      <c r="Y540" s="120">
        <f t="shared" ca="1" si="79"/>
        <v>68</v>
      </c>
      <c r="Z540" s="121">
        <f t="shared" ca="1" si="80"/>
        <v>5</v>
      </c>
      <c r="AA540" s="121" t="s">
        <v>9191</v>
      </c>
      <c r="AB540" s="121"/>
      <c r="AC540" s="127">
        <v>41434</v>
      </c>
      <c r="AD540" s="121" t="s">
        <v>811</v>
      </c>
      <c r="AE540" s="127">
        <v>41434</v>
      </c>
      <c r="AF540" s="121" t="s">
        <v>8286</v>
      </c>
      <c r="AG540" s="121">
        <v>1</v>
      </c>
      <c r="AH540" s="121">
        <v>0</v>
      </c>
      <c r="AI540" s="121" t="s">
        <v>2677</v>
      </c>
      <c r="AJ540" s="121" t="s">
        <v>2171</v>
      </c>
      <c r="AK540" s="121" t="s">
        <v>334</v>
      </c>
      <c r="AL540" s="121"/>
      <c r="AM540" s="126" t="s">
        <v>2676</v>
      </c>
      <c r="AN540" s="121"/>
      <c r="AO540" s="121"/>
      <c r="AP540" s="121">
        <v>0</v>
      </c>
      <c r="AQ540" s="121">
        <v>0</v>
      </c>
      <c r="AR540" s="121" t="s">
        <v>8351</v>
      </c>
      <c r="AS540" s="127">
        <v>37992</v>
      </c>
      <c r="AT540" s="121">
        <v>3</v>
      </c>
    </row>
    <row r="541" spans="1:46" ht="30" customHeight="1" x14ac:dyDescent="0.15">
      <c r="A541" s="121">
        <v>539</v>
      </c>
      <c r="B541" s="126">
        <v>5225001979</v>
      </c>
      <c r="C541" s="121" t="s">
        <v>2390</v>
      </c>
      <c r="D541" s="121" t="s">
        <v>2390</v>
      </c>
      <c r="E541" s="127">
        <v>27883</v>
      </c>
      <c r="F541" s="117">
        <f t="shared" ca="1" si="72"/>
        <v>42.854794520547948</v>
      </c>
      <c r="G541" s="121" t="s">
        <v>325</v>
      </c>
      <c r="H541" s="121" t="s">
        <v>287</v>
      </c>
      <c r="I541" s="121" t="s">
        <v>287</v>
      </c>
      <c r="J541" s="121" t="s">
        <v>2678</v>
      </c>
      <c r="K541" s="121" t="s">
        <v>8020</v>
      </c>
      <c r="L541" s="121" t="s">
        <v>328</v>
      </c>
      <c r="M541" s="121" t="s">
        <v>383</v>
      </c>
      <c r="N541" s="121" t="s">
        <v>298</v>
      </c>
      <c r="O541" s="121" t="s">
        <v>8330</v>
      </c>
      <c r="P541" s="127">
        <v>42098</v>
      </c>
      <c r="Q541" s="127">
        <v>47576</v>
      </c>
      <c r="R541" s="114">
        <f t="shared" ca="1" si="73"/>
        <v>4051</v>
      </c>
      <c r="S541" s="118">
        <f t="shared" ca="1" si="74"/>
        <v>133</v>
      </c>
      <c r="T541" s="114">
        <f t="shared" ca="1" si="75"/>
        <v>11</v>
      </c>
      <c r="U541" s="119" t="str">
        <f t="shared" ca="1" si="76"/>
        <v>11年1个月6天</v>
      </c>
      <c r="V541" s="120" t="s">
        <v>9192</v>
      </c>
      <c r="W541" s="116">
        <f t="shared" ca="1" si="77"/>
        <v>43525</v>
      </c>
      <c r="X541" s="114">
        <f t="shared" ca="1" si="78"/>
        <v>989</v>
      </c>
      <c r="Y541" s="120">
        <f t="shared" ca="1" si="79"/>
        <v>32</v>
      </c>
      <c r="Z541" s="121">
        <f t="shared" ca="1" si="80"/>
        <v>2</v>
      </c>
      <c r="AA541" s="121" t="s">
        <v>351</v>
      </c>
      <c r="AB541" s="121"/>
      <c r="AC541" s="127">
        <v>42536</v>
      </c>
      <c r="AD541" s="121" t="s">
        <v>582</v>
      </c>
      <c r="AE541" s="127">
        <v>42536</v>
      </c>
      <c r="AF541" s="121" t="s">
        <v>8286</v>
      </c>
      <c r="AG541" s="121">
        <v>0</v>
      </c>
      <c r="AH541" s="121">
        <v>0</v>
      </c>
      <c r="AI541" s="121" t="s">
        <v>2681</v>
      </c>
      <c r="AJ541" s="121"/>
      <c r="AK541" s="121"/>
      <c r="AL541" s="121" t="s">
        <v>363</v>
      </c>
      <c r="AM541" s="126" t="s">
        <v>2680</v>
      </c>
      <c r="AN541" s="121" t="s">
        <v>411</v>
      </c>
      <c r="AO541" s="121"/>
      <c r="AP541" s="121">
        <v>0</v>
      </c>
      <c r="AQ541" s="121">
        <v>1</v>
      </c>
      <c r="AR541" s="121"/>
      <c r="AS541" s="121"/>
      <c r="AT541" s="121"/>
    </row>
    <row r="542" spans="1:46" ht="30" customHeight="1" x14ac:dyDescent="0.15">
      <c r="A542" s="121">
        <v>540</v>
      </c>
      <c r="B542" s="126">
        <v>5225001980</v>
      </c>
      <c r="C542" s="121" t="s">
        <v>2682</v>
      </c>
      <c r="D542" s="121" t="s">
        <v>2682</v>
      </c>
      <c r="E542" s="127">
        <v>24608</v>
      </c>
      <c r="F542" s="117">
        <f t="shared" ca="1" si="72"/>
        <v>51.827397260273976</v>
      </c>
      <c r="G542" s="121" t="s">
        <v>325</v>
      </c>
      <c r="H542" s="121" t="s">
        <v>327</v>
      </c>
      <c r="I542" s="121" t="s">
        <v>327</v>
      </c>
      <c r="J542" s="121" t="s">
        <v>2683</v>
      </c>
      <c r="K542" s="121" t="s">
        <v>811</v>
      </c>
      <c r="L542" s="121" t="s">
        <v>328</v>
      </c>
      <c r="M542" s="121" t="s">
        <v>383</v>
      </c>
      <c r="N542" s="121" t="s">
        <v>290</v>
      </c>
      <c r="O542" s="121" t="s">
        <v>8330</v>
      </c>
      <c r="P542" s="127">
        <v>40877</v>
      </c>
      <c r="Q542" s="127">
        <v>45776</v>
      </c>
      <c r="R542" s="114">
        <f t="shared" ca="1" si="73"/>
        <v>2251</v>
      </c>
      <c r="S542" s="118">
        <f t="shared" ca="1" si="74"/>
        <v>73</v>
      </c>
      <c r="T542" s="114">
        <f t="shared" ca="1" si="75"/>
        <v>6</v>
      </c>
      <c r="U542" s="119" t="str">
        <f t="shared" ca="1" si="76"/>
        <v>6年2个月1天</v>
      </c>
      <c r="V542" s="120" t="s">
        <v>9193</v>
      </c>
      <c r="W542" s="116">
        <f t="shared" ca="1" si="77"/>
        <v>43525</v>
      </c>
      <c r="X542" s="114">
        <f t="shared" ca="1" si="78"/>
        <v>2091</v>
      </c>
      <c r="Y542" s="120">
        <f t="shared" ca="1" si="79"/>
        <v>68</v>
      </c>
      <c r="Z542" s="121">
        <f t="shared" ca="1" si="80"/>
        <v>5</v>
      </c>
      <c r="AA542" s="121" t="s">
        <v>9194</v>
      </c>
      <c r="AB542" s="121"/>
      <c r="AC542" s="127">
        <v>41434</v>
      </c>
      <c r="AD542" s="121" t="s">
        <v>811</v>
      </c>
      <c r="AE542" s="127">
        <v>41434</v>
      </c>
      <c r="AF542" s="121" t="s">
        <v>8286</v>
      </c>
      <c r="AG542" s="121">
        <v>1</v>
      </c>
      <c r="AH542" s="121">
        <v>0</v>
      </c>
      <c r="AI542" s="121" t="s">
        <v>2686</v>
      </c>
      <c r="AJ542" s="121" t="s">
        <v>535</v>
      </c>
      <c r="AK542" s="121"/>
      <c r="AL542" s="121"/>
      <c r="AM542" s="126" t="s">
        <v>2685</v>
      </c>
      <c r="AN542" s="121"/>
      <c r="AO542" s="121"/>
      <c r="AP542" s="121">
        <v>0</v>
      </c>
      <c r="AQ542" s="121">
        <v>0</v>
      </c>
      <c r="AR542" s="121" t="s">
        <v>8664</v>
      </c>
      <c r="AS542" s="121">
        <v>406</v>
      </c>
      <c r="AT542" s="121">
        <v>3</v>
      </c>
    </row>
    <row r="543" spans="1:46" ht="30" customHeight="1" x14ac:dyDescent="0.15">
      <c r="A543" s="121">
        <v>541</v>
      </c>
      <c r="B543" s="126">
        <v>5225001981</v>
      </c>
      <c r="C543" s="121" t="s">
        <v>2687</v>
      </c>
      <c r="D543" s="121" t="s">
        <v>2687</v>
      </c>
      <c r="E543" s="127">
        <v>26560</v>
      </c>
      <c r="F543" s="117">
        <f t="shared" ca="1" si="72"/>
        <v>46.479452054794521</v>
      </c>
      <c r="G543" s="121" t="s">
        <v>325</v>
      </c>
      <c r="H543" s="121" t="s">
        <v>287</v>
      </c>
      <c r="I543" s="121" t="s">
        <v>287</v>
      </c>
      <c r="J543" s="121" t="s">
        <v>2688</v>
      </c>
      <c r="K543" s="121" t="s">
        <v>811</v>
      </c>
      <c r="L543" s="121" t="s">
        <v>328</v>
      </c>
      <c r="M543" s="121" t="s">
        <v>383</v>
      </c>
      <c r="N543" s="121" t="s">
        <v>290</v>
      </c>
      <c r="O543" s="121" t="s">
        <v>299</v>
      </c>
      <c r="P543" s="127">
        <v>42348</v>
      </c>
      <c r="Q543" s="127">
        <v>49134</v>
      </c>
      <c r="R543" s="114">
        <f t="shared" ca="1" si="73"/>
        <v>5609</v>
      </c>
      <c r="S543" s="118">
        <f t="shared" ca="1" si="74"/>
        <v>184</v>
      </c>
      <c r="T543" s="114">
        <f t="shared" ca="1" si="75"/>
        <v>15</v>
      </c>
      <c r="U543" s="119" t="str">
        <f t="shared" ca="1" si="76"/>
        <v>15年4个月14天</v>
      </c>
      <c r="V543" s="120" t="s">
        <v>8600</v>
      </c>
      <c r="W543" s="116">
        <f t="shared" ca="1" si="77"/>
        <v>43525</v>
      </c>
      <c r="X543" s="114">
        <f t="shared" ca="1" si="78"/>
        <v>2091</v>
      </c>
      <c r="Y543" s="120">
        <f t="shared" ca="1" si="79"/>
        <v>68</v>
      </c>
      <c r="Z543" s="121">
        <f t="shared" ca="1" si="80"/>
        <v>5</v>
      </c>
      <c r="AA543" s="121" t="s">
        <v>9034</v>
      </c>
      <c r="AB543" s="121"/>
      <c r="AC543" s="127">
        <v>41434</v>
      </c>
      <c r="AD543" s="121" t="s">
        <v>811</v>
      </c>
      <c r="AE543" s="127">
        <v>41434</v>
      </c>
      <c r="AF543" s="121" t="s">
        <v>8286</v>
      </c>
      <c r="AG543" s="121">
        <v>2</v>
      </c>
      <c r="AH543" s="121">
        <v>0</v>
      </c>
      <c r="AI543" s="121" t="s">
        <v>2690</v>
      </c>
      <c r="AJ543" s="121" t="s">
        <v>1520</v>
      </c>
      <c r="AK543" s="121" t="s">
        <v>334</v>
      </c>
      <c r="AL543" s="121"/>
      <c r="AM543" s="126" t="s">
        <v>2689</v>
      </c>
      <c r="AN543" s="121"/>
      <c r="AO543" s="121"/>
      <c r="AP543" s="121">
        <v>0</v>
      </c>
      <c r="AQ543" s="121">
        <v>0</v>
      </c>
      <c r="AR543" s="121" t="s">
        <v>8664</v>
      </c>
      <c r="AS543" s="121">
        <v>404</v>
      </c>
      <c r="AT543" s="121">
        <v>3</v>
      </c>
    </row>
    <row r="544" spans="1:46" ht="30" customHeight="1" x14ac:dyDescent="0.15">
      <c r="A544" s="121">
        <v>542</v>
      </c>
      <c r="B544" s="126">
        <v>5225001982</v>
      </c>
      <c r="C544" s="121" t="s">
        <v>2691</v>
      </c>
      <c r="D544" s="121" t="s">
        <v>2691</v>
      </c>
      <c r="E544" s="127">
        <v>31760</v>
      </c>
      <c r="F544" s="117">
        <f t="shared" ca="1" si="72"/>
        <v>32.232876712328768</v>
      </c>
      <c r="G544" s="121" t="s">
        <v>325</v>
      </c>
      <c r="H544" s="121" t="s">
        <v>297</v>
      </c>
      <c r="I544" s="121" t="s">
        <v>297</v>
      </c>
      <c r="J544" s="121" t="s">
        <v>9195</v>
      </c>
      <c r="K544" s="121" t="s">
        <v>8546</v>
      </c>
      <c r="L544" s="121" t="s">
        <v>328</v>
      </c>
      <c r="M544" s="121" t="s">
        <v>383</v>
      </c>
      <c r="N544" s="121" t="s">
        <v>290</v>
      </c>
      <c r="O544" s="121" t="s">
        <v>299</v>
      </c>
      <c r="P544" s="127">
        <v>42297</v>
      </c>
      <c r="Q544" s="127">
        <v>49937</v>
      </c>
      <c r="R544" s="114">
        <f t="shared" ca="1" si="73"/>
        <v>6412</v>
      </c>
      <c r="S544" s="118">
        <f t="shared" ca="1" si="74"/>
        <v>210</v>
      </c>
      <c r="T544" s="114">
        <f t="shared" ca="1" si="75"/>
        <v>17</v>
      </c>
      <c r="U544" s="119" t="str">
        <f t="shared" ca="1" si="76"/>
        <v>17年6个月27天</v>
      </c>
      <c r="V544" s="120" t="s">
        <v>9196</v>
      </c>
      <c r="W544" s="116">
        <f t="shared" ca="1" si="77"/>
        <v>43525</v>
      </c>
      <c r="X544" s="114">
        <f t="shared" ca="1" si="78"/>
        <v>2087</v>
      </c>
      <c r="Y544" s="120">
        <f t="shared" ca="1" si="79"/>
        <v>68</v>
      </c>
      <c r="Z544" s="121">
        <f t="shared" ca="1" si="80"/>
        <v>5</v>
      </c>
      <c r="AA544" s="121" t="s">
        <v>9197</v>
      </c>
      <c r="AB544" s="121"/>
      <c r="AC544" s="127">
        <v>41438</v>
      </c>
      <c r="AD544" s="121" t="s">
        <v>8546</v>
      </c>
      <c r="AE544" s="127">
        <v>41438</v>
      </c>
      <c r="AF544" s="121" t="s">
        <v>8286</v>
      </c>
      <c r="AG544" s="121">
        <v>2</v>
      </c>
      <c r="AH544" s="121">
        <v>0</v>
      </c>
      <c r="AI544" s="121" t="s">
        <v>2693</v>
      </c>
      <c r="AJ544" s="121" t="s">
        <v>554</v>
      </c>
      <c r="AK544" s="121" t="s">
        <v>334</v>
      </c>
      <c r="AL544" s="121"/>
      <c r="AM544" s="126" t="s">
        <v>2692</v>
      </c>
      <c r="AN544" s="121"/>
      <c r="AO544" s="121"/>
      <c r="AP544" s="121">
        <v>0</v>
      </c>
      <c r="AQ544" s="121">
        <v>0</v>
      </c>
      <c r="AR544" s="121" t="s">
        <v>8373</v>
      </c>
      <c r="AS544" s="121">
        <v>406</v>
      </c>
      <c r="AT544" s="121">
        <v>9</v>
      </c>
    </row>
    <row r="545" spans="1:46" ht="30" customHeight="1" x14ac:dyDescent="0.15">
      <c r="A545" s="121">
        <v>543</v>
      </c>
      <c r="B545" s="126">
        <v>5225001983</v>
      </c>
      <c r="C545" s="121" t="s">
        <v>2694</v>
      </c>
      <c r="D545" s="121" t="s">
        <v>2694</v>
      </c>
      <c r="E545" s="127">
        <v>30139</v>
      </c>
      <c r="F545" s="117">
        <f t="shared" ca="1" si="72"/>
        <v>36.673972602739724</v>
      </c>
      <c r="G545" s="121" t="s">
        <v>325</v>
      </c>
      <c r="H545" s="121" t="s">
        <v>297</v>
      </c>
      <c r="I545" s="121" t="s">
        <v>297</v>
      </c>
      <c r="J545" s="121" t="s">
        <v>9198</v>
      </c>
      <c r="K545" s="121" t="s">
        <v>8546</v>
      </c>
      <c r="L545" s="121" t="s">
        <v>328</v>
      </c>
      <c r="M545" s="121" t="s">
        <v>338</v>
      </c>
      <c r="N545" s="121" t="s">
        <v>41</v>
      </c>
      <c r="O545" s="121" t="s">
        <v>8330</v>
      </c>
      <c r="P545" s="127">
        <v>41102</v>
      </c>
      <c r="Q545" s="127">
        <v>46002</v>
      </c>
      <c r="R545" s="114">
        <f t="shared" ca="1" si="73"/>
        <v>2477</v>
      </c>
      <c r="S545" s="118">
        <f t="shared" ca="1" si="74"/>
        <v>81</v>
      </c>
      <c r="T545" s="114">
        <f t="shared" ca="1" si="75"/>
        <v>6</v>
      </c>
      <c r="U545" s="119" t="str">
        <f t="shared" ca="1" si="76"/>
        <v>6年9个月17天</v>
      </c>
      <c r="V545" s="120" t="s">
        <v>9199</v>
      </c>
      <c r="W545" s="116">
        <f t="shared" ca="1" si="77"/>
        <v>43525</v>
      </c>
      <c r="X545" s="114">
        <f t="shared" ca="1" si="78"/>
        <v>2087</v>
      </c>
      <c r="Y545" s="120">
        <f t="shared" ca="1" si="79"/>
        <v>68</v>
      </c>
      <c r="Z545" s="121">
        <f t="shared" ca="1" si="80"/>
        <v>5</v>
      </c>
      <c r="AA545" s="121" t="s">
        <v>9200</v>
      </c>
      <c r="AB545" s="121"/>
      <c r="AC545" s="127">
        <v>41438</v>
      </c>
      <c r="AD545" s="121" t="s">
        <v>8546</v>
      </c>
      <c r="AE545" s="127">
        <v>41438</v>
      </c>
      <c r="AF545" s="121" t="s">
        <v>8286</v>
      </c>
      <c r="AG545" s="121">
        <v>2</v>
      </c>
      <c r="AH545" s="121">
        <v>0</v>
      </c>
      <c r="AI545" s="121" t="s">
        <v>2696</v>
      </c>
      <c r="AJ545" s="121" t="s">
        <v>535</v>
      </c>
      <c r="AK545" s="121"/>
      <c r="AL545" s="121"/>
      <c r="AM545" s="126" t="s">
        <v>2695</v>
      </c>
      <c r="AN545" s="121"/>
      <c r="AO545" s="121"/>
      <c r="AP545" s="121">
        <v>0</v>
      </c>
      <c r="AQ545" s="121">
        <v>0</v>
      </c>
      <c r="AR545" s="121" t="s">
        <v>693</v>
      </c>
      <c r="AS545" s="121" t="s">
        <v>9108</v>
      </c>
      <c r="AT545" s="121">
        <v>7</v>
      </c>
    </row>
    <row r="546" spans="1:46" ht="30" customHeight="1" x14ac:dyDescent="0.15">
      <c r="A546" s="121">
        <v>544</v>
      </c>
      <c r="B546" s="126">
        <v>5225001984</v>
      </c>
      <c r="C546" s="121" t="s">
        <v>2697</v>
      </c>
      <c r="D546" s="121" t="s">
        <v>2697</v>
      </c>
      <c r="E546" s="127">
        <v>30018</v>
      </c>
      <c r="F546" s="117">
        <f t="shared" ca="1" si="72"/>
        <v>37.005479452054793</v>
      </c>
      <c r="G546" s="121" t="s">
        <v>325</v>
      </c>
      <c r="H546" s="121" t="s">
        <v>297</v>
      </c>
      <c r="I546" s="121" t="s">
        <v>297</v>
      </c>
      <c r="J546" s="121" t="s">
        <v>2698</v>
      </c>
      <c r="K546" s="121" t="s">
        <v>8023</v>
      </c>
      <c r="L546" s="121" t="s">
        <v>328</v>
      </c>
      <c r="M546" s="121" t="s">
        <v>383</v>
      </c>
      <c r="N546" s="121" t="s">
        <v>488</v>
      </c>
      <c r="O546" s="121" t="s">
        <v>8330</v>
      </c>
      <c r="P546" s="127">
        <v>41139</v>
      </c>
      <c r="Q546" s="127">
        <v>46373</v>
      </c>
      <c r="R546" s="114">
        <f t="shared" ca="1" si="73"/>
        <v>2848</v>
      </c>
      <c r="S546" s="118">
        <f t="shared" ca="1" si="74"/>
        <v>93</v>
      </c>
      <c r="T546" s="114">
        <f t="shared" ca="1" si="75"/>
        <v>7</v>
      </c>
      <c r="U546" s="119" t="str">
        <f t="shared" ca="1" si="76"/>
        <v>7年9个月23天</v>
      </c>
      <c r="V546" s="120" t="s">
        <v>8883</v>
      </c>
      <c r="W546" s="116">
        <f t="shared" ca="1" si="77"/>
        <v>43525</v>
      </c>
      <c r="X546" s="114">
        <f t="shared" ca="1" si="78"/>
        <v>2087</v>
      </c>
      <c r="Y546" s="120">
        <f t="shared" ca="1" si="79"/>
        <v>68</v>
      </c>
      <c r="Z546" s="121">
        <f t="shared" ca="1" si="80"/>
        <v>5</v>
      </c>
      <c r="AA546" s="121" t="s">
        <v>9201</v>
      </c>
      <c r="AB546" s="121"/>
      <c r="AC546" s="127">
        <v>41438</v>
      </c>
      <c r="AD546" s="121" t="s">
        <v>8546</v>
      </c>
      <c r="AE546" s="127">
        <v>41438</v>
      </c>
      <c r="AF546" s="121" t="s">
        <v>8286</v>
      </c>
      <c r="AG546" s="121">
        <v>1</v>
      </c>
      <c r="AH546" s="121">
        <v>0</v>
      </c>
      <c r="AI546" s="121" t="s">
        <v>2700</v>
      </c>
      <c r="AJ546" s="121" t="s">
        <v>390</v>
      </c>
      <c r="AK546" s="121"/>
      <c r="AL546" s="121"/>
      <c r="AM546" s="126" t="s">
        <v>2699</v>
      </c>
      <c r="AN546" s="121" t="s">
        <v>411</v>
      </c>
      <c r="AO546" s="121"/>
      <c r="AP546" s="121">
        <v>0</v>
      </c>
      <c r="AQ546" s="121">
        <v>0</v>
      </c>
      <c r="AR546" s="121" t="s">
        <v>8373</v>
      </c>
      <c r="AS546" s="121">
        <v>404</v>
      </c>
      <c r="AT546" s="121">
        <v>4</v>
      </c>
    </row>
    <row r="547" spans="1:46" ht="30" customHeight="1" x14ac:dyDescent="0.15">
      <c r="A547" s="121">
        <v>545</v>
      </c>
      <c r="B547" s="126">
        <v>5225001985</v>
      </c>
      <c r="C547" s="121" t="s">
        <v>2701</v>
      </c>
      <c r="D547" s="121" t="s">
        <v>2701</v>
      </c>
      <c r="E547" s="127">
        <v>28038</v>
      </c>
      <c r="F547" s="117">
        <f t="shared" ca="1" si="72"/>
        <v>42.43013698630137</v>
      </c>
      <c r="G547" s="121" t="s">
        <v>325</v>
      </c>
      <c r="H547" s="121" t="s">
        <v>287</v>
      </c>
      <c r="I547" s="121" t="s">
        <v>287</v>
      </c>
      <c r="J547" s="121" t="s">
        <v>2702</v>
      </c>
      <c r="K547" s="121" t="s">
        <v>8023</v>
      </c>
      <c r="L547" s="121" t="s">
        <v>328</v>
      </c>
      <c r="M547" s="121" t="s">
        <v>59</v>
      </c>
      <c r="N547" s="121" t="s">
        <v>408</v>
      </c>
      <c r="O547" s="121" t="s">
        <v>299</v>
      </c>
      <c r="P547" s="127">
        <v>42348</v>
      </c>
      <c r="Q547" s="127">
        <v>50018</v>
      </c>
      <c r="R547" s="114">
        <f t="shared" ca="1" si="73"/>
        <v>6493</v>
      </c>
      <c r="S547" s="118">
        <f t="shared" ca="1" si="74"/>
        <v>213</v>
      </c>
      <c r="T547" s="114">
        <f t="shared" ca="1" si="75"/>
        <v>17</v>
      </c>
      <c r="U547" s="119" t="str">
        <f t="shared" ca="1" si="76"/>
        <v>17年9个月18天</v>
      </c>
      <c r="V547" s="120" t="s">
        <v>8993</v>
      </c>
      <c r="W547" s="116">
        <f t="shared" ca="1" si="77"/>
        <v>43525</v>
      </c>
      <c r="X547" s="114">
        <f t="shared" ca="1" si="78"/>
        <v>2087</v>
      </c>
      <c r="Y547" s="120">
        <f t="shared" ca="1" si="79"/>
        <v>68</v>
      </c>
      <c r="Z547" s="121">
        <f t="shared" ca="1" si="80"/>
        <v>5</v>
      </c>
      <c r="AA547" s="121" t="s">
        <v>9202</v>
      </c>
      <c r="AB547" s="121"/>
      <c r="AC547" s="127">
        <v>41438</v>
      </c>
      <c r="AD547" s="121" t="s">
        <v>8546</v>
      </c>
      <c r="AE547" s="127">
        <v>41438</v>
      </c>
      <c r="AF547" s="121" t="s">
        <v>8286</v>
      </c>
      <c r="AG547" s="121">
        <v>2</v>
      </c>
      <c r="AH547" s="121">
        <v>0</v>
      </c>
      <c r="AI547" s="121" t="s">
        <v>2704</v>
      </c>
      <c r="AJ547" s="121" t="s">
        <v>1520</v>
      </c>
      <c r="AK547" s="121" t="s">
        <v>334</v>
      </c>
      <c r="AL547" s="121"/>
      <c r="AM547" s="126" t="s">
        <v>2703</v>
      </c>
      <c r="AN547" s="121" t="s">
        <v>411</v>
      </c>
      <c r="AO547" s="121"/>
      <c r="AP547" s="121">
        <v>0</v>
      </c>
      <c r="AQ547" s="121">
        <v>0</v>
      </c>
      <c r="AR547" s="121" t="s">
        <v>1599</v>
      </c>
      <c r="AS547" s="121">
        <v>5</v>
      </c>
      <c r="AT547" s="121">
        <v>15</v>
      </c>
    </row>
    <row r="548" spans="1:46" ht="30" customHeight="1" x14ac:dyDescent="0.15">
      <c r="A548" s="121">
        <v>546</v>
      </c>
      <c r="B548" s="126">
        <v>5225001986</v>
      </c>
      <c r="C548" s="121" t="s">
        <v>2705</v>
      </c>
      <c r="D548" s="121" t="s">
        <v>2705</v>
      </c>
      <c r="E548" s="127">
        <v>29649</v>
      </c>
      <c r="F548" s="117">
        <f t="shared" ca="1" si="72"/>
        <v>38.016438356164386</v>
      </c>
      <c r="G548" s="121" t="s">
        <v>325</v>
      </c>
      <c r="H548" s="121" t="s">
        <v>297</v>
      </c>
      <c r="I548" s="121" t="s">
        <v>297</v>
      </c>
      <c r="J548" s="121" t="s">
        <v>2706</v>
      </c>
      <c r="K548" s="121" t="s">
        <v>8097</v>
      </c>
      <c r="L548" s="121" t="s">
        <v>328</v>
      </c>
      <c r="M548" s="121" t="s">
        <v>367</v>
      </c>
      <c r="N548" s="121" t="s">
        <v>488</v>
      </c>
      <c r="O548" s="121" t="s">
        <v>299</v>
      </c>
      <c r="P548" s="127">
        <v>42935</v>
      </c>
      <c r="Q548" s="127">
        <v>50969</v>
      </c>
      <c r="R548" s="114">
        <f t="shared" ca="1" si="73"/>
        <v>7444</v>
      </c>
      <c r="S548" s="118">
        <f t="shared" ca="1" si="74"/>
        <v>244</v>
      </c>
      <c r="T548" s="114">
        <f t="shared" ca="1" si="75"/>
        <v>20</v>
      </c>
      <c r="U548" s="119" t="str">
        <f t="shared" ca="1" si="76"/>
        <v>20年4个月24天</v>
      </c>
      <c r="V548" s="120" t="s">
        <v>9022</v>
      </c>
      <c r="W548" s="116">
        <f t="shared" ca="1" si="77"/>
        <v>43525</v>
      </c>
      <c r="X548" s="114">
        <f t="shared" ca="1" si="78"/>
        <v>2087</v>
      </c>
      <c r="Y548" s="120">
        <f t="shared" ca="1" si="79"/>
        <v>68</v>
      </c>
      <c r="Z548" s="121">
        <f t="shared" ca="1" si="80"/>
        <v>5</v>
      </c>
      <c r="AA548" s="121" t="s">
        <v>9203</v>
      </c>
      <c r="AB548" s="121"/>
      <c r="AC548" s="127">
        <v>41438</v>
      </c>
      <c r="AD548" s="121" t="s">
        <v>8546</v>
      </c>
      <c r="AE548" s="127">
        <v>41438</v>
      </c>
      <c r="AF548" s="121" t="s">
        <v>8286</v>
      </c>
      <c r="AG548" s="121">
        <v>1</v>
      </c>
      <c r="AH548" s="121">
        <v>0</v>
      </c>
      <c r="AI548" s="121" t="s">
        <v>2708</v>
      </c>
      <c r="AJ548" s="121" t="s">
        <v>2171</v>
      </c>
      <c r="AK548" s="121" t="s">
        <v>334</v>
      </c>
      <c r="AL548" s="121"/>
      <c r="AM548" s="126" t="s">
        <v>2707</v>
      </c>
      <c r="AN548" s="121" t="s">
        <v>411</v>
      </c>
      <c r="AO548" s="121"/>
      <c r="AP548" s="121">
        <v>0</v>
      </c>
      <c r="AQ548" s="121">
        <v>0</v>
      </c>
      <c r="AR548" s="121" t="s">
        <v>8373</v>
      </c>
      <c r="AS548" s="121"/>
      <c r="AT548" s="121"/>
    </row>
    <row r="549" spans="1:46" ht="30" customHeight="1" x14ac:dyDescent="0.15">
      <c r="A549" s="121">
        <v>547</v>
      </c>
      <c r="B549" s="126">
        <v>5225001987</v>
      </c>
      <c r="C549" s="121" t="s">
        <v>2709</v>
      </c>
      <c r="D549" s="121" t="s">
        <v>2709</v>
      </c>
      <c r="E549" s="127">
        <v>28881</v>
      </c>
      <c r="F549" s="117">
        <f t="shared" ca="1" si="72"/>
        <v>40.12054794520548</v>
      </c>
      <c r="G549" s="121" t="s">
        <v>325</v>
      </c>
      <c r="H549" s="121" t="s">
        <v>287</v>
      </c>
      <c r="I549" s="121" t="s">
        <v>287</v>
      </c>
      <c r="J549" s="121" t="s">
        <v>2710</v>
      </c>
      <c r="K549" s="121" t="s">
        <v>811</v>
      </c>
      <c r="L549" s="121" t="s">
        <v>357</v>
      </c>
      <c r="M549" s="121" t="s">
        <v>338</v>
      </c>
      <c r="N549" s="121" t="s">
        <v>2711</v>
      </c>
      <c r="O549" s="121" t="s">
        <v>8327</v>
      </c>
      <c r="P549" s="127">
        <v>41227</v>
      </c>
      <c r="Q549" s="127">
        <v>47981</v>
      </c>
      <c r="R549" s="114">
        <f t="shared" ca="1" si="73"/>
        <v>4456</v>
      </c>
      <c r="S549" s="118">
        <f t="shared" ca="1" si="74"/>
        <v>146</v>
      </c>
      <c r="T549" s="114">
        <f t="shared" ca="1" si="75"/>
        <v>12</v>
      </c>
      <c r="U549" s="119" t="str">
        <f t="shared" ca="1" si="76"/>
        <v>12年2个月16天</v>
      </c>
      <c r="V549" s="120" t="s">
        <v>9204</v>
      </c>
      <c r="W549" s="116">
        <f t="shared" ca="1" si="77"/>
        <v>43525</v>
      </c>
      <c r="X549" s="114">
        <f t="shared" ca="1" si="78"/>
        <v>2087</v>
      </c>
      <c r="Y549" s="120">
        <f t="shared" ca="1" si="79"/>
        <v>68</v>
      </c>
      <c r="Z549" s="121">
        <f t="shared" ca="1" si="80"/>
        <v>5</v>
      </c>
      <c r="AA549" s="121" t="s">
        <v>9205</v>
      </c>
      <c r="AB549" s="121"/>
      <c r="AC549" s="127">
        <v>41438</v>
      </c>
      <c r="AD549" s="121" t="s">
        <v>8546</v>
      </c>
      <c r="AE549" s="127">
        <v>41438</v>
      </c>
      <c r="AF549" s="121" t="s">
        <v>8286</v>
      </c>
      <c r="AG549" s="121">
        <v>1</v>
      </c>
      <c r="AH549" s="121">
        <v>0</v>
      </c>
      <c r="AI549" s="121" t="s">
        <v>9206</v>
      </c>
      <c r="AJ549" s="121" t="s">
        <v>2712</v>
      </c>
      <c r="AK549" s="121"/>
      <c r="AL549" s="121"/>
      <c r="AM549" s="126" t="s">
        <v>2713</v>
      </c>
      <c r="AN549" s="121"/>
      <c r="AO549" s="121"/>
      <c r="AP549" s="121">
        <v>0</v>
      </c>
      <c r="AQ549" s="121">
        <v>0</v>
      </c>
      <c r="AR549" s="121" t="s">
        <v>1334</v>
      </c>
      <c r="AS549" s="121">
        <v>10</v>
      </c>
      <c r="AT549" s="121">
        <v>4</v>
      </c>
    </row>
    <row r="550" spans="1:46" ht="30" customHeight="1" x14ac:dyDescent="0.15">
      <c r="A550" s="121">
        <v>548</v>
      </c>
      <c r="B550" s="126">
        <v>5225001988</v>
      </c>
      <c r="C550" s="121" t="s">
        <v>2714</v>
      </c>
      <c r="D550" s="121" t="s">
        <v>2714</v>
      </c>
      <c r="E550" s="127">
        <v>27595</v>
      </c>
      <c r="F550" s="117">
        <f t="shared" ca="1" si="72"/>
        <v>43.643835616438359</v>
      </c>
      <c r="G550" s="121" t="s">
        <v>325</v>
      </c>
      <c r="H550" s="121" t="s">
        <v>287</v>
      </c>
      <c r="I550" s="121" t="s">
        <v>287</v>
      </c>
      <c r="J550" s="121" t="s">
        <v>2715</v>
      </c>
      <c r="K550" s="121" t="s">
        <v>8098</v>
      </c>
      <c r="L550" s="121" t="s">
        <v>357</v>
      </c>
      <c r="M550" s="121" t="s">
        <v>367</v>
      </c>
      <c r="N550" s="121" t="s">
        <v>488</v>
      </c>
      <c r="O550" s="121" t="s">
        <v>8330</v>
      </c>
      <c r="P550" s="127">
        <v>41219</v>
      </c>
      <c r="Q550" s="127">
        <v>46423</v>
      </c>
      <c r="R550" s="114">
        <f t="shared" ca="1" si="73"/>
        <v>2898</v>
      </c>
      <c r="S550" s="118">
        <f t="shared" ca="1" si="74"/>
        <v>95</v>
      </c>
      <c r="T550" s="114">
        <f t="shared" ca="1" si="75"/>
        <v>7</v>
      </c>
      <c r="U550" s="119" t="str">
        <f t="shared" ca="1" si="76"/>
        <v>7年11个月13天</v>
      </c>
      <c r="V550" s="120" t="s">
        <v>8655</v>
      </c>
      <c r="W550" s="116">
        <f t="shared" ca="1" si="77"/>
        <v>43525</v>
      </c>
      <c r="X550" s="114">
        <f t="shared" ca="1" si="78"/>
        <v>2087</v>
      </c>
      <c r="Y550" s="120">
        <f t="shared" ca="1" si="79"/>
        <v>68</v>
      </c>
      <c r="Z550" s="121">
        <f t="shared" ca="1" si="80"/>
        <v>5</v>
      </c>
      <c r="AA550" s="121" t="s">
        <v>9207</v>
      </c>
      <c r="AB550" s="121"/>
      <c r="AC550" s="127">
        <v>41438</v>
      </c>
      <c r="AD550" s="121" t="s">
        <v>8546</v>
      </c>
      <c r="AE550" s="127">
        <v>41438</v>
      </c>
      <c r="AF550" s="121" t="s">
        <v>8286</v>
      </c>
      <c r="AG550" s="121">
        <v>1</v>
      </c>
      <c r="AH550" s="121">
        <v>0</v>
      </c>
      <c r="AI550" s="121" t="s">
        <v>2717</v>
      </c>
      <c r="AJ550" s="121" t="s">
        <v>2130</v>
      </c>
      <c r="AK550" s="121"/>
      <c r="AL550" s="121"/>
      <c r="AM550" s="126" t="s">
        <v>2716</v>
      </c>
      <c r="AN550" s="121" t="s">
        <v>411</v>
      </c>
      <c r="AO550" s="121"/>
      <c r="AP550" s="121">
        <v>0</v>
      </c>
      <c r="AQ550" s="121">
        <v>0</v>
      </c>
      <c r="AR550" s="121" t="s">
        <v>8351</v>
      </c>
      <c r="AS550" s="127">
        <v>38022</v>
      </c>
      <c r="AT550" s="121">
        <v>2</v>
      </c>
    </row>
    <row r="551" spans="1:46" ht="30" customHeight="1" x14ac:dyDescent="0.15">
      <c r="A551" s="121">
        <v>549</v>
      </c>
      <c r="B551" s="126">
        <v>5225001989</v>
      </c>
      <c r="C551" s="121" t="s">
        <v>2718</v>
      </c>
      <c r="D551" s="121" t="s">
        <v>2718</v>
      </c>
      <c r="E551" s="127">
        <v>30113</v>
      </c>
      <c r="F551" s="117">
        <f t="shared" ca="1" si="72"/>
        <v>36.745205479452054</v>
      </c>
      <c r="G551" s="121" t="s">
        <v>325</v>
      </c>
      <c r="H551" s="121" t="s">
        <v>327</v>
      </c>
      <c r="I551" s="121" t="s">
        <v>327</v>
      </c>
      <c r="J551" s="121" t="s">
        <v>9208</v>
      </c>
      <c r="K551" s="121" t="s">
        <v>8546</v>
      </c>
      <c r="L551" s="121" t="s">
        <v>328</v>
      </c>
      <c r="M551" s="121" t="s">
        <v>367</v>
      </c>
      <c r="N551" s="121" t="s">
        <v>1053</v>
      </c>
      <c r="O551" s="121" t="s">
        <v>8283</v>
      </c>
      <c r="P551" s="127">
        <v>40957</v>
      </c>
      <c r="Q551" s="127">
        <v>47804</v>
      </c>
      <c r="R551" s="114">
        <f t="shared" ca="1" si="73"/>
        <v>4279</v>
      </c>
      <c r="S551" s="118">
        <f t="shared" ca="1" si="74"/>
        <v>140</v>
      </c>
      <c r="T551" s="114">
        <f t="shared" ca="1" si="75"/>
        <v>11</v>
      </c>
      <c r="U551" s="119" t="str">
        <f t="shared" ca="1" si="76"/>
        <v>11年8个月24天</v>
      </c>
      <c r="V551" s="120" t="s">
        <v>6872</v>
      </c>
      <c r="W551" s="116">
        <f t="shared" ca="1" si="77"/>
        <v>43525</v>
      </c>
      <c r="X551" s="114">
        <f t="shared" ca="1" si="78"/>
        <v>2087</v>
      </c>
      <c r="Y551" s="120">
        <f t="shared" ca="1" si="79"/>
        <v>68</v>
      </c>
      <c r="Z551" s="121">
        <f t="shared" ca="1" si="80"/>
        <v>5</v>
      </c>
      <c r="AA551" s="121" t="s">
        <v>9209</v>
      </c>
      <c r="AB551" s="121"/>
      <c r="AC551" s="127">
        <v>41438</v>
      </c>
      <c r="AD551" s="121" t="s">
        <v>8546</v>
      </c>
      <c r="AE551" s="127">
        <v>41438</v>
      </c>
      <c r="AF551" s="121" t="s">
        <v>8286</v>
      </c>
      <c r="AG551" s="121">
        <v>2</v>
      </c>
      <c r="AH551" s="121">
        <v>0</v>
      </c>
      <c r="AI551" s="121" t="s">
        <v>9206</v>
      </c>
      <c r="AJ551" s="121" t="s">
        <v>373</v>
      </c>
      <c r="AK551" s="121"/>
      <c r="AL551" s="121" t="s">
        <v>363</v>
      </c>
      <c r="AM551" s="126" t="s">
        <v>2719</v>
      </c>
      <c r="AN551" s="121"/>
      <c r="AO551" s="121"/>
      <c r="AP551" s="121">
        <v>0</v>
      </c>
      <c r="AQ551" s="121">
        <v>1</v>
      </c>
      <c r="AR551" s="121" t="s">
        <v>8312</v>
      </c>
      <c r="AS551" s="121">
        <v>4</v>
      </c>
      <c r="AT551" s="121">
        <v>52</v>
      </c>
    </row>
    <row r="552" spans="1:46" ht="30" customHeight="1" x14ac:dyDescent="0.15">
      <c r="A552" s="121">
        <v>550</v>
      </c>
      <c r="B552" s="126">
        <v>5225001990</v>
      </c>
      <c r="C552" s="121" t="s">
        <v>2720</v>
      </c>
      <c r="D552" s="121" t="s">
        <v>2720</v>
      </c>
      <c r="E552" s="127">
        <v>24452</v>
      </c>
      <c r="F552" s="117">
        <f t="shared" ca="1" si="72"/>
        <v>52.254794520547946</v>
      </c>
      <c r="G552" s="121" t="s">
        <v>892</v>
      </c>
      <c r="H552" s="121" t="s">
        <v>287</v>
      </c>
      <c r="I552" s="121" t="s">
        <v>287</v>
      </c>
      <c r="J552" s="121" t="s">
        <v>9210</v>
      </c>
      <c r="K552" s="121" t="s">
        <v>8546</v>
      </c>
      <c r="L552" s="121" t="s">
        <v>328</v>
      </c>
      <c r="M552" s="121" t="s">
        <v>338</v>
      </c>
      <c r="N552" s="121" t="s">
        <v>290</v>
      </c>
      <c r="O552" s="121" t="s">
        <v>8330</v>
      </c>
      <c r="P552" s="127">
        <v>40962</v>
      </c>
      <c r="Q552" s="127">
        <v>46103</v>
      </c>
      <c r="R552" s="114">
        <f t="shared" ca="1" si="73"/>
        <v>2578</v>
      </c>
      <c r="S552" s="118">
        <f t="shared" ca="1" si="74"/>
        <v>84</v>
      </c>
      <c r="T552" s="114">
        <f t="shared" ca="1" si="75"/>
        <v>7</v>
      </c>
      <c r="U552" s="119" t="str">
        <f t="shared" ca="1" si="76"/>
        <v>7年0个月23天</v>
      </c>
      <c r="V552" s="120" t="s">
        <v>805</v>
      </c>
      <c r="W552" s="116">
        <f t="shared" ca="1" si="77"/>
        <v>43525</v>
      </c>
      <c r="X552" s="114">
        <f t="shared" ca="1" si="78"/>
        <v>2087</v>
      </c>
      <c r="Y552" s="120">
        <f t="shared" ca="1" si="79"/>
        <v>68</v>
      </c>
      <c r="Z552" s="121">
        <f t="shared" ca="1" si="80"/>
        <v>5</v>
      </c>
      <c r="AA552" s="121" t="s">
        <v>9211</v>
      </c>
      <c r="AB552" s="121"/>
      <c r="AC552" s="127">
        <v>41438</v>
      </c>
      <c r="AD552" s="121" t="s">
        <v>8546</v>
      </c>
      <c r="AE552" s="127">
        <v>41438</v>
      </c>
      <c r="AF552" s="121" t="s">
        <v>8286</v>
      </c>
      <c r="AG552" s="121">
        <v>1</v>
      </c>
      <c r="AH552" s="121">
        <v>0</v>
      </c>
      <c r="AI552" s="121" t="s">
        <v>2722</v>
      </c>
      <c r="AJ552" s="121" t="s">
        <v>456</v>
      </c>
      <c r="AK552" s="121"/>
      <c r="AL552" s="121"/>
      <c r="AM552" s="126" t="s">
        <v>2721</v>
      </c>
      <c r="AN552" s="121"/>
      <c r="AO552" s="121"/>
      <c r="AP552" s="121">
        <v>0</v>
      </c>
      <c r="AQ552" s="121">
        <v>0</v>
      </c>
      <c r="AR552" s="121" t="s">
        <v>1334</v>
      </c>
      <c r="AS552" s="121">
        <v>11</v>
      </c>
      <c r="AT552" s="121">
        <v>3</v>
      </c>
    </row>
    <row r="553" spans="1:46" ht="30" customHeight="1" x14ac:dyDescent="0.15">
      <c r="A553" s="121">
        <v>551</v>
      </c>
      <c r="B553" s="126">
        <v>5225001991</v>
      </c>
      <c r="C553" s="121" t="s">
        <v>2723</v>
      </c>
      <c r="D553" s="121" t="s">
        <v>2723</v>
      </c>
      <c r="E553" s="127">
        <v>29753</v>
      </c>
      <c r="F553" s="117">
        <f t="shared" ca="1" si="72"/>
        <v>37.731506849315068</v>
      </c>
      <c r="G553" s="121" t="s">
        <v>650</v>
      </c>
      <c r="H553" s="121" t="s">
        <v>297</v>
      </c>
      <c r="I553" s="121" t="s">
        <v>297</v>
      </c>
      <c r="J553" s="121" t="s">
        <v>2724</v>
      </c>
      <c r="K553" s="121" t="s">
        <v>771</v>
      </c>
      <c r="L553" s="121" t="s">
        <v>328</v>
      </c>
      <c r="M553" s="121" t="s">
        <v>383</v>
      </c>
      <c r="N553" s="121" t="s">
        <v>680</v>
      </c>
      <c r="O553" s="121" t="s">
        <v>8327</v>
      </c>
      <c r="P553" s="127">
        <v>40897</v>
      </c>
      <c r="Q553" s="127">
        <v>45126</v>
      </c>
      <c r="R553" s="114">
        <f t="shared" ca="1" si="73"/>
        <v>1601</v>
      </c>
      <c r="S553" s="118">
        <f t="shared" ca="1" si="74"/>
        <v>52</v>
      </c>
      <c r="T553" s="114">
        <f t="shared" ca="1" si="75"/>
        <v>4</v>
      </c>
      <c r="U553" s="119" t="str">
        <f t="shared" ca="1" si="76"/>
        <v>4年4个月21天</v>
      </c>
      <c r="V553" s="120" t="s">
        <v>9212</v>
      </c>
      <c r="W553" s="116">
        <f t="shared" ca="1" si="77"/>
        <v>43525</v>
      </c>
      <c r="X553" s="114">
        <f t="shared" ca="1" si="78"/>
        <v>2086</v>
      </c>
      <c r="Y553" s="120">
        <f t="shared" ca="1" si="79"/>
        <v>68</v>
      </c>
      <c r="Z553" s="121">
        <f t="shared" ca="1" si="80"/>
        <v>5</v>
      </c>
      <c r="AA553" s="121" t="s">
        <v>9154</v>
      </c>
      <c r="AB553" s="121"/>
      <c r="AC553" s="127">
        <v>41439</v>
      </c>
      <c r="AD553" s="121" t="s">
        <v>598</v>
      </c>
      <c r="AE553" s="127">
        <v>41439</v>
      </c>
      <c r="AF553" s="121" t="s">
        <v>8286</v>
      </c>
      <c r="AG553" s="121">
        <v>2</v>
      </c>
      <c r="AH553" s="121">
        <v>0</v>
      </c>
      <c r="AI553" s="121" t="s">
        <v>2726</v>
      </c>
      <c r="AJ553" s="121" t="s">
        <v>535</v>
      </c>
      <c r="AK553" s="121"/>
      <c r="AL553" s="121"/>
      <c r="AM553" s="126" t="s">
        <v>2725</v>
      </c>
      <c r="AN553" s="121"/>
      <c r="AO553" s="121"/>
      <c r="AP553" s="121">
        <v>0</v>
      </c>
      <c r="AQ553" s="121">
        <v>0</v>
      </c>
      <c r="AR553" s="121" t="s">
        <v>8373</v>
      </c>
      <c r="AS553" s="121">
        <v>305</v>
      </c>
      <c r="AT553" s="121">
        <v>10</v>
      </c>
    </row>
    <row r="554" spans="1:46" ht="30" customHeight="1" x14ac:dyDescent="0.15">
      <c r="A554" s="121">
        <v>552</v>
      </c>
      <c r="B554" s="126">
        <v>5225001992</v>
      </c>
      <c r="C554" s="121" t="s">
        <v>2727</v>
      </c>
      <c r="D554" s="121" t="s">
        <v>2727</v>
      </c>
      <c r="E554" s="127">
        <v>25090</v>
      </c>
      <c r="F554" s="117">
        <f t="shared" ca="1" si="72"/>
        <v>50.506849315068493</v>
      </c>
      <c r="G554" s="121" t="s">
        <v>325</v>
      </c>
      <c r="H554" s="121" t="s">
        <v>297</v>
      </c>
      <c r="I554" s="121" t="s">
        <v>297</v>
      </c>
      <c r="J554" s="121" t="s">
        <v>2728</v>
      </c>
      <c r="K554" s="121" t="s">
        <v>8016</v>
      </c>
      <c r="L554" s="121" t="s">
        <v>328</v>
      </c>
      <c r="M554" s="121" t="s">
        <v>338</v>
      </c>
      <c r="N554" s="121" t="s">
        <v>290</v>
      </c>
      <c r="O554" s="121" t="s">
        <v>293</v>
      </c>
      <c r="P554" s="121"/>
      <c r="Q554" s="121"/>
      <c r="R554" s="114" t="e">
        <f t="shared" ca="1" si="73"/>
        <v>#NUM!</v>
      </c>
      <c r="S554" s="118" t="e">
        <f t="shared" ca="1" si="74"/>
        <v>#NUM!</v>
      </c>
      <c r="T554" s="114" t="e">
        <f t="shared" ca="1" si="75"/>
        <v>#NUM!</v>
      </c>
      <c r="U554" s="119" t="e">
        <f t="shared" ca="1" si="76"/>
        <v>#NUM!</v>
      </c>
      <c r="V554" s="120" t="s">
        <v>299</v>
      </c>
      <c r="W554" s="116">
        <f t="shared" ca="1" si="77"/>
        <v>43525</v>
      </c>
      <c r="X554" s="114">
        <f t="shared" ca="1" si="78"/>
        <v>2086</v>
      </c>
      <c r="Y554" s="120">
        <f t="shared" ca="1" si="79"/>
        <v>68</v>
      </c>
      <c r="Z554" s="121">
        <f t="shared" ca="1" si="80"/>
        <v>5</v>
      </c>
      <c r="AA554" s="121" t="s">
        <v>8853</v>
      </c>
      <c r="AB554" s="121"/>
      <c r="AC554" s="127">
        <v>41439</v>
      </c>
      <c r="AD554" s="121" t="s">
        <v>598</v>
      </c>
      <c r="AE554" s="127">
        <v>41439</v>
      </c>
      <c r="AF554" s="121" t="s">
        <v>8286</v>
      </c>
      <c r="AG554" s="121">
        <v>1</v>
      </c>
      <c r="AH554" s="121">
        <v>0</v>
      </c>
      <c r="AI554" s="121" t="s">
        <v>2730</v>
      </c>
      <c r="AJ554" s="121" t="s">
        <v>402</v>
      </c>
      <c r="AK554" s="121" t="s">
        <v>403</v>
      </c>
      <c r="AL554" s="121"/>
      <c r="AM554" s="126" t="s">
        <v>2729</v>
      </c>
      <c r="AN554" s="121"/>
      <c r="AO554" s="121"/>
      <c r="AP554" s="121">
        <v>0</v>
      </c>
      <c r="AQ554" s="121">
        <v>0</v>
      </c>
      <c r="AR554" s="121" t="s">
        <v>3949</v>
      </c>
      <c r="AS554" s="121">
        <v>3</v>
      </c>
      <c r="AT554" s="121">
        <v>3</v>
      </c>
    </row>
    <row r="555" spans="1:46" ht="30" customHeight="1" x14ac:dyDescent="0.15">
      <c r="A555" s="121">
        <v>553</v>
      </c>
      <c r="B555" s="126">
        <v>5225001993</v>
      </c>
      <c r="C555" s="121" t="s">
        <v>2731</v>
      </c>
      <c r="D555" s="121" t="s">
        <v>2731</v>
      </c>
      <c r="E555" s="127">
        <v>27857</v>
      </c>
      <c r="F555" s="117">
        <f t="shared" ca="1" si="72"/>
        <v>42.926027397260277</v>
      </c>
      <c r="G555" s="121" t="s">
        <v>892</v>
      </c>
      <c r="H555" s="121" t="s">
        <v>287</v>
      </c>
      <c r="I555" s="121" t="s">
        <v>287</v>
      </c>
      <c r="J555" s="121" t="s">
        <v>2732</v>
      </c>
      <c r="K555" s="121" t="s">
        <v>8037</v>
      </c>
      <c r="L555" s="121" t="s">
        <v>328</v>
      </c>
      <c r="M555" s="121" t="s">
        <v>367</v>
      </c>
      <c r="N555" s="121" t="s">
        <v>298</v>
      </c>
      <c r="O555" s="121" t="s">
        <v>293</v>
      </c>
      <c r="P555" s="127">
        <v>42262</v>
      </c>
      <c r="Q555" s="121"/>
      <c r="R555" s="114" t="e">
        <f t="shared" ca="1" si="73"/>
        <v>#NUM!</v>
      </c>
      <c r="S555" s="118" t="e">
        <f t="shared" ca="1" si="74"/>
        <v>#NUM!</v>
      </c>
      <c r="T555" s="114" t="e">
        <f t="shared" ca="1" si="75"/>
        <v>#NUM!</v>
      </c>
      <c r="U555" s="119" t="e">
        <f t="shared" ca="1" si="76"/>
        <v>#NUM!</v>
      </c>
      <c r="V555" s="120" t="s">
        <v>299</v>
      </c>
      <c r="W555" s="116">
        <f t="shared" ca="1" si="77"/>
        <v>43525</v>
      </c>
      <c r="X555" s="114">
        <f t="shared" ca="1" si="78"/>
        <v>2086</v>
      </c>
      <c r="Y555" s="120">
        <f t="shared" ca="1" si="79"/>
        <v>68</v>
      </c>
      <c r="Z555" s="121">
        <f t="shared" ca="1" si="80"/>
        <v>5</v>
      </c>
      <c r="AA555" s="121" t="s">
        <v>9184</v>
      </c>
      <c r="AB555" s="121"/>
      <c r="AC555" s="127">
        <v>41439</v>
      </c>
      <c r="AD555" s="121" t="s">
        <v>489</v>
      </c>
      <c r="AE555" s="127">
        <v>41439</v>
      </c>
      <c r="AF555" s="121" t="s">
        <v>8286</v>
      </c>
      <c r="AG555" s="121">
        <v>1</v>
      </c>
      <c r="AH555" s="121">
        <v>0</v>
      </c>
      <c r="AI555" s="121" t="s">
        <v>2649</v>
      </c>
      <c r="AJ555" s="121" t="s">
        <v>402</v>
      </c>
      <c r="AK555" s="121" t="s">
        <v>409</v>
      </c>
      <c r="AL555" s="121"/>
      <c r="AM555" s="126" t="s">
        <v>2733</v>
      </c>
      <c r="AN555" s="121" t="s">
        <v>411</v>
      </c>
      <c r="AO555" s="121"/>
      <c r="AP555" s="121">
        <v>0</v>
      </c>
      <c r="AQ555" s="121">
        <v>0</v>
      </c>
      <c r="AR555" s="121" t="s">
        <v>8351</v>
      </c>
      <c r="AS555" s="121">
        <v>413</v>
      </c>
      <c r="AT555" s="121">
        <v>11</v>
      </c>
    </row>
    <row r="556" spans="1:46" ht="30" customHeight="1" x14ac:dyDescent="0.15">
      <c r="A556" s="121">
        <v>554</v>
      </c>
      <c r="B556" s="126">
        <v>5225001994</v>
      </c>
      <c r="C556" s="121" t="s">
        <v>2734</v>
      </c>
      <c r="D556" s="121" t="s">
        <v>2734</v>
      </c>
      <c r="E556" s="127">
        <v>29150</v>
      </c>
      <c r="F556" s="117">
        <f t="shared" ca="1" si="72"/>
        <v>39.38356164383562</v>
      </c>
      <c r="G556" s="121" t="s">
        <v>325</v>
      </c>
      <c r="H556" s="121" t="s">
        <v>297</v>
      </c>
      <c r="I556" s="121" t="s">
        <v>297</v>
      </c>
      <c r="J556" s="121" t="s">
        <v>2735</v>
      </c>
      <c r="K556" s="121" t="s">
        <v>8060</v>
      </c>
      <c r="L556" s="121" t="s">
        <v>328</v>
      </c>
      <c r="M556" s="121" t="s">
        <v>383</v>
      </c>
      <c r="N556" s="121" t="s">
        <v>488</v>
      </c>
      <c r="O556" s="121" t="s">
        <v>293</v>
      </c>
      <c r="P556" s="127">
        <v>41430</v>
      </c>
      <c r="Q556" s="121"/>
      <c r="R556" s="114" t="e">
        <f t="shared" ca="1" si="73"/>
        <v>#NUM!</v>
      </c>
      <c r="S556" s="118" t="e">
        <f t="shared" ca="1" si="74"/>
        <v>#NUM!</v>
      </c>
      <c r="T556" s="114" t="e">
        <f t="shared" ca="1" si="75"/>
        <v>#NUM!</v>
      </c>
      <c r="U556" s="119" t="e">
        <f t="shared" ca="1" si="76"/>
        <v>#NUM!</v>
      </c>
      <c r="V556" s="120" t="s">
        <v>299</v>
      </c>
      <c r="W556" s="116">
        <f t="shared" ca="1" si="77"/>
        <v>43525</v>
      </c>
      <c r="X556" s="114">
        <f t="shared" ca="1" si="78"/>
        <v>2086</v>
      </c>
      <c r="Y556" s="120">
        <f t="shared" ca="1" si="79"/>
        <v>68</v>
      </c>
      <c r="Z556" s="121">
        <f t="shared" ca="1" si="80"/>
        <v>5</v>
      </c>
      <c r="AA556" s="121" t="s">
        <v>9213</v>
      </c>
      <c r="AB556" s="121"/>
      <c r="AC556" s="127">
        <v>41439</v>
      </c>
      <c r="AD556" s="121" t="s">
        <v>2567</v>
      </c>
      <c r="AE556" s="127">
        <v>41439</v>
      </c>
      <c r="AF556" s="121" t="s">
        <v>8286</v>
      </c>
      <c r="AG556" s="121">
        <v>1</v>
      </c>
      <c r="AH556" s="121">
        <v>0</v>
      </c>
      <c r="AI556" s="121" t="s">
        <v>2737</v>
      </c>
      <c r="AJ556" s="121" t="s">
        <v>402</v>
      </c>
      <c r="AK556" s="121" t="s">
        <v>409</v>
      </c>
      <c r="AL556" s="121" t="s">
        <v>363</v>
      </c>
      <c r="AM556" s="126" t="s">
        <v>2736</v>
      </c>
      <c r="AN556" s="121" t="s">
        <v>411</v>
      </c>
      <c r="AO556" s="121"/>
      <c r="AP556" s="121">
        <v>0</v>
      </c>
      <c r="AQ556" s="121">
        <v>1</v>
      </c>
      <c r="AR556" s="121" t="s">
        <v>8373</v>
      </c>
      <c r="AS556" s="128">
        <v>43133</v>
      </c>
      <c r="AT556" s="121">
        <v>4</v>
      </c>
    </row>
    <row r="557" spans="1:46" ht="30" customHeight="1" x14ac:dyDescent="0.15">
      <c r="A557" s="121">
        <v>555</v>
      </c>
      <c r="B557" s="126">
        <v>5225001995</v>
      </c>
      <c r="C557" s="121" t="s">
        <v>2738</v>
      </c>
      <c r="D557" s="121" t="s">
        <v>2738</v>
      </c>
      <c r="E557" s="127">
        <v>27897</v>
      </c>
      <c r="F557" s="117">
        <f t="shared" ca="1" si="72"/>
        <v>42.816438356164383</v>
      </c>
      <c r="G557" s="121" t="s">
        <v>325</v>
      </c>
      <c r="H557" s="121" t="s">
        <v>297</v>
      </c>
      <c r="I557" s="121" t="s">
        <v>297</v>
      </c>
      <c r="J557" s="121" t="s">
        <v>2739</v>
      </c>
      <c r="K557" s="121" t="s">
        <v>8099</v>
      </c>
      <c r="L557" s="121" t="s">
        <v>1184</v>
      </c>
      <c r="M557" s="121" t="s">
        <v>59</v>
      </c>
      <c r="N557" s="121" t="s">
        <v>408</v>
      </c>
      <c r="O557" s="121" t="s">
        <v>299</v>
      </c>
      <c r="P557" s="127">
        <v>42353</v>
      </c>
      <c r="Q557" s="127">
        <v>50023</v>
      </c>
      <c r="R557" s="114">
        <f t="shared" ca="1" si="73"/>
        <v>6498</v>
      </c>
      <c r="S557" s="118">
        <f t="shared" ca="1" si="74"/>
        <v>213</v>
      </c>
      <c r="T557" s="114">
        <f t="shared" ca="1" si="75"/>
        <v>17</v>
      </c>
      <c r="U557" s="119" t="str">
        <f t="shared" ca="1" si="76"/>
        <v>17年9个月23天</v>
      </c>
      <c r="V557" s="120" t="s">
        <v>9162</v>
      </c>
      <c r="W557" s="116">
        <f t="shared" ca="1" si="77"/>
        <v>43525</v>
      </c>
      <c r="X557" s="114">
        <f t="shared" ca="1" si="78"/>
        <v>2086</v>
      </c>
      <c r="Y557" s="120">
        <f t="shared" ca="1" si="79"/>
        <v>68</v>
      </c>
      <c r="Z557" s="121">
        <f t="shared" ca="1" si="80"/>
        <v>5</v>
      </c>
      <c r="AA557" s="121" t="s">
        <v>9214</v>
      </c>
      <c r="AB557" s="121"/>
      <c r="AC557" s="127">
        <v>41439</v>
      </c>
      <c r="AD557" s="121" t="s">
        <v>2567</v>
      </c>
      <c r="AE557" s="127">
        <v>41439</v>
      </c>
      <c r="AF557" s="121" t="s">
        <v>8286</v>
      </c>
      <c r="AG557" s="121">
        <v>2</v>
      </c>
      <c r="AH557" s="121">
        <v>0</v>
      </c>
      <c r="AI557" s="121" t="s">
        <v>2741</v>
      </c>
      <c r="AJ557" s="121" t="s">
        <v>1520</v>
      </c>
      <c r="AK557" s="121" t="s">
        <v>334</v>
      </c>
      <c r="AL557" s="121"/>
      <c r="AM557" s="126" t="s">
        <v>2740</v>
      </c>
      <c r="AN557" s="121" t="s">
        <v>411</v>
      </c>
      <c r="AO557" s="121"/>
      <c r="AP557" s="121">
        <v>0</v>
      </c>
      <c r="AQ557" s="121">
        <v>0</v>
      </c>
      <c r="AR557" s="121" t="s">
        <v>693</v>
      </c>
      <c r="AS557" s="121">
        <v>3</v>
      </c>
      <c r="AT557" s="121" t="s">
        <v>8480</v>
      </c>
    </row>
    <row r="558" spans="1:46" ht="30" customHeight="1" x14ac:dyDescent="0.15">
      <c r="A558" s="121">
        <v>556</v>
      </c>
      <c r="B558" s="126">
        <v>5225001996</v>
      </c>
      <c r="C558" s="121" t="s">
        <v>2742</v>
      </c>
      <c r="D558" s="121" t="s">
        <v>2742</v>
      </c>
      <c r="E558" s="127">
        <v>19276</v>
      </c>
      <c r="F558" s="117">
        <f t="shared" ca="1" si="72"/>
        <v>66.435616438356163</v>
      </c>
      <c r="G558" s="121" t="s">
        <v>650</v>
      </c>
      <c r="H558" s="121" t="s">
        <v>287</v>
      </c>
      <c r="I558" s="121" t="s">
        <v>287</v>
      </c>
      <c r="J558" s="121" t="s">
        <v>2743</v>
      </c>
      <c r="K558" s="121" t="s">
        <v>2626</v>
      </c>
      <c r="L558" s="121" t="s">
        <v>328</v>
      </c>
      <c r="M558" s="121" t="s">
        <v>348</v>
      </c>
      <c r="N558" s="121" t="s">
        <v>41</v>
      </c>
      <c r="O558" s="121" t="s">
        <v>299</v>
      </c>
      <c r="P558" s="127">
        <v>42459</v>
      </c>
      <c r="Q558" s="127">
        <v>50312</v>
      </c>
      <c r="R558" s="114">
        <f t="shared" ca="1" si="73"/>
        <v>6787</v>
      </c>
      <c r="S558" s="118">
        <f t="shared" ca="1" si="74"/>
        <v>222</v>
      </c>
      <c r="T558" s="114">
        <f t="shared" ca="1" si="75"/>
        <v>18</v>
      </c>
      <c r="U558" s="119" t="str">
        <f t="shared" ca="1" si="76"/>
        <v>18年7个月7天</v>
      </c>
      <c r="V558" s="120" t="s">
        <v>9215</v>
      </c>
      <c r="W558" s="116">
        <f t="shared" ca="1" si="77"/>
        <v>43525</v>
      </c>
      <c r="X558" s="114">
        <f t="shared" ca="1" si="78"/>
        <v>2086</v>
      </c>
      <c r="Y558" s="120">
        <f t="shared" ca="1" si="79"/>
        <v>68</v>
      </c>
      <c r="Z558" s="121">
        <f t="shared" ca="1" si="80"/>
        <v>5</v>
      </c>
      <c r="AA558" s="121" t="s">
        <v>9216</v>
      </c>
      <c r="AB558" s="121"/>
      <c r="AC558" s="127">
        <v>41439</v>
      </c>
      <c r="AD558" s="121" t="s">
        <v>2626</v>
      </c>
      <c r="AE558" s="127">
        <v>41439</v>
      </c>
      <c r="AF558" s="121" t="s">
        <v>8286</v>
      </c>
      <c r="AG558" s="121">
        <v>1</v>
      </c>
      <c r="AH558" s="121">
        <v>0</v>
      </c>
      <c r="AI558" s="121" t="s">
        <v>2745</v>
      </c>
      <c r="AJ558" s="121" t="s">
        <v>2073</v>
      </c>
      <c r="AK558" s="121" t="s">
        <v>334</v>
      </c>
      <c r="AL558" s="121"/>
      <c r="AM558" s="126" t="s">
        <v>2744</v>
      </c>
      <c r="AN558" s="121"/>
      <c r="AO558" s="121"/>
      <c r="AP558" s="121">
        <v>0</v>
      </c>
      <c r="AQ558" s="121">
        <v>0</v>
      </c>
      <c r="AR558" s="121" t="s">
        <v>1599</v>
      </c>
      <c r="AS558" s="121"/>
      <c r="AT558" s="121"/>
    </row>
    <row r="559" spans="1:46" ht="30" customHeight="1" x14ac:dyDescent="0.15">
      <c r="A559" s="121">
        <v>557</v>
      </c>
      <c r="B559" s="126">
        <v>5225001998</v>
      </c>
      <c r="C559" s="121" t="s">
        <v>2746</v>
      </c>
      <c r="D559" s="121" t="s">
        <v>2746</v>
      </c>
      <c r="E559" s="127">
        <v>29296</v>
      </c>
      <c r="F559" s="117">
        <f t="shared" ca="1" si="72"/>
        <v>38.983561643835614</v>
      </c>
      <c r="G559" s="121" t="s">
        <v>325</v>
      </c>
      <c r="H559" s="121" t="s">
        <v>297</v>
      </c>
      <c r="I559" s="121" t="s">
        <v>297</v>
      </c>
      <c r="J559" s="121" t="s">
        <v>2747</v>
      </c>
      <c r="K559" s="121" t="s">
        <v>843</v>
      </c>
      <c r="L559" s="121" t="s">
        <v>328</v>
      </c>
      <c r="M559" s="121" t="s">
        <v>59</v>
      </c>
      <c r="N559" s="121" t="s">
        <v>41</v>
      </c>
      <c r="O559" s="121" t="s">
        <v>299</v>
      </c>
      <c r="P559" s="127">
        <v>42348</v>
      </c>
      <c r="Q559" s="127">
        <v>49043</v>
      </c>
      <c r="R559" s="114">
        <f t="shared" ca="1" si="73"/>
        <v>5518</v>
      </c>
      <c r="S559" s="118">
        <f t="shared" ca="1" si="74"/>
        <v>181</v>
      </c>
      <c r="T559" s="114">
        <f t="shared" ca="1" si="75"/>
        <v>15</v>
      </c>
      <c r="U559" s="119" t="str">
        <f t="shared" ca="1" si="76"/>
        <v>15年1个月13天</v>
      </c>
      <c r="V559" s="120" t="s">
        <v>2283</v>
      </c>
      <c r="W559" s="116">
        <f t="shared" ca="1" si="77"/>
        <v>43525</v>
      </c>
      <c r="X559" s="114">
        <f t="shared" ca="1" si="78"/>
        <v>2062</v>
      </c>
      <c r="Y559" s="120">
        <f t="shared" ca="1" si="79"/>
        <v>67</v>
      </c>
      <c r="Z559" s="121">
        <f t="shared" ca="1" si="80"/>
        <v>5</v>
      </c>
      <c r="AA559" s="121" t="s">
        <v>8954</v>
      </c>
      <c r="AB559" s="121"/>
      <c r="AC559" s="127">
        <v>41463</v>
      </c>
      <c r="AD559" s="121" t="s">
        <v>843</v>
      </c>
      <c r="AE559" s="127">
        <v>41463</v>
      </c>
      <c r="AF559" s="121" t="s">
        <v>8286</v>
      </c>
      <c r="AG559" s="121">
        <v>2</v>
      </c>
      <c r="AH559" s="121">
        <v>0</v>
      </c>
      <c r="AI559" s="121" t="s">
        <v>2749</v>
      </c>
      <c r="AJ559" s="121" t="s">
        <v>554</v>
      </c>
      <c r="AK559" s="121" t="s">
        <v>334</v>
      </c>
      <c r="AL559" s="121"/>
      <c r="AM559" s="126" t="s">
        <v>2748</v>
      </c>
      <c r="AN559" s="121"/>
      <c r="AO559" s="121"/>
      <c r="AP559" s="121">
        <v>0</v>
      </c>
      <c r="AQ559" s="121">
        <v>0</v>
      </c>
      <c r="AR559" s="121" t="s">
        <v>693</v>
      </c>
      <c r="AS559" s="121">
        <v>3</v>
      </c>
      <c r="AT559" s="121" t="s">
        <v>8444</v>
      </c>
    </row>
    <row r="560" spans="1:46" ht="30" customHeight="1" x14ac:dyDescent="0.15">
      <c r="A560" s="121">
        <v>558</v>
      </c>
      <c r="B560" s="126">
        <v>5225002000</v>
      </c>
      <c r="C560" s="121" t="s">
        <v>2750</v>
      </c>
      <c r="D560" s="121" t="s">
        <v>2750</v>
      </c>
      <c r="E560" s="127">
        <v>27310</v>
      </c>
      <c r="F560" s="117">
        <f t="shared" ca="1" si="72"/>
        <v>44.424657534246577</v>
      </c>
      <c r="G560" s="121" t="s">
        <v>892</v>
      </c>
      <c r="H560" s="121" t="s">
        <v>287</v>
      </c>
      <c r="I560" s="121" t="s">
        <v>287</v>
      </c>
      <c r="J560" s="121" t="s">
        <v>2751</v>
      </c>
      <c r="K560" s="121" t="s">
        <v>8037</v>
      </c>
      <c r="L560" s="121" t="s">
        <v>328</v>
      </c>
      <c r="M560" s="121" t="s">
        <v>348</v>
      </c>
      <c r="N560" s="121" t="s">
        <v>298</v>
      </c>
      <c r="O560" s="121" t="s">
        <v>8330</v>
      </c>
      <c r="P560" s="127">
        <v>41124</v>
      </c>
      <c r="Q560" s="127">
        <v>46144</v>
      </c>
      <c r="R560" s="114">
        <f t="shared" ca="1" si="73"/>
        <v>2619</v>
      </c>
      <c r="S560" s="118">
        <f t="shared" ca="1" si="74"/>
        <v>86</v>
      </c>
      <c r="T560" s="114">
        <f t="shared" ca="1" si="75"/>
        <v>7</v>
      </c>
      <c r="U560" s="119" t="str">
        <f t="shared" ca="1" si="76"/>
        <v>7年2个月4天</v>
      </c>
      <c r="V560" s="120" t="s">
        <v>8804</v>
      </c>
      <c r="W560" s="116">
        <f t="shared" ca="1" si="77"/>
        <v>43525</v>
      </c>
      <c r="X560" s="114">
        <f t="shared" ca="1" si="78"/>
        <v>2062</v>
      </c>
      <c r="Y560" s="120">
        <f t="shared" ca="1" si="79"/>
        <v>67</v>
      </c>
      <c r="Z560" s="121">
        <f t="shared" ca="1" si="80"/>
        <v>5</v>
      </c>
      <c r="AA560" s="121" t="s">
        <v>9217</v>
      </c>
      <c r="AB560" s="121"/>
      <c r="AC560" s="127">
        <v>41463</v>
      </c>
      <c r="AD560" s="121" t="s">
        <v>598</v>
      </c>
      <c r="AE560" s="127">
        <v>41463</v>
      </c>
      <c r="AF560" s="121" t="s">
        <v>8286</v>
      </c>
      <c r="AG560" s="121">
        <v>2</v>
      </c>
      <c r="AH560" s="121">
        <v>0</v>
      </c>
      <c r="AI560" s="121" t="s">
        <v>2754</v>
      </c>
      <c r="AJ560" s="121" t="s">
        <v>373</v>
      </c>
      <c r="AK560" s="121"/>
      <c r="AL560" s="121"/>
      <c r="AM560" s="126" t="s">
        <v>2753</v>
      </c>
      <c r="AN560" s="121" t="s">
        <v>411</v>
      </c>
      <c r="AO560" s="121"/>
      <c r="AP560" s="121">
        <v>0</v>
      </c>
      <c r="AQ560" s="121">
        <v>0</v>
      </c>
      <c r="AR560" s="121"/>
      <c r="AS560" s="128">
        <v>43193</v>
      </c>
      <c r="AT560" s="121">
        <v>4</v>
      </c>
    </row>
    <row r="561" spans="1:46" ht="30" customHeight="1" x14ac:dyDescent="0.15">
      <c r="A561" s="121">
        <v>559</v>
      </c>
      <c r="B561" s="126">
        <v>5225002001</v>
      </c>
      <c r="C561" s="121" t="s">
        <v>2755</v>
      </c>
      <c r="D561" s="121" t="s">
        <v>2755</v>
      </c>
      <c r="E561" s="127">
        <v>23411</v>
      </c>
      <c r="F561" s="117">
        <f t="shared" ca="1" si="72"/>
        <v>55.106849315068494</v>
      </c>
      <c r="G561" s="121" t="s">
        <v>892</v>
      </c>
      <c r="H561" s="121" t="s">
        <v>297</v>
      </c>
      <c r="I561" s="121" t="s">
        <v>297</v>
      </c>
      <c r="J561" s="121" t="s">
        <v>2756</v>
      </c>
      <c r="K561" s="121" t="s">
        <v>8037</v>
      </c>
      <c r="L561" s="121" t="s">
        <v>328</v>
      </c>
      <c r="M561" s="121" t="s">
        <v>383</v>
      </c>
      <c r="N561" s="121" t="s">
        <v>298</v>
      </c>
      <c r="O561" s="121" t="s">
        <v>299</v>
      </c>
      <c r="P561" s="127">
        <v>42348</v>
      </c>
      <c r="Q561" s="127">
        <v>50049</v>
      </c>
      <c r="R561" s="114">
        <f t="shared" ca="1" si="73"/>
        <v>6524</v>
      </c>
      <c r="S561" s="118">
        <f t="shared" ca="1" si="74"/>
        <v>214</v>
      </c>
      <c r="T561" s="114">
        <f t="shared" ca="1" si="75"/>
        <v>17</v>
      </c>
      <c r="U561" s="119" t="str">
        <f t="shared" ca="1" si="76"/>
        <v>17年10个月19天</v>
      </c>
      <c r="V561" s="120" t="s">
        <v>9130</v>
      </c>
      <c r="W561" s="116">
        <f t="shared" ca="1" si="77"/>
        <v>43525</v>
      </c>
      <c r="X561" s="114">
        <f t="shared" ca="1" si="78"/>
        <v>2062</v>
      </c>
      <c r="Y561" s="120">
        <f t="shared" ca="1" si="79"/>
        <v>67</v>
      </c>
      <c r="Z561" s="121">
        <f t="shared" ca="1" si="80"/>
        <v>5</v>
      </c>
      <c r="AA561" s="121" t="s">
        <v>9217</v>
      </c>
      <c r="AB561" s="121"/>
      <c r="AC561" s="127">
        <v>41463</v>
      </c>
      <c r="AD561" s="121" t="s">
        <v>598</v>
      </c>
      <c r="AE561" s="127">
        <v>41463</v>
      </c>
      <c r="AF561" s="121" t="s">
        <v>8286</v>
      </c>
      <c r="AG561" s="121">
        <v>2</v>
      </c>
      <c r="AH561" s="121">
        <v>0</v>
      </c>
      <c r="AI561" s="121" t="s">
        <v>2754</v>
      </c>
      <c r="AJ561" s="121" t="s">
        <v>1520</v>
      </c>
      <c r="AK561" s="121" t="s">
        <v>334</v>
      </c>
      <c r="AL561" s="121" t="s">
        <v>363</v>
      </c>
      <c r="AM561" s="126" t="s">
        <v>2757</v>
      </c>
      <c r="AN561" s="121" t="s">
        <v>411</v>
      </c>
      <c r="AO561" s="121"/>
      <c r="AP561" s="121">
        <v>0</v>
      </c>
      <c r="AQ561" s="121">
        <v>1</v>
      </c>
      <c r="AR561" s="121" t="s">
        <v>8871</v>
      </c>
      <c r="AS561" s="128">
        <v>43137</v>
      </c>
      <c r="AT561" s="121">
        <v>11</v>
      </c>
    </row>
    <row r="562" spans="1:46" ht="30" customHeight="1" x14ac:dyDescent="0.15">
      <c r="A562" s="121">
        <v>560</v>
      </c>
      <c r="B562" s="126">
        <v>5225002002</v>
      </c>
      <c r="C562" s="121" t="s">
        <v>2758</v>
      </c>
      <c r="D562" s="121" t="s">
        <v>2758</v>
      </c>
      <c r="E562" s="127">
        <v>25283</v>
      </c>
      <c r="F562" s="117">
        <f t="shared" ca="1" si="72"/>
        <v>49.978082191780821</v>
      </c>
      <c r="G562" s="121" t="s">
        <v>650</v>
      </c>
      <c r="H562" s="121" t="s">
        <v>287</v>
      </c>
      <c r="I562" s="121" t="s">
        <v>287</v>
      </c>
      <c r="J562" s="121" t="s">
        <v>2759</v>
      </c>
      <c r="K562" s="121" t="s">
        <v>2626</v>
      </c>
      <c r="L562" s="121" t="s">
        <v>328</v>
      </c>
      <c r="M562" s="121" t="s">
        <v>383</v>
      </c>
      <c r="N562" s="121" t="s">
        <v>41</v>
      </c>
      <c r="O562" s="121" t="s">
        <v>299</v>
      </c>
      <c r="P562" s="127">
        <v>42348</v>
      </c>
      <c r="Q562" s="127">
        <v>49104</v>
      </c>
      <c r="R562" s="114">
        <f t="shared" ca="1" si="73"/>
        <v>5579</v>
      </c>
      <c r="S562" s="118">
        <f t="shared" ca="1" si="74"/>
        <v>183</v>
      </c>
      <c r="T562" s="114">
        <f t="shared" ca="1" si="75"/>
        <v>15</v>
      </c>
      <c r="U562" s="119" t="str">
        <f t="shared" ca="1" si="76"/>
        <v>15年3个月14天</v>
      </c>
      <c r="V562" s="120" t="s">
        <v>2288</v>
      </c>
      <c r="W562" s="116">
        <f t="shared" ca="1" si="77"/>
        <v>43525</v>
      </c>
      <c r="X562" s="114">
        <f t="shared" ca="1" si="78"/>
        <v>2062</v>
      </c>
      <c r="Y562" s="120">
        <f t="shared" ca="1" si="79"/>
        <v>67</v>
      </c>
      <c r="Z562" s="121">
        <f t="shared" ca="1" si="80"/>
        <v>5</v>
      </c>
      <c r="AA562" s="121" t="s">
        <v>9218</v>
      </c>
      <c r="AB562" s="121"/>
      <c r="AC562" s="127">
        <v>41463</v>
      </c>
      <c r="AD562" s="121" t="s">
        <v>2626</v>
      </c>
      <c r="AE562" s="127">
        <v>41463</v>
      </c>
      <c r="AF562" s="121" t="s">
        <v>8286</v>
      </c>
      <c r="AG562" s="121">
        <v>2</v>
      </c>
      <c r="AH562" s="121">
        <v>0</v>
      </c>
      <c r="AI562" s="121" t="s">
        <v>2761</v>
      </c>
      <c r="AJ562" s="121" t="s">
        <v>1520</v>
      </c>
      <c r="AK562" s="121" t="s">
        <v>334</v>
      </c>
      <c r="AL562" s="121"/>
      <c r="AM562" s="126" t="s">
        <v>2760</v>
      </c>
      <c r="AN562" s="121"/>
      <c r="AO562" s="121"/>
      <c r="AP562" s="121">
        <v>0</v>
      </c>
      <c r="AQ562" s="121">
        <v>1</v>
      </c>
      <c r="AR562" s="121" t="s">
        <v>9219</v>
      </c>
      <c r="AS562" s="128">
        <v>43136</v>
      </c>
      <c r="AT562" s="121">
        <v>4</v>
      </c>
    </row>
    <row r="563" spans="1:46" ht="30" customHeight="1" x14ac:dyDescent="0.15">
      <c r="A563" s="121">
        <v>561</v>
      </c>
      <c r="B563" s="126">
        <v>5225002003</v>
      </c>
      <c r="C563" s="121" t="s">
        <v>2762</v>
      </c>
      <c r="D563" s="121" t="s">
        <v>2762</v>
      </c>
      <c r="E563" s="127">
        <v>27604</v>
      </c>
      <c r="F563" s="117">
        <f t="shared" ca="1" si="72"/>
        <v>43.61917808219178</v>
      </c>
      <c r="G563" s="121" t="s">
        <v>325</v>
      </c>
      <c r="H563" s="121" t="s">
        <v>327</v>
      </c>
      <c r="I563" s="121" t="s">
        <v>327</v>
      </c>
      <c r="J563" s="121" t="s">
        <v>2763</v>
      </c>
      <c r="K563" s="121" t="s">
        <v>8014</v>
      </c>
      <c r="L563" s="121" t="s">
        <v>328</v>
      </c>
      <c r="M563" s="121" t="s">
        <v>383</v>
      </c>
      <c r="N563" s="121" t="s">
        <v>408</v>
      </c>
      <c r="O563" s="121" t="s">
        <v>293</v>
      </c>
      <c r="P563" s="121"/>
      <c r="Q563" s="121"/>
      <c r="R563" s="114" t="e">
        <f t="shared" ca="1" si="73"/>
        <v>#NUM!</v>
      </c>
      <c r="S563" s="118" t="e">
        <f t="shared" ca="1" si="74"/>
        <v>#NUM!</v>
      </c>
      <c r="T563" s="114" t="e">
        <f t="shared" ca="1" si="75"/>
        <v>#NUM!</v>
      </c>
      <c r="U563" s="119" t="e">
        <f t="shared" ca="1" si="76"/>
        <v>#NUM!</v>
      </c>
      <c r="V563" s="120" t="s">
        <v>299</v>
      </c>
      <c r="W563" s="116">
        <f t="shared" ca="1" si="77"/>
        <v>43525</v>
      </c>
      <c r="X563" s="114">
        <f t="shared" ca="1" si="78"/>
        <v>2062</v>
      </c>
      <c r="Y563" s="120">
        <f t="shared" ca="1" si="79"/>
        <v>67</v>
      </c>
      <c r="Z563" s="121">
        <f t="shared" ca="1" si="80"/>
        <v>5</v>
      </c>
      <c r="AA563" s="121" t="s">
        <v>9220</v>
      </c>
      <c r="AB563" s="121"/>
      <c r="AC563" s="127">
        <v>41463</v>
      </c>
      <c r="AD563" s="121" t="s">
        <v>2626</v>
      </c>
      <c r="AE563" s="127">
        <v>41463</v>
      </c>
      <c r="AF563" s="121" t="s">
        <v>8286</v>
      </c>
      <c r="AG563" s="121">
        <v>1</v>
      </c>
      <c r="AH563" s="121">
        <v>0</v>
      </c>
      <c r="AI563" s="121" t="s">
        <v>2765</v>
      </c>
      <c r="AJ563" s="121" t="s">
        <v>402</v>
      </c>
      <c r="AK563" s="121" t="s">
        <v>409</v>
      </c>
      <c r="AL563" s="121"/>
      <c r="AM563" s="126" t="s">
        <v>2764</v>
      </c>
      <c r="AN563" s="121" t="s">
        <v>411</v>
      </c>
      <c r="AO563" s="121"/>
      <c r="AP563" s="121">
        <v>0</v>
      </c>
      <c r="AQ563" s="121">
        <v>0</v>
      </c>
      <c r="AR563" s="121" t="s">
        <v>8373</v>
      </c>
      <c r="AS563" s="128">
        <v>43136</v>
      </c>
      <c r="AT563" s="121">
        <v>4</v>
      </c>
    </row>
    <row r="564" spans="1:46" ht="30" customHeight="1" x14ac:dyDescent="0.15">
      <c r="A564" s="121">
        <v>562</v>
      </c>
      <c r="B564" s="126">
        <v>5225002004</v>
      </c>
      <c r="C564" s="121" t="s">
        <v>2766</v>
      </c>
      <c r="D564" s="121" t="s">
        <v>2766</v>
      </c>
      <c r="E564" s="127">
        <v>27903</v>
      </c>
      <c r="F564" s="117">
        <f t="shared" ca="1" si="72"/>
        <v>42.8</v>
      </c>
      <c r="G564" s="121" t="s">
        <v>325</v>
      </c>
      <c r="H564" s="121" t="s">
        <v>758</v>
      </c>
      <c r="I564" s="121" t="s">
        <v>758</v>
      </c>
      <c r="J564" s="121" t="s">
        <v>2767</v>
      </c>
      <c r="K564" s="121" t="s">
        <v>8091</v>
      </c>
      <c r="L564" s="121" t="s">
        <v>328</v>
      </c>
      <c r="M564" s="121" t="s">
        <v>338</v>
      </c>
      <c r="N564" s="121" t="s">
        <v>488</v>
      </c>
      <c r="O564" s="121" t="s">
        <v>299</v>
      </c>
      <c r="P564" s="121"/>
      <c r="Q564" s="121"/>
      <c r="R564" s="114" t="e">
        <f t="shared" ca="1" si="73"/>
        <v>#NUM!</v>
      </c>
      <c r="S564" s="118" t="e">
        <f t="shared" ca="1" si="74"/>
        <v>#NUM!</v>
      </c>
      <c r="T564" s="114" t="e">
        <f t="shared" ca="1" si="75"/>
        <v>#NUM!</v>
      </c>
      <c r="U564" s="119" t="e">
        <f t="shared" ca="1" si="76"/>
        <v>#NUM!</v>
      </c>
      <c r="V564" s="120" t="s">
        <v>299</v>
      </c>
      <c r="W564" s="116">
        <f t="shared" ca="1" si="77"/>
        <v>43525</v>
      </c>
      <c r="X564" s="114">
        <f t="shared" ca="1" si="78"/>
        <v>2061</v>
      </c>
      <c r="Y564" s="120">
        <f t="shared" ca="1" si="79"/>
        <v>67</v>
      </c>
      <c r="Z564" s="121">
        <f t="shared" ca="1" si="80"/>
        <v>5</v>
      </c>
      <c r="AA564" s="121" t="s">
        <v>9221</v>
      </c>
      <c r="AB564" s="121"/>
      <c r="AC564" s="127">
        <v>41464</v>
      </c>
      <c r="AD564" s="121" t="s">
        <v>2567</v>
      </c>
      <c r="AE564" s="127">
        <v>41464</v>
      </c>
      <c r="AF564" s="121" t="s">
        <v>8286</v>
      </c>
      <c r="AG564" s="121">
        <v>0</v>
      </c>
      <c r="AH564" s="121">
        <v>0</v>
      </c>
      <c r="AI564" s="121" t="s">
        <v>2769</v>
      </c>
      <c r="AJ564" s="121"/>
      <c r="AK564" s="121" t="s">
        <v>334</v>
      </c>
      <c r="AL564" s="121"/>
      <c r="AM564" s="126" t="s">
        <v>2768</v>
      </c>
      <c r="AN564" s="121" t="s">
        <v>411</v>
      </c>
      <c r="AO564" s="121"/>
      <c r="AP564" s="121">
        <v>0</v>
      </c>
      <c r="AQ564" s="121">
        <v>0</v>
      </c>
      <c r="AR564" s="121" t="s">
        <v>8678</v>
      </c>
      <c r="AS564" s="121"/>
      <c r="AT564" s="121"/>
    </row>
    <row r="565" spans="1:46" ht="30" customHeight="1" x14ac:dyDescent="0.15">
      <c r="A565" s="121">
        <v>563</v>
      </c>
      <c r="B565" s="126">
        <v>5225002005</v>
      </c>
      <c r="C565" s="121" t="s">
        <v>2770</v>
      </c>
      <c r="D565" s="121" t="s">
        <v>2770</v>
      </c>
      <c r="E565" s="127">
        <v>27806</v>
      </c>
      <c r="F565" s="117">
        <f t="shared" ca="1" si="72"/>
        <v>43.065753424657537</v>
      </c>
      <c r="G565" s="121" t="s">
        <v>325</v>
      </c>
      <c r="H565" s="121" t="s">
        <v>297</v>
      </c>
      <c r="I565" s="121" t="s">
        <v>297</v>
      </c>
      <c r="J565" s="121" t="s">
        <v>2771</v>
      </c>
      <c r="K565" s="121" t="s">
        <v>8099</v>
      </c>
      <c r="L565" s="121" t="s">
        <v>328</v>
      </c>
      <c r="M565" s="121" t="s">
        <v>59</v>
      </c>
      <c r="N565" s="121" t="s">
        <v>408</v>
      </c>
      <c r="O565" s="121" t="s">
        <v>8330</v>
      </c>
      <c r="P565" s="127">
        <v>41055</v>
      </c>
      <c r="Q565" s="127">
        <v>46259</v>
      </c>
      <c r="R565" s="114">
        <f t="shared" ca="1" si="73"/>
        <v>2734</v>
      </c>
      <c r="S565" s="118">
        <f t="shared" ca="1" si="74"/>
        <v>89</v>
      </c>
      <c r="T565" s="114">
        <f t="shared" ca="1" si="75"/>
        <v>7</v>
      </c>
      <c r="U565" s="119" t="str">
        <f t="shared" ca="1" si="76"/>
        <v>7年5个月29天</v>
      </c>
      <c r="V565" s="120" t="s">
        <v>9222</v>
      </c>
      <c r="W565" s="116">
        <f t="shared" ca="1" si="77"/>
        <v>43525</v>
      </c>
      <c r="X565" s="114">
        <f t="shared" ca="1" si="78"/>
        <v>2061</v>
      </c>
      <c r="Y565" s="120">
        <f t="shared" ca="1" si="79"/>
        <v>67</v>
      </c>
      <c r="Z565" s="121">
        <f t="shared" ca="1" si="80"/>
        <v>5</v>
      </c>
      <c r="AA565" s="121" t="s">
        <v>9214</v>
      </c>
      <c r="AB565" s="121"/>
      <c r="AC565" s="127">
        <v>41464</v>
      </c>
      <c r="AD565" s="121" t="s">
        <v>2567</v>
      </c>
      <c r="AE565" s="127">
        <v>41464</v>
      </c>
      <c r="AF565" s="121" t="s">
        <v>8286</v>
      </c>
      <c r="AG565" s="121">
        <v>1</v>
      </c>
      <c r="AH565" s="121">
        <v>0</v>
      </c>
      <c r="AI565" s="121" t="s">
        <v>2741</v>
      </c>
      <c r="AJ565" s="121" t="s">
        <v>2130</v>
      </c>
      <c r="AK565" s="121"/>
      <c r="AL565" s="121"/>
      <c r="AM565" s="126" t="s">
        <v>2772</v>
      </c>
      <c r="AN565" s="121" t="s">
        <v>411</v>
      </c>
      <c r="AO565" s="121"/>
      <c r="AP565" s="121">
        <v>0</v>
      </c>
      <c r="AQ565" s="121">
        <v>0</v>
      </c>
      <c r="AR565" s="121" t="s">
        <v>1599</v>
      </c>
      <c r="AS565" s="121">
        <v>10</v>
      </c>
      <c r="AT565" s="121">
        <v>12</v>
      </c>
    </row>
    <row r="566" spans="1:46" ht="30" customHeight="1" x14ac:dyDescent="0.15">
      <c r="A566" s="121">
        <v>564</v>
      </c>
      <c r="B566" s="126">
        <v>5225002006</v>
      </c>
      <c r="C566" s="121" t="s">
        <v>2773</v>
      </c>
      <c r="D566" s="121" t="s">
        <v>2773</v>
      </c>
      <c r="E566" s="127">
        <v>27252</v>
      </c>
      <c r="F566" s="117">
        <f t="shared" ca="1" si="72"/>
        <v>44.583561643835615</v>
      </c>
      <c r="G566" s="121" t="s">
        <v>510</v>
      </c>
      <c r="H566" s="121" t="s">
        <v>327</v>
      </c>
      <c r="I566" s="121" t="s">
        <v>327</v>
      </c>
      <c r="J566" s="121" t="s">
        <v>2774</v>
      </c>
      <c r="K566" s="121" t="s">
        <v>2567</v>
      </c>
      <c r="L566" s="121" t="s">
        <v>328</v>
      </c>
      <c r="M566" s="121" t="s">
        <v>383</v>
      </c>
      <c r="N566" s="121" t="s">
        <v>41</v>
      </c>
      <c r="O566" s="121" t="s">
        <v>299</v>
      </c>
      <c r="P566" s="127">
        <v>42531</v>
      </c>
      <c r="Q566" s="127">
        <v>50565</v>
      </c>
      <c r="R566" s="114">
        <f t="shared" ca="1" si="73"/>
        <v>7040</v>
      </c>
      <c r="S566" s="118">
        <f t="shared" ca="1" si="74"/>
        <v>231</v>
      </c>
      <c r="T566" s="114">
        <f t="shared" ca="1" si="75"/>
        <v>19</v>
      </c>
      <c r="U566" s="119" t="str">
        <f t="shared" ca="1" si="76"/>
        <v>19年3个月15天</v>
      </c>
      <c r="V566" s="120" t="s">
        <v>9223</v>
      </c>
      <c r="W566" s="116">
        <f t="shared" ca="1" si="77"/>
        <v>43525</v>
      </c>
      <c r="X566" s="114">
        <f t="shared" ca="1" si="78"/>
        <v>2061</v>
      </c>
      <c r="Y566" s="120">
        <f t="shared" ca="1" si="79"/>
        <v>67</v>
      </c>
      <c r="Z566" s="121">
        <f t="shared" ca="1" si="80"/>
        <v>5</v>
      </c>
      <c r="AA566" s="121" t="s">
        <v>431</v>
      </c>
      <c r="AB566" s="121"/>
      <c r="AC566" s="127">
        <v>41464</v>
      </c>
      <c r="AD566" s="121" t="s">
        <v>2567</v>
      </c>
      <c r="AE566" s="127">
        <v>41464</v>
      </c>
      <c r="AF566" s="121" t="s">
        <v>8286</v>
      </c>
      <c r="AG566" s="121">
        <v>1</v>
      </c>
      <c r="AH566" s="121">
        <v>0</v>
      </c>
      <c r="AI566" s="121" t="s">
        <v>2776</v>
      </c>
      <c r="AJ566" s="121" t="s">
        <v>2171</v>
      </c>
      <c r="AK566" s="121" t="s">
        <v>334</v>
      </c>
      <c r="AL566" s="121"/>
      <c r="AM566" s="126" t="s">
        <v>2775</v>
      </c>
      <c r="AN566" s="121"/>
      <c r="AO566" s="121"/>
      <c r="AP566" s="121">
        <v>0</v>
      </c>
      <c r="AQ566" s="121">
        <v>0</v>
      </c>
      <c r="AR566" s="121" t="s">
        <v>8664</v>
      </c>
      <c r="AS566" s="121">
        <v>302</v>
      </c>
      <c r="AT566" s="121">
        <v>9</v>
      </c>
    </row>
    <row r="567" spans="1:46" ht="30" customHeight="1" x14ac:dyDescent="0.15">
      <c r="A567" s="121">
        <v>565</v>
      </c>
      <c r="B567" s="126">
        <v>5225002007</v>
      </c>
      <c r="C567" s="121" t="s">
        <v>2777</v>
      </c>
      <c r="D567" s="121" t="s">
        <v>2777</v>
      </c>
      <c r="E567" s="127">
        <v>24068</v>
      </c>
      <c r="F567" s="117">
        <f t="shared" ca="1" si="72"/>
        <v>53.30684931506849</v>
      </c>
      <c r="G567" s="121" t="s">
        <v>325</v>
      </c>
      <c r="H567" s="121" t="s">
        <v>634</v>
      </c>
      <c r="I567" s="121" t="s">
        <v>634</v>
      </c>
      <c r="J567" s="121" t="s">
        <v>2778</v>
      </c>
      <c r="K567" s="121" t="s">
        <v>8100</v>
      </c>
      <c r="L567" s="121" t="s">
        <v>328</v>
      </c>
      <c r="M567" s="121" t="s">
        <v>59</v>
      </c>
      <c r="N567" s="121" t="s">
        <v>488</v>
      </c>
      <c r="O567" s="121" t="s">
        <v>299</v>
      </c>
      <c r="P567" s="127">
        <v>42459</v>
      </c>
      <c r="Q567" s="127">
        <v>49397</v>
      </c>
      <c r="R567" s="114">
        <f t="shared" ca="1" si="73"/>
        <v>5872</v>
      </c>
      <c r="S567" s="118">
        <f t="shared" ca="1" si="74"/>
        <v>192</v>
      </c>
      <c r="T567" s="114">
        <f t="shared" ca="1" si="75"/>
        <v>16</v>
      </c>
      <c r="U567" s="119" t="str">
        <f t="shared" ca="1" si="76"/>
        <v>16年1个月2天</v>
      </c>
      <c r="V567" s="120" t="s">
        <v>2186</v>
      </c>
      <c r="W567" s="116">
        <f t="shared" ca="1" si="77"/>
        <v>43525</v>
      </c>
      <c r="X567" s="114">
        <f t="shared" ca="1" si="78"/>
        <v>2060</v>
      </c>
      <c r="Y567" s="120">
        <f t="shared" ca="1" si="79"/>
        <v>67</v>
      </c>
      <c r="Z567" s="121">
        <f t="shared" ca="1" si="80"/>
        <v>5</v>
      </c>
      <c r="AA567" s="121" t="s">
        <v>2881</v>
      </c>
      <c r="AB567" s="121"/>
      <c r="AC567" s="127">
        <v>41465</v>
      </c>
      <c r="AD567" s="121" t="s">
        <v>8546</v>
      </c>
      <c r="AE567" s="127">
        <v>41465</v>
      </c>
      <c r="AF567" s="121" t="s">
        <v>8286</v>
      </c>
      <c r="AG567" s="121">
        <v>1</v>
      </c>
      <c r="AH567" s="121">
        <v>0</v>
      </c>
      <c r="AI567" s="121" t="s">
        <v>2780</v>
      </c>
      <c r="AJ567" s="121" t="s">
        <v>8819</v>
      </c>
      <c r="AK567" s="121" t="s">
        <v>334</v>
      </c>
      <c r="AL567" s="121"/>
      <c r="AM567" s="126" t="s">
        <v>2779</v>
      </c>
      <c r="AN567" s="121" t="s">
        <v>411</v>
      </c>
      <c r="AO567" s="121"/>
      <c r="AP567" s="121">
        <v>0</v>
      </c>
      <c r="AQ567" s="121">
        <v>0</v>
      </c>
      <c r="AR567" s="121" t="s">
        <v>470</v>
      </c>
      <c r="AS567" s="121">
        <v>2</v>
      </c>
      <c r="AT567" s="121" t="s">
        <v>8444</v>
      </c>
    </row>
    <row r="568" spans="1:46" ht="30" customHeight="1" x14ac:dyDescent="0.15">
      <c r="A568" s="121">
        <v>566</v>
      </c>
      <c r="B568" s="126">
        <v>5225002008</v>
      </c>
      <c r="C568" s="121" t="s">
        <v>2781</v>
      </c>
      <c r="D568" s="121" t="s">
        <v>2781</v>
      </c>
      <c r="E568" s="127">
        <v>22692</v>
      </c>
      <c r="F568" s="117">
        <f t="shared" ca="1" si="72"/>
        <v>57.076712328767123</v>
      </c>
      <c r="G568" s="121" t="s">
        <v>325</v>
      </c>
      <c r="H568" s="121" t="s">
        <v>297</v>
      </c>
      <c r="I568" s="121" t="s">
        <v>297</v>
      </c>
      <c r="J568" s="121" t="s">
        <v>2782</v>
      </c>
      <c r="K568" s="121" t="s">
        <v>8004</v>
      </c>
      <c r="L568" s="121" t="s">
        <v>357</v>
      </c>
      <c r="M568" s="121" t="s">
        <v>383</v>
      </c>
      <c r="N568" s="121" t="s">
        <v>488</v>
      </c>
      <c r="O568" s="121" t="s">
        <v>8330</v>
      </c>
      <c r="P568" s="127">
        <v>41225</v>
      </c>
      <c r="Q568" s="127">
        <v>46429</v>
      </c>
      <c r="R568" s="114">
        <f t="shared" ca="1" si="73"/>
        <v>2904</v>
      </c>
      <c r="S568" s="118">
        <f t="shared" ca="1" si="74"/>
        <v>95</v>
      </c>
      <c r="T568" s="114">
        <f t="shared" ca="1" si="75"/>
        <v>7</v>
      </c>
      <c r="U568" s="119" t="str">
        <f t="shared" ca="1" si="76"/>
        <v>7年11个月19天</v>
      </c>
      <c r="V568" s="120" t="s">
        <v>8768</v>
      </c>
      <c r="W568" s="116">
        <f t="shared" ca="1" si="77"/>
        <v>43525</v>
      </c>
      <c r="X568" s="114">
        <f t="shared" ca="1" si="78"/>
        <v>2060</v>
      </c>
      <c r="Y568" s="120">
        <f t="shared" ca="1" si="79"/>
        <v>67</v>
      </c>
      <c r="Z568" s="121">
        <f t="shared" ca="1" si="80"/>
        <v>5</v>
      </c>
      <c r="AA568" s="121" t="s">
        <v>9224</v>
      </c>
      <c r="AB568" s="121"/>
      <c r="AC568" s="127">
        <v>41465</v>
      </c>
      <c r="AD568" s="121" t="s">
        <v>8546</v>
      </c>
      <c r="AE568" s="127">
        <v>41465</v>
      </c>
      <c r="AF568" s="121" t="s">
        <v>8286</v>
      </c>
      <c r="AG568" s="121">
        <v>1</v>
      </c>
      <c r="AH568" s="121">
        <v>0</v>
      </c>
      <c r="AI568" s="121" t="s">
        <v>2785</v>
      </c>
      <c r="AJ568" s="121" t="s">
        <v>2130</v>
      </c>
      <c r="AK568" s="121"/>
      <c r="AL568" s="121"/>
      <c r="AM568" s="126" t="s">
        <v>2784</v>
      </c>
      <c r="AN568" s="121" t="s">
        <v>411</v>
      </c>
      <c r="AO568" s="121"/>
      <c r="AP568" s="121">
        <v>0</v>
      </c>
      <c r="AQ568" s="121">
        <v>0</v>
      </c>
      <c r="AR568" s="121" t="s">
        <v>8814</v>
      </c>
      <c r="AS568" s="128">
        <v>43134</v>
      </c>
      <c r="AT568" s="121">
        <v>13</v>
      </c>
    </row>
    <row r="569" spans="1:46" ht="30" customHeight="1" x14ac:dyDescent="0.15">
      <c r="A569" s="121">
        <v>567</v>
      </c>
      <c r="B569" s="126">
        <v>5225002010</v>
      </c>
      <c r="C569" s="121" t="s">
        <v>2786</v>
      </c>
      <c r="D569" s="121" t="s">
        <v>2786</v>
      </c>
      <c r="E569" s="127">
        <v>30077</v>
      </c>
      <c r="F569" s="117">
        <f t="shared" ca="1" si="72"/>
        <v>36.843835616438355</v>
      </c>
      <c r="G569" s="121" t="s">
        <v>325</v>
      </c>
      <c r="H569" s="121" t="s">
        <v>297</v>
      </c>
      <c r="I569" s="121" t="s">
        <v>297</v>
      </c>
      <c r="J569" s="121" t="s">
        <v>2787</v>
      </c>
      <c r="K569" s="121" t="s">
        <v>8023</v>
      </c>
      <c r="L569" s="121" t="s">
        <v>328</v>
      </c>
      <c r="M569" s="121" t="s">
        <v>383</v>
      </c>
      <c r="N569" s="121" t="s">
        <v>298</v>
      </c>
      <c r="O569" s="121" t="s">
        <v>8330</v>
      </c>
      <c r="P569" s="127">
        <v>41052</v>
      </c>
      <c r="Q569" s="127">
        <v>46256</v>
      </c>
      <c r="R569" s="114">
        <f t="shared" ca="1" si="73"/>
        <v>2731</v>
      </c>
      <c r="S569" s="118">
        <f t="shared" ca="1" si="74"/>
        <v>89</v>
      </c>
      <c r="T569" s="114">
        <f t="shared" ca="1" si="75"/>
        <v>7</v>
      </c>
      <c r="U569" s="119" t="str">
        <f t="shared" ca="1" si="76"/>
        <v>7年5个月26天</v>
      </c>
      <c r="V569" s="120" t="s">
        <v>2302</v>
      </c>
      <c r="W569" s="116">
        <f t="shared" ca="1" si="77"/>
        <v>43525</v>
      </c>
      <c r="X569" s="114">
        <f t="shared" ca="1" si="78"/>
        <v>2060</v>
      </c>
      <c r="Y569" s="120">
        <f t="shared" ca="1" si="79"/>
        <v>67</v>
      </c>
      <c r="Z569" s="121">
        <f t="shared" ca="1" si="80"/>
        <v>5</v>
      </c>
      <c r="AA569" s="121" t="s">
        <v>9168</v>
      </c>
      <c r="AB569" s="121"/>
      <c r="AC569" s="127">
        <v>41465</v>
      </c>
      <c r="AD569" s="121" t="s">
        <v>8546</v>
      </c>
      <c r="AE569" s="127">
        <v>41465</v>
      </c>
      <c r="AF569" s="121" t="s">
        <v>8286</v>
      </c>
      <c r="AG569" s="121">
        <v>1</v>
      </c>
      <c r="AH569" s="121">
        <v>0</v>
      </c>
      <c r="AI569" s="121" t="s">
        <v>2789</v>
      </c>
      <c r="AJ569" s="121" t="s">
        <v>2130</v>
      </c>
      <c r="AK569" s="121"/>
      <c r="AL569" s="121" t="s">
        <v>363</v>
      </c>
      <c r="AM569" s="126" t="s">
        <v>2788</v>
      </c>
      <c r="AN569" s="121" t="s">
        <v>411</v>
      </c>
      <c r="AO569" s="121"/>
      <c r="AP569" s="121">
        <v>0</v>
      </c>
      <c r="AQ569" s="121">
        <v>1</v>
      </c>
      <c r="AR569" s="121" t="s">
        <v>8373</v>
      </c>
      <c r="AS569" s="121">
        <v>405</v>
      </c>
      <c r="AT569" s="121">
        <v>5</v>
      </c>
    </row>
    <row r="570" spans="1:46" ht="30" customHeight="1" x14ac:dyDescent="0.15">
      <c r="A570" s="121">
        <v>568</v>
      </c>
      <c r="B570" s="126">
        <v>5225002011</v>
      </c>
      <c r="C570" s="121" t="s">
        <v>2790</v>
      </c>
      <c r="D570" s="121" t="s">
        <v>2790</v>
      </c>
      <c r="E570" s="127">
        <v>27225</v>
      </c>
      <c r="F570" s="117">
        <f t="shared" ca="1" si="72"/>
        <v>44.657534246575345</v>
      </c>
      <c r="G570" s="121" t="s">
        <v>325</v>
      </c>
      <c r="H570" s="121" t="s">
        <v>287</v>
      </c>
      <c r="I570" s="121" t="s">
        <v>287</v>
      </c>
      <c r="J570" s="121" t="s">
        <v>2791</v>
      </c>
      <c r="K570" s="121" t="s">
        <v>8019</v>
      </c>
      <c r="L570" s="121" t="s">
        <v>328</v>
      </c>
      <c r="M570" s="121" t="s">
        <v>367</v>
      </c>
      <c r="N570" s="121" t="s">
        <v>408</v>
      </c>
      <c r="O570" s="121" t="s">
        <v>8330</v>
      </c>
      <c r="P570" s="127">
        <v>41283</v>
      </c>
      <c r="Q570" s="127">
        <v>46485</v>
      </c>
      <c r="R570" s="114">
        <f t="shared" ca="1" si="73"/>
        <v>2960</v>
      </c>
      <c r="S570" s="118">
        <f t="shared" ca="1" si="74"/>
        <v>97</v>
      </c>
      <c r="T570" s="114">
        <f t="shared" ca="1" si="75"/>
        <v>8</v>
      </c>
      <c r="U570" s="119" t="str">
        <f t="shared" ca="1" si="76"/>
        <v>8年1个月10天</v>
      </c>
      <c r="V570" s="120" t="s">
        <v>3367</v>
      </c>
      <c r="W570" s="116">
        <f t="shared" ca="1" si="77"/>
        <v>43525</v>
      </c>
      <c r="X570" s="114">
        <f t="shared" ca="1" si="78"/>
        <v>2060</v>
      </c>
      <c r="Y570" s="120">
        <f t="shared" ca="1" si="79"/>
        <v>67</v>
      </c>
      <c r="Z570" s="121">
        <f t="shared" ca="1" si="80"/>
        <v>5</v>
      </c>
      <c r="AA570" s="121" t="s">
        <v>9225</v>
      </c>
      <c r="AB570" s="121"/>
      <c r="AC570" s="127">
        <v>41465</v>
      </c>
      <c r="AD570" s="121" t="s">
        <v>8546</v>
      </c>
      <c r="AE570" s="127">
        <v>41465</v>
      </c>
      <c r="AF570" s="121" t="s">
        <v>8286</v>
      </c>
      <c r="AG570" s="121">
        <v>1</v>
      </c>
      <c r="AH570" s="121">
        <v>0</v>
      </c>
      <c r="AI570" s="121" t="s">
        <v>2793</v>
      </c>
      <c r="AJ570" s="121" t="s">
        <v>2130</v>
      </c>
      <c r="AK570" s="121"/>
      <c r="AL570" s="121"/>
      <c r="AM570" s="126" t="s">
        <v>2792</v>
      </c>
      <c r="AN570" s="121" t="s">
        <v>411</v>
      </c>
      <c r="AO570" s="121"/>
      <c r="AP570" s="121">
        <v>0</v>
      </c>
      <c r="AQ570" s="121">
        <v>1</v>
      </c>
      <c r="AR570" s="121" t="s">
        <v>8351</v>
      </c>
      <c r="AS570" s="127">
        <v>37991</v>
      </c>
      <c r="AT570" s="121">
        <v>15</v>
      </c>
    </row>
    <row r="571" spans="1:46" ht="30" customHeight="1" x14ac:dyDescent="0.15">
      <c r="A571" s="121">
        <v>569</v>
      </c>
      <c r="B571" s="126">
        <v>5225002012</v>
      </c>
      <c r="C571" s="121" t="s">
        <v>2794</v>
      </c>
      <c r="D571" s="121" t="s">
        <v>2794</v>
      </c>
      <c r="E571" s="127">
        <v>26480</v>
      </c>
      <c r="F571" s="117">
        <f t="shared" ca="1" si="72"/>
        <v>46.698630136986303</v>
      </c>
      <c r="G571" s="121" t="s">
        <v>325</v>
      </c>
      <c r="H571" s="121" t="s">
        <v>287</v>
      </c>
      <c r="I571" s="121" t="s">
        <v>287</v>
      </c>
      <c r="J571" s="121" t="s">
        <v>2795</v>
      </c>
      <c r="K571" s="121" t="s">
        <v>8069</v>
      </c>
      <c r="L571" s="121" t="s">
        <v>328</v>
      </c>
      <c r="M571" s="121" t="s">
        <v>59</v>
      </c>
      <c r="N571" s="121" t="s">
        <v>408</v>
      </c>
      <c r="O571" s="121" t="s">
        <v>293</v>
      </c>
      <c r="P571" s="121"/>
      <c r="Q571" s="121"/>
      <c r="R571" s="114" t="e">
        <f t="shared" ca="1" si="73"/>
        <v>#NUM!</v>
      </c>
      <c r="S571" s="118" t="e">
        <f t="shared" ca="1" si="74"/>
        <v>#NUM!</v>
      </c>
      <c r="T571" s="114" t="e">
        <f t="shared" ca="1" si="75"/>
        <v>#NUM!</v>
      </c>
      <c r="U571" s="119" t="e">
        <f t="shared" ca="1" si="76"/>
        <v>#NUM!</v>
      </c>
      <c r="V571" s="120" t="s">
        <v>299</v>
      </c>
      <c r="W571" s="116">
        <f t="shared" ca="1" si="77"/>
        <v>43525</v>
      </c>
      <c r="X571" s="114">
        <f t="shared" ca="1" si="78"/>
        <v>2060</v>
      </c>
      <c r="Y571" s="120">
        <f t="shared" ca="1" si="79"/>
        <v>67</v>
      </c>
      <c r="Z571" s="121">
        <f t="shared" ca="1" si="80"/>
        <v>5</v>
      </c>
      <c r="AA571" s="121" t="s">
        <v>2881</v>
      </c>
      <c r="AB571" s="121"/>
      <c r="AC571" s="127">
        <v>41465</v>
      </c>
      <c r="AD571" s="121" t="s">
        <v>8546</v>
      </c>
      <c r="AE571" s="127">
        <v>41465</v>
      </c>
      <c r="AF571" s="121" t="s">
        <v>8286</v>
      </c>
      <c r="AG571" s="121">
        <v>1</v>
      </c>
      <c r="AH571" s="121">
        <v>0</v>
      </c>
      <c r="AI571" s="121" t="s">
        <v>9226</v>
      </c>
      <c r="AJ571" s="121" t="s">
        <v>402</v>
      </c>
      <c r="AK571" s="121" t="s">
        <v>409</v>
      </c>
      <c r="AL571" s="121"/>
      <c r="AM571" s="126" t="s">
        <v>2796</v>
      </c>
      <c r="AN571" s="121" t="s">
        <v>411</v>
      </c>
      <c r="AO571" s="121"/>
      <c r="AP571" s="121">
        <v>0</v>
      </c>
      <c r="AQ571" s="121">
        <v>0</v>
      </c>
      <c r="AR571" s="121" t="s">
        <v>1599</v>
      </c>
      <c r="AS571" s="121">
        <v>5</v>
      </c>
      <c r="AT571" s="121">
        <v>12</v>
      </c>
    </row>
    <row r="572" spans="1:46" ht="30" customHeight="1" x14ac:dyDescent="0.15">
      <c r="A572" s="121">
        <v>570</v>
      </c>
      <c r="B572" s="126">
        <v>5225002013</v>
      </c>
      <c r="C572" s="121" t="s">
        <v>2797</v>
      </c>
      <c r="D572" s="121" t="s">
        <v>2797</v>
      </c>
      <c r="E572" s="127">
        <v>27435</v>
      </c>
      <c r="F572" s="117">
        <f t="shared" ca="1" si="72"/>
        <v>44.082191780821915</v>
      </c>
      <c r="G572" s="121" t="s">
        <v>325</v>
      </c>
      <c r="H572" s="121" t="s">
        <v>287</v>
      </c>
      <c r="I572" s="121" t="s">
        <v>287</v>
      </c>
      <c r="J572" s="121" t="s">
        <v>9227</v>
      </c>
      <c r="K572" s="121" t="s">
        <v>8546</v>
      </c>
      <c r="L572" s="121" t="s">
        <v>328</v>
      </c>
      <c r="M572" s="121" t="s">
        <v>383</v>
      </c>
      <c r="N572" s="121" t="s">
        <v>290</v>
      </c>
      <c r="O572" s="121" t="s">
        <v>299</v>
      </c>
      <c r="P572" s="127">
        <v>42353</v>
      </c>
      <c r="Q572" s="127">
        <v>49139</v>
      </c>
      <c r="R572" s="114">
        <f t="shared" ca="1" si="73"/>
        <v>5614</v>
      </c>
      <c r="S572" s="118">
        <f t="shared" ca="1" si="74"/>
        <v>184</v>
      </c>
      <c r="T572" s="114">
        <f t="shared" ca="1" si="75"/>
        <v>15</v>
      </c>
      <c r="U572" s="119" t="str">
        <f t="shared" ca="1" si="76"/>
        <v>15年4个月19天</v>
      </c>
      <c r="V572" s="120" t="s">
        <v>9228</v>
      </c>
      <c r="W572" s="116">
        <f t="shared" ca="1" si="77"/>
        <v>43525</v>
      </c>
      <c r="X572" s="114">
        <f t="shared" ca="1" si="78"/>
        <v>2060</v>
      </c>
      <c r="Y572" s="120">
        <f t="shared" ca="1" si="79"/>
        <v>67</v>
      </c>
      <c r="Z572" s="121">
        <f t="shared" ca="1" si="80"/>
        <v>5</v>
      </c>
      <c r="AA572" s="121" t="s">
        <v>9229</v>
      </c>
      <c r="AB572" s="121"/>
      <c r="AC572" s="127">
        <v>41465</v>
      </c>
      <c r="AD572" s="121" t="s">
        <v>8546</v>
      </c>
      <c r="AE572" s="127">
        <v>41465</v>
      </c>
      <c r="AF572" s="121" t="s">
        <v>8286</v>
      </c>
      <c r="AG572" s="121">
        <v>2</v>
      </c>
      <c r="AH572" s="121">
        <v>0</v>
      </c>
      <c r="AI572" s="121" t="s">
        <v>2799</v>
      </c>
      <c r="AJ572" s="121" t="s">
        <v>1520</v>
      </c>
      <c r="AK572" s="121" t="s">
        <v>334</v>
      </c>
      <c r="AL572" s="121"/>
      <c r="AM572" s="126" t="s">
        <v>2798</v>
      </c>
      <c r="AN572" s="121"/>
      <c r="AO572" s="121"/>
      <c r="AP572" s="121">
        <v>0</v>
      </c>
      <c r="AQ572" s="121">
        <v>0</v>
      </c>
      <c r="AR572" s="121" t="s">
        <v>8594</v>
      </c>
      <c r="AS572" s="121">
        <v>403</v>
      </c>
      <c r="AT572" s="121">
        <v>12</v>
      </c>
    </row>
    <row r="573" spans="1:46" ht="30" customHeight="1" x14ac:dyDescent="0.15">
      <c r="A573" s="121">
        <v>571</v>
      </c>
      <c r="B573" s="126">
        <v>5225002014</v>
      </c>
      <c r="C573" s="121" t="s">
        <v>2800</v>
      </c>
      <c r="D573" s="121" t="s">
        <v>2800</v>
      </c>
      <c r="E573" s="127">
        <v>32558</v>
      </c>
      <c r="F573" s="117">
        <f t="shared" ca="1" si="72"/>
        <v>30.046575342465754</v>
      </c>
      <c r="G573" s="121" t="s">
        <v>325</v>
      </c>
      <c r="H573" s="121" t="s">
        <v>287</v>
      </c>
      <c r="I573" s="121" t="s">
        <v>287</v>
      </c>
      <c r="J573" s="121" t="s">
        <v>9230</v>
      </c>
      <c r="K573" s="121" t="s">
        <v>8546</v>
      </c>
      <c r="L573" s="121" t="s">
        <v>328</v>
      </c>
      <c r="M573" s="121" t="s">
        <v>338</v>
      </c>
      <c r="N573" s="121" t="s">
        <v>2801</v>
      </c>
      <c r="O573" s="121" t="s">
        <v>8327</v>
      </c>
      <c r="P573" s="127">
        <v>40825</v>
      </c>
      <c r="Q573" s="127">
        <v>47491</v>
      </c>
      <c r="R573" s="114">
        <f t="shared" ca="1" si="73"/>
        <v>3966</v>
      </c>
      <c r="S573" s="118">
        <f t="shared" ca="1" si="74"/>
        <v>130</v>
      </c>
      <c r="T573" s="114">
        <f t="shared" ca="1" si="75"/>
        <v>10</v>
      </c>
      <c r="U573" s="119" t="str">
        <f t="shared" ca="1" si="76"/>
        <v>10年10个月16天</v>
      </c>
      <c r="V573" s="120" t="s">
        <v>3437</v>
      </c>
      <c r="W573" s="116">
        <f t="shared" ca="1" si="77"/>
        <v>43525</v>
      </c>
      <c r="X573" s="114">
        <f t="shared" ca="1" si="78"/>
        <v>2060</v>
      </c>
      <c r="Y573" s="120">
        <f t="shared" ca="1" si="79"/>
        <v>67</v>
      </c>
      <c r="Z573" s="121">
        <f t="shared" ca="1" si="80"/>
        <v>5</v>
      </c>
      <c r="AA573" s="121" t="s">
        <v>9231</v>
      </c>
      <c r="AB573" s="121"/>
      <c r="AC573" s="127">
        <v>41465</v>
      </c>
      <c r="AD573" s="121" t="s">
        <v>8546</v>
      </c>
      <c r="AE573" s="127">
        <v>41465</v>
      </c>
      <c r="AF573" s="121" t="s">
        <v>8286</v>
      </c>
      <c r="AG573" s="121">
        <v>1</v>
      </c>
      <c r="AH573" s="121">
        <v>0</v>
      </c>
      <c r="AI573" s="121" t="s">
        <v>2804</v>
      </c>
      <c r="AJ573" s="121" t="s">
        <v>2130</v>
      </c>
      <c r="AK573" s="121"/>
      <c r="AL573" s="121"/>
      <c r="AM573" s="126" t="s">
        <v>2803</v>
      </c>
      <c r="AN573" s="121"/>
      <c r="AO573" s="121"/>
      <c r="AP573" s="121">
        <v>0</v>
      </c>
      <c r="AQ573" s="121">
        <v>0</v>
      </c>
      <c r="AR573" s="121" t="s">
        <v>8373</v>
      </c>
      <c r="AS573" s="121" t="s">
        <v>9159</v>
      </c>
      <c r="AT573" s="121">
        <v>1</v>
      </c>
    </row>
    <row r="574" spans="1:46" ht="30" customHeight="1" x14ac:dyDescent="0.15">
      <c r="A574" s="121">
        <v>572</v>
      </c>
      <c r="B574" s="126">
        <v>5225002015</v>
      </c>
      <c r="C574" s="121" t="s">
        <v>2805</v>
      </c>
      <c r="D574" s="121" t="s">
        <v>2805</v>
      </c>
      <c r="E574" s="127">
        <v>29336</v>
      </c>
      <c r="F574" s="117">
        <f t="shared" ca="1" si="72"/>
        <v>38.873972602739727</v>
      </c>
      <c r="G574" s="121" t="s">
        <v>325</v>
      </c>
      <c r="H574" s="121" t="s">
        <v>297</v>
      </c>
      <c r="I574" s="121" t="s">
        <v>297</v>
      </c>
      <c r="J574" s="121" t="s">
        <v>9232</v>
      </c>
      <c r="K574" s="121" t="s">
        <v>8546</v>
      </c>
      <c r="L574" s="121" t="s">
        <v>328</v>
      </c>
      <c r="M574" s="121" t="s">
        <v>59</v>
      </c>
      <c r="N574" s="121" t="s">
        <v>290</v>
      </c>
      <c r="O574" s="121" t="s">
        <v>8330</v>
      </c>
      <c r="P574" s="127">
        <v>40889</v>
      </c>
      <c r="Q574" s="127">
        <v>45788</v>
      </c>
      <c r="R574" s="114">
        <f t="shared" ca="1" si="73"/>
        <v>2263</v>
      </c>
      <c r="S574" s="118">
        <f t="shared" ca="1" si="74"/>
        <v>74</v>
      </c>
      <c r="T574" s="114">
        <f t="shared" ca="1" si="75"/>
        <v>6</v>
      </c>
      <c r="U574" s="119" t="str">
        <f t="shared" ca="1" si="76"/>
        <v>6年2个月13天</v>
      </c>
      <c r="V574" s="120" t="s">
        <v>9233</v>
      </c>
      <c r="W574" s="116">
        <f t="shared" ca="1" si="77"/>
        <v>43525</v>
      </c>
      <c r="X574" s="114">
        <f t="shared" ca="1" si="78"/>
        <v>2060</v>
      </c>
      <c r="Y574" s="120">
        <f t="shared" ca="1" si="79"/>
        <v>67</v>
      </c>
      <c r="Z574" s="121">
        <f t="shared" ca="1" si="80"/>
        <v>5</v>
      </c>
      <c r="AA574" s="121" t="s">
        <v>9234</v>
      </c>
      <c r="AB574" s="121"/>
      <c r="AC574" s="127">
        <v>41465</v>
      </c>
      <c r="AD574" s="121" t="s">
        <v>8546</v>
      </c>
      <c r="AE574" s="127">
        <v>41465</v>
      </c>
      <c r="AF574" s="121" t="s">
        <v>8286</v>
      </c>
      <c r="AG574" s="121">
        <v>1</v>
      </c>
      <c r="AH574" s="121">
        <v>0</v>
      </c>
      <c r="AI574" s="121" t="s">
        <v>2808</v>
      </c>
      <c r="AJ574" s="121" t="s">
        <v>535</v>
      </c>
      <c r="AK574" s="121"/>
      <c r="AL574" s="121"/>
      <c r="AM574" s="126" t="s">
        <v>2807</v>
      </c>
      <c r="AN574" s="121"/>
      <c r="AO574" s="121"/>
      <c r="AP574" s="121">
        <v>0</v>
      </c>
      <c r="AQ574" s="121">
        <v>0</v>
      </c>
      <c r="AR574" s="121" t="s">
        <v>693</v>
      </c>
      <c r="AS574" s="121">
        <v>3</v>
      </c>
      <c r="AT574" s="121" t="s">
        <v>8592</v>
      </c>
    </row>
    <row r="575" spans="1:46" ht="30" customHeight="1" x14ac:dyDescent="0.15">
      <c r="A575" s="121">
        <v>573</v>
      </c>
      <c r="B575" s="126">
        <v>5225002016</v>
      </c>
      <c r="C575" s="121" t="s">
        <v>2809</v>
      </c>
      <c r="D575" s="121" t="s">
        <v>2809</v>
      </c>
      <c r="E575" s="127">
        <v>30716</v>
      </c>
      <c r="F575" s="117">
        <f t="shared" ca="1" si="72"/>
        <v>35.093150684931508</v>
      </c>
      <c r="G575" s="121" t="s">
        <v>325</v>
      </c>
      <c r="H575" s="121" t="s">
        <v>287</v>
      </c>
      <c r="I575" s="121" t="s">
        <v>287</v>
      </c>
      <c r="J575" s="121" t="s">
        <v>2810</v>
      </c>
      <c r="K575" s="121" t="s">
        <v>494</v>
      </c>
      <c r="L575" s="121" t="s">
        <v>328</v>
      </c>
      <c r="M575" s="121" t="s">
        <v>59</v>
      </c>
      <c r="N575" s="121" t="s">
        <v>41</v>
      </c>
      <c r="O575" s="121" t="s">
        <v>293</v>
      </c>
      <c r="P575" s="121"/>
      <c r="Q575" s="121"/>
      <c r="R575" s="114" t="e">
        <f t="shared" ca="1" si="73"/>
        <v>#NUM!</v>
      </c>
      <c r="S575" s="118" t="e">
        <f t="shared" ca="1" si="74"/>
        <v>#NUM!</v>
      </c>
      <c r="T575" s="114" t="e">
        <f t="shared" ca="1" si="75"/>
        <v>#NUM!</v>
      </c>
      <c r="U575" s="119" t="e">
        <f t="shared" ca="1" si="76"/>
        <v>#NUM!</v>
      </c>
      <c r="V575" s="120" t="s">
        <v>299</v>
      </c>
      <c r="W575" s="116">
        <f t="shared" ca="1" si="77"/>
        <v>43525</v>
      </c>
      <c r="X575" s="114">
        <f t="shared" ca="1" si="78"/>
        <v>2060</v>
      </c>
      <c r="Y575" s="120">
        <f t="shared" ca="1" si="79"/>
        <v>67</v>
      </c>
      <c r="Z575" s="121">
        <f t="shared" ca="1" si="80"/>
        <v>5</v>
      </c>
      <c r="AA575" s="121" t="s">
        <v>9235</v>
      </c>
      <c r="AB575" s="121"/>
      <c r="AC575" s="127">
        <v>41465</v>
      </c>
      <c r="AD575" s="121" t="s">
        <v>494</v>
      </c>
      <c r="AE575" s="127">
        <v>41465</v>
      </c>
      <c r="AF575" s="121" t="s">
        <v>8286</v>
      </c>
      <c r="AG575" s="121">
        <v>1</v>
      </c>
      <c r="AH575" s="121">
        <v>0</v>
      </c>
      <c r="AI575" s="121" t="s">
        <v>2812</v>
      </c>
      <c r="AJ575" s="121" t="s">
        <v>402</v>
      </c>
      <c r="AK575" s="121" t="s">
        <v>409</v>
      </c>
      <c r="AL575" s="121" t="s">
        <v>363</v>
      </c>
      <c r="AM575" s="126" t="s">
        <v>2811</v>
      </c>
      <c r="AN575" s="121"/>
      <c r="AO575" s="121"/>
      <c r="AP575" s="121">
        <v>0</v>
      </c>
      <c r="AQ575" s="121">
        <v>1</v>
      </c>
      <c r="AR575" s="121" t="s">
        <v>8373</v>
      </c>
      <c r="AS575" s="121">
        <v>9</v>
      </c>
      <c r="AT575" s="121" t="s">
        <v>8444</v>
      </c>
    </row>
    <row r="576" spans="1:46" ht="30" customHeight="1" x14ac:dyDescent="0.15">
      <c r="A576" s="121">
        <v>574</v>
      </c>
      <c r="B576" s="126">
        <v>5225002017</v>
      </c>
      <c r="C576" s="121" t="s">
        <v>2813</v>
      </c>
      <c r="D576" s="121" t="s">
        <v>2813</v>
      </c>
      <c r="E576" s="127">
        <v>26850</v>
      </c>
      <c r="F576" s="117">
        <f t="shared" ca="1" si="72"/>
        <v>45.684931506849317</v>
      </c>
      <c r="G576" s="121" t="s">
        <v>325</v>
      </c>
      <c r="H576" s="121" t="s">
        <v>297</v>
      </c>
      <c r="I576" s="121" t="s">
        <v>297</v>
      </c>
      <c r="J576" s="121" t="s">
        <v>2814</v>
      </c>
      <c r="K576" s="121" t="s">
        <v>8023</v>
      </c>
      <c r="L576" s="121" t="s">
        <v>328</v>
      </c>
      <c r="M576" s="121" t="s">
        <v>367</v>
      </c>
      <c r="N576" s="121" t="s">
        <v>298</v>
      </c>
      <c r="O576" s="121" t="s">
        <v>8330</v>
      </c>
      <c r="P576" s="127">
        <v>41269</v>
      </c>
      <c r="Q576" s="127">
        <v>46471</v>
      </c>
      <c r="R576" s="114">
        <f t="shared" ca="1" si="73"/>
        <v>2946</v>
      </c>
      <c r="S576" s="118">
        <f t="shared" ca="1" si="74"/>
        <v>96</v>
      </c>
      <c r="T576" s="114">
        <f t="shared" ca="1" si="75"/>
        <v>8</v>
      </c>
      <c r="U576" s="119" t="str">
        <f t="shared" ca="1" si="76"/>
        <v>8年0个月26天</v>
      </c>
      <c r="V576" s="120" t="s">
        <v>9236</v>
      </c>
      <c r="W576" s="116">
        <f t="shared" ca="1" si="77"/>
        <v>43525</v>
      </c>
      <c r="X576" s="114">
        <f t="shared" ca="1" si="78"/>
        <v>2059</v>
      </c>
      <c r="Y576" s="120">
        <f t="shared" ca="1" si="79"/>
        <v>67</v>
      </c>
      <c r="Z576" s="121">
        <f t="shared" ca="1" si="80"/>
        <v>5</v>
      </c>
      <c r="AA576" s="121" t="s">
        <v>9237</v>
      </c>
      <c r="AB576" s="121"/>
      <c r="AC576" s="127">
        <v>41466</v>
      </c>
      <c r="AD576" s="121" t="s">
        <v>771</v>
      </c>
      <c r="AE576" s="127">
        <v>41466</v>
      </c>
      <c r="AF576" s="121" t="s">
        <v>8286</v>
      </c>
      <c r="AG576" s="121">
        <v>1</v>
      </c>
      <c r="AH576" s="121">
        <v>0</v>
      </c>
      <c r="AI576" s="121" t="s">
        <v>2816</v>
      </c>
      <c r="AJ576" s="121" t="s">
        <v>2130</v>
      </c>
      <c r="AK576" s="121"/>
      <c r="AL576" s="121" t="s">
        <v>363</v>
      </c>
      <c r="AM576" s="126" t="s">
        <v>2815</v>
      </c>
      <c r="AN576" s="121" t="s">
        <v>411</v>
      </c>
      <c r="AO576" s="121"/>
      <c r="AP576" s="121">
        <v>0</v>
      </c>
      <c r="AQ576" s="121">
        <v>1</v>
      </c>
      <c r="AR576" s="121" t="s">
        <v>8351</v>
      </c>
      <c r="AS576" s="127">
        <v>37994</v>
      </c>
      <c r="AT576" s="121">
        <v>12</v>
      </c>
    </row>
    <row r="577" spans="1:46" ht="30" customHeight="1" x14ac:dyDescent="0.15">
      <c r="A577" s="121">
        <v>575</v>
      </c>
      <c r="B577" s="126">
        <v>5225002018</v>
      </c>
      <c r="C577" s="121" t="s">
        <v>2817</v>
      </c>
      <c r="D577" s="121" t="s">
        <v>2817</v>
      </c>
      <c r="E577" s="127">
        <v>27889</v>
      </c>
      <c r="F577" s="117">
        <f t="shared" ca="1" si="72"/>
        <v>42.838356164383562</v>
      </c>
      <c r="G577" s="121" t="s">
        <v>325</v>
      </c>
      <c r="H577" s="121" t="s">
        <v>297</v>
      </c>
      <c r="I577" s="121" t="s">
        <v>297</v>
      </c>
      <c r="J577" s="121" t="s">
        <v>2818</v>
      </c>
      <c r="K577" s="121" t="s">
        <v>811</v>
      </c>
      <c r="L577" s="121" t="s">
        <v>328</v>
      </c>
      <c r="M577" s="121" t="s">
        <v>338</v>
      </c>
      <c r="N577" s="121" t="s">
        <v>298</v>
      </c>
      <c r="O577" s="121" t="s">
        <v>8330</v>
      </c>
      <c r="P577" s="127">
        <v>41160</v>
      </c>
      <c r="Q577" s="127">
        <v>46119</v>
      </c>
      <c r="R577" s="114">
        <f t="shared" ca="1" si="73"/>
        <v>2594</v>
      </c>
      <c r="S577" s="118">
        <f t="shared" ca="1" si="74"/>
        <v>85</v>
      </c>
      <c r="T577" s="114">
        <f t="shared" ca="1" si="75"/>
        <v>7</v>
      </c>
      <c r="U577" s="119" t="str">
        <f t="shared" ca="1" si="76"/>
        <v>7年1个月9天</v>
      </c>
      <c r="V577" s="120" t="s">
        <v>8802</v>
      </c>
      <c r="W577" s="116">
        <f t="shared" ca="1" si="77"/>
        <v>43525</v>
      </c>
      <c r="X577" s="114">
        <f t="shared" ca="1" si="78"/>
        <v>2059</v>
      </c>
      <c r="Y577" s="120">
        <f t="shared" ca="1" si="79"/>
        <v>67</v>
      </c>
      <c r="Z577" s="121">
        <f t="shared" ca="1" si="80"/>
        <v>5</v>
      </c>
      <c r="AA577" s="121" t="s">
        <v>9238</v>
      </c>
      <c r="AB577" s="121"/>
      <c r="AC577" s="127">
        <v>41466</v>
      </c>
      <c r="AD577" s="121" t="s">
        <v>771</v>
      </c>
      <c r="AE577" s="127">
        <v>41466</v>
      </c>
      <c r="AF577" s="121" t="s">
        <v>8286</v>
      </c>
      <c r="AG577" s="121">
        <v>2</v>
      </c>
      <c r="AH577" s="121">
        <v>0</v>
      </c>
      <c r="AI577" s="121" t="s">
        <v>2821</v>
      </c>
      <c r="AJ577" s="121" t="s">
        <v>432</v>
      </c>
      <c r="AK577" s="121"/>
      <c r="AL577" s="121"/>
      <c r="AM577" s="126" t="s">
        <v>2820</v>
      </c>
      <c r="AN577" s="121" t="s">
        <v>411</v>
      </c>
      <c r="AO577" s="121"/>
      <c r="AP577" s="121">
        <v>0</v>
      </c>
      <c r="AQ577" s="121">
        <v>0</v>
      </c>
      <c r="AR577" s="121" t="s">
        <v>693</v>
      </c>
      <c r="AS577" s="121" t="s">
        <v>8794</v>
      </c>
      <c r="AT577" s="121">
        <v>1</v>
      </c>
    </row>
    <row r="578" spans="1:46" ht="30" customHeight="1" x14ac:dyDescent="0.15">
      <c r="A578" s="121">
        <v>576</v>
      </c>
      <c r="B578" s="126">
        <v>5225002019</v>
      </c>
      <c r="C578" s="121" t="s">
        <v>2822</v>
      </c>
      <c r="D578" s="121" t="s">
        <v>2822</v>
      </c>
      <c r="E578" s="127">
        <v>30292</v>
      </c>
      <c r="F578" s="117">
        <f t="shared" ca="1" si="72"/>
        <v>36.254794520547946</v>
      </c>
      <c r="G578" s="121" t="s">
        <v>650</v>
      </c>
      <c r="H578" s="121" t="s">
        <v>327</v>
      </c>
      <c r="I578" s="121" t="s">
        <v>327</v>
      </c>
      <c r="J578" s="121" t="s">
        <v>2823</v>
      </c>
      <c r="K578" s="121" t="s">
        <v>811</v>
      </c>
      <c r="L578" s="121" t="s">
        <v>328</v>
      </c>
      <c r="M578" s="121" t="s">
        <v>367</v>
      </c>
      <c r="N578" s="121" t="s">
        <v>290</v>
      </c>
      <c r="O578" s="121" t="s">
        <v>299</v>
      </c>
      <c r="P578" s="127">
        <v>42348</v>
      </c>
      <c r="Q578" s="127">
        <v>49988</v>
      </c>
      <c r="R578" s="114">
        <f t="shared" ca="1" si="73"/>
        <v>6463</v>
      </c>
      <c r="S578" s="118">
        <f t="shared" ca="1" si="74"/>
        <v>212</v>
      </c>
      <c r="T578" s="114">
        <f t="shared" ca="1" si="75"/>
        <v>17</v>
      </c>
      <c r="U578" s="119" t="str">
        <f t="shared" ca="1" si="76"/>
        <v>17年8个月18天</v>
      </c>
      <c r="V578" s="120" t="s">
        <v>2278</v>
      </c>
      <c r="W578" s="116">
        <f t="shared" ca="1" si="77"/>
        <v>43525</v>
      </c>
      <c r="X578" s="114">
        <f t="shared" ca="1" si="78"/>
        <v>2059</v>
      </c>
      <c r="Y578" s="120">
        <f t="shared" ca="1" si="79"/>
        <v>67</v>
      </c>
      <c r="Z578" s="121">
        <f t="shared" ca="1" si="80"/>
        <v>5</v>
      </c>
      <c r="AA578" s="121" t="s">
        <v>9239</v>
      </c>
      <c r="AB578" s="121"/>
      <c r="AC578" s="127">
        <v>41466</v>
      </c>
      <c r="AD578" s="121" t="s">
        <v>811</v>
      </c>
      <c r="AE578" s="127">
        <v>41466</v>
      </c>
      <c r="AF578" s="121" t="s">
        <v>8286</v>
      </c>
      <c r="AG578" s="121">
        <v>2</v>
      </c>
      <c r="AH578" s="121">
        <v>0</v>
      </c>
      <c r="AI578" s="121" t="s">
        <v>2825</v>
      </c>
      <c r="AJ578" s="121" t="s">
        <v>554</v>
      </c>
      <c r="AK578" s="121" t="s">
        <v>334</v>
      </c>
      <c r="AL578" s="121"/>
      <c r="AM578" s="126" t="s">
        <v>2824</v>
      </c>
      <c r="AN578" s="121"/>
      <c r="AO578" s="121"/>
      <c r="AP578" s="121">
        <v>0</v>
      </c>
      <c r="AQ578" s="121">
        <v>0</v>
      </c>
      <c r="AR578" s="121" t="s">
        <v>8312</v>
      </c>
      <c r="AS578" s="121">
        <v>9</v>
      </c>
      <c r="AT578" s="121">
        <v>139</v>
      </c>
    </row>
    <row r="579" spans="1:46" ht="30" customHeight="1" x14ac:dyDescent="0.15">
      <c r="A579" s="121">
        <v>577</v>
      </c>
      <c r="B579" s="126">
        <v>5225002020</v>
      </c>
      <c r="C579" s="121" t="s">
        <v>2826</v>
      </c>
      <c r="D579" s="121" t="s">
        <v>2826</v>
      </c>
      <c r="E579" s="127">
        <v>27152</v>
      </c>
      <c r="F579" s="117">
        <f t="shared" ref="F579:F642" ca="1" si="81">(TODAY()-E579)/365</f>
        <v>44.857534246575341</v>
      </c>
      <c r="G579" s="121" t="s">
        <v>325</v>
      </c>
      <c r="H579" s="121" t="s">
        <v>287</v>
      </c>
      <c r="I579" s="121" t="s">
        <v>287</v>
      </c>
      <c r="J579" s="121" t="s">
        <v>1586</v>
      </c>
      <c r="K579" s="121" t="s">
        <v>811</v>
      </c>
      <c r="L579" s="121" t="s">
        <v>328</v>
      </c>
      <c r="M579" s="121" t="s">
        <v>367</v>
      </c>
      <c r="N579" s="121" t="s">
        <v>41</v>
      </c>
      <c r="O579" s="121" t="s">
        <v>299</v>
      </c>
      <c r="P579" s="127">
        <v>42353</v>
      </c>
      <c r="Q579" s="127">
        <v>49048</v>
      </c>
      <c r="R579" s="114">
        <f t="shared" ca="1" si="73"/>
        <v>5523</v>
      </c>
      <c r="S579" s="118">
        <f t="shared" ca="1" si="74"/>
        <v>181</v>
      </c>
      <c r="T579" s="114">
        <f t="shared" ca="1" si="75"/>
        <v>15</v>
      </c>
      <c r="U579" s="119" t="str">
        <f t="shared" ca="1" si="76"/>
        <v>15年1个月18天</v>
      </c>
      <c r="V579" s="120" t="s">
        <v>8639</v>
      </c>
      <c r="W579" s="116">
        <f t="shared" ca="1" si="77"/>
        <v>43525</v>
      </c>
      <c r="X579" s="114">
        <f t="shared" ca="1" si="78"/>
        <v>2059</v>
      </c>
      <c r="Y579" s="120">
        <f t="shared" ca="1" si="79"/>
        <v>67</v>
      </c>
      <c r="Z579" s="121">
        <f t="shared" ca="1" si="80"/>
        <v>5</v>
      </c>
      <c r="AA579" s="121" t="s">
        <v>9229</v>
      </c>
      <c r="AB579" s="121"/>
      <c r="AC579" s="127">
        <v>41466</v>
      </c>
      <c r="AD579" s="121" t="s">
        <v>811</v>
      </c>
      <c r="AE579" s="127">
        <v>41466</v>
      </c>
      <c r="AF579" s="121" t="s">
        <v>8286</v>
      </c>
      <c r="AG579" s="121">
        <v>2</v>
      </c>
      <c r="AH579" s="121">
        <v>0</v>
      </c>
      <c r="AI579" s="121" t="s">
        <v>2828</v>
      </c>
      <c r="AJ579" s="121" t="s">
        <v>554</v>
      </c>
      <c r="AK579" s="121" t="s">
        <v>334</v>
      </c>
      <c r="AL579" s="121"/>
      <c r="AM579" s="126" t="s">
        <v>2827</v>
      </c>
      <c r="AN579" s="121"/>
      <c r="AO579" s="121"/>
      <c r="AP579" s="121">
        <v>0</v>
      </c>
      <c r="AQ579" s="121">
        <v>0</v>
      </c>
      <c r="AR579" s="121" t="s">
        <v>8312</v>
      </c>
      <c r="AS579" s="121">
        <v>2</v>
      </c>
      <c r="AT579" s="121">
        <v>19</v>
      </c>
    </row>
    <row r="580" spans="1:46" ht="30" customHeight="1" x14ac:dyDescent="0.15">
      <c r="A580" s="121">
        <v>578</v>
      </c>
      <c r="B580" s="126">
        <v>5225002021</v>
      </c>
      <c r="C580" s="121" t="s">
        <v>2829</v>
      </c>
      <c r="D580" s="121" t="s">
        <v>2829</v>
      </c>
      <c r="E580" s="127">
        <v>26953</v>
      </c>
      <c r="F580" s="117">
        <f t="shared" ca="1" si="81"/>
        <v>45.402739726027399</v>
      </c>
      <c r="G580" s="121" t="s">
        <v>21</v>
      </c>
      <c r="H580" s="121" t="s">
        <v>287</v>
      </c>
      <c r="I580" s="121" t="s">
        <v>287</v>
      </c>
      <c r="J580" s="121" t="s">
        <v>2830</v>
      </c>
      <c r="K580" s="121" t="s">
        <v>811</v>
      </c>
      <c r="L580" s="121" t="s">
        <v>328</v>
      </c>
      <c r="M580" s="121" t="s">
        <v>383</v>
      </c>
      <c r="N580" s="121" t="s">
        <v>290</v>
      </c>
      <c r="O580" s="121" t="s">
        <v>299</v>
      </c>
      <c r="P580" s="127">
        <v>42348</v>
      </c>
      <c r="Q580" s="127">
        <v>49073</v>
      </c>
      <c r="R580" s="114">
        <f t="shared" ref="R580:R643" ca="1" si="82">DATEDIF(W580,Q580,"D")</f>
        <v>5548</v>
      </c>
      <c r="S580" s="118">
        <f t="shared" ref="S580:S643" ca="1" si="83">DATEDIF(W580,Q580,"m")</f>
        <v>182</v>
      </c>
      <c r="T580" s="114">
        <f t="shared" ref="T580:T643" ca="1" si="84">DATEDIF(W580,Q580,"y")</f>
        <v>15</v>
      </c>
      <c r="U580" s="119" t="str">
        <f t="shared" ref="U580:U643" ca="1" si="85">ROUNDDOWN(R580/365,0)&amp;"年"&amp;ROUNDDOWN(MOD(R580,365)/30,0)&amp;"个月"&amp;MOD(MOD(R580,365),30)&amp;"天"</f>
        <v>15年2个月13天</v>
      </c>
      <c r="V580" s="120" t="s">
        <v>9240</v>
      </c>
      <c r="W580" s="116">
        <f t="shared" ref="W580:W643" ca="1" si="86">TODAY()</f>
        <v>43525</v>
      </c>
      <c r="X580" s="114">
        <f t="shared" ref="X580:X643" ca="1" si="87">DATEDIF(AE580,W580,"D")</f>
        <v>2059</v>
      </c>
      <c r="Y580" s="120">
        <f t="shared" ref="Y580:Y643" ca="1" si="88">DATEDIF(AE580,W580,"m")</f>
        <v>67</v>
      </c>
      <c r="Z580" s="121">
        <f t="shared" ref="Z580:Z643" ca="1" si="89">DATEDIF(AE580,W580,"Y")</f>
        <v>5</v>
      </c>
      <c r="AA580" s="121" t="s">
        <v>9158</v>
      </c>
      <c r="AB580" s="121"/>
      <c r="AC580" s="127">
        <v>41466</v>
      </c>
      <c r="AD580" s="121" t="s">
        <v>811</v>
      </c>
      <c r="AE580" s="127">
        <v>41466</v>
      </c>
      <c r="AF580" s="121" t="s">
        <v>8286</v>
      </c>
      <c r="AG580" s="121">
        <v>2</v>
      </c>
      <c r="AH580" s="121">
        <v>0</v>
      </c>
      <c r="AI580" s="121" t="s">
        <v>2832</v>
      </c>
      <c r="AJ580" s="121" t="s">
        <v>554</v>
      </c>
      <c r="AK580" s="121" t="s">
        <v>334</v>
      </c>
      <c r="AL580" s="121"/>
      <c r="AM580" s="126" t="s">
        <v>2831</v>
      </c>
      <c r="AN580" s="121"/>
      <c r="AO580" s="121"/>
      <c r="AP580" s="121">
        <v>0</v>
      </c>
      <c r="AQ580" s="121">
        <v>0</v>
      </c>
      <c r="AR580" s="121" t="s">
        <v>8373</v>
      </c>
      <c r="AS580" s="128">
        <v>43135</v>
      </c>
      <c r="AT580" s="121">
        <v>7</v>
      </c>
    </row>
    <row r="581" spans="1:46" ht="30" customHeight="1" x14ac:dyDescent="0.15">
      <c r="A581" s="121">
        <v>579</v>
      </c>
      <c r="B581" s="126">
        <v>5225002022</v>
      </c>
      <c r="C581" s="121" t="s">
        <v>2833</v>
      </c>
      <c r="D581" s="121" t="s">
        <v>2833</v>
      </c>
      <c r="E581" s="127">
        <v>26973</v>
      </c>
      <c r="F581" s="117">
        <f t="shared" ca="1" si="81"/>
        <v>45.347945205479455</v>
      </c>
      <c r="G581" s="121" t="s">
        <v>650</v>
      </c>
      <c r="H581" s="121" t="s">
        <v>327</v>
      </c>
      <c r="I581" s="121" t="s">
        <v>327</v>
      </c>
      <c r="J581" s="121" t="s">
        <v>2834</v>
      </c>
      <c r="K581" s="121" t="s">
        <v>811</v>
      </c>
      <c r="L581" s="121" t="s">
        <v>328</v>
      </c>
      <c r="M581" s="121" t="s">
        <v>348</v>
      </c>
      <c r="N581" s="121" t="s">
        <v>290</v>
      </c>
      <c r="O581" s="121" t="s">
        <v>299</v>
      </c>
      <c r="P581" s="127">
        <v>42531</v>
      </c>
      <c r="Q581" s="127">
        <v>49499</v>
      </c>
      <c r="R581" s="114">
        <f t="shared" ca="1" si="82"/>
        <v>5974</v>
      </c>
      <c r="S581" s="118">
        <f t="shared" ca="1" si="83"/>
        <v>196</v>
      </c>
      <c r="T581" s="114">
        <f t="shared" ca="1" si="84"/>
        <v>16</v>
      </c>
      <c r="U581" s="119" t="str">
        <f t="shared" ca="1" si="85"/>
        <v>16年4个月14天</v>
      </c>
      <c r="V581" s="120" t="s">
        <v>8527</v>
      </c>
      <c r="W581" s="116">
        <f t="shared" ca="1" si="86"/>
        <v>43525</v>
      </c>
      <c r="X581" s="114">
        <f t="shared" ca="1" si="87"/>
        <v>2059</v>
      </c>
      <c r="Y581" s="120">
        <f t="shared" ca="1" si="88"/>
        <v>67</v>
      </c>
      <c r="Z581" s="121">
        <f t="shared" ca="1" si="89"/>
        <v>5</v>
      </c>
      <c r="AA581" s="121" t="s">
        <v>1800</v>
      </c>
      <c r="AB581" s="121"/>
      <c r="AC581" s="127">
        <v>41466</v>
      </c>
      <c r="AD581" s="121" t="s">
        <v>811</v>
      </c>
      <c r="AE581" s="127">
        <v>41466</v>
      </c>
      <c r="AF581" s="121" t="s">
        <v>8286</v>
      </c>
      <c r="AG581" s="121">
        <v>1</v>
      </c>
      <c r="AH581" s="121">
        <v>0</v>
      </c>
      <c r="AI581" s="121" t="s">
        <v>2836</v>
      </c>
      <c r="AJ581" s="121" t="s">
        <v>460</v>
      </c>
      <c r="AK581" s="121" t="s">
        <v>334</v>
      </c>
      <c r="AL581" s="121"/>
      <c r="AM581" s="126" t="s">
        <v>2835</v>
      </c>
      <c r="AN581" s="121"/>
      <c r="AO581" s="121"/>
      <c r="AP581" s="121">
        <v>0</v>
      </c>
      <c r="AQ581" s="121">
        <v>0</v>
      </c>
      <c r="AR581" s="121"/>
      <c r="AS581" s="121"/>
      <c r="AT581" s="121"/>
    </row>
    <row r="582" spans="1:46" ht="30" customHeight="1" x14ac:dyDescent="0.15">
      <c r="A582" s="121">
        <v>580</v>
      </c>
      <c r="B582" s="126">
        <v>5225002023</v>
      </c>
      <c r="C582" s="121" t="s">
        <v>2837</v>
      </c>
      <c r="D582" s="121" t="s">
        <v>2837</v>
      </c>
      <c r="E582" s="127">
        <v>31192</v>
      </c>
      <c r="F582" s="117">
        <f t="shared" ca="1" si="81"/>
        <v>33.789041095890411</v>
      </c>
      <c r="G582" s="121" t="s">
        <v>325</v>
      </c>
      <c r="H582" s="121" t="s">
        <v>287</v>
      </c>
      <c r="I582" s="121" t="s">
        <v>287</v>
      </c>
      <c r="J582" s="121" t="s">
        <v>2839</v>
      </c>
      <c r="K582" s="121" t="s">
        <v>8101</v>
      </c>
      <c r="L582" s="121" t="s">
        <v>2838</v>
      </c>
      <c r="M582" s="121" t="s">
        <v>59</v>
      </c>
      <c r="N582" s="121" t="s">
        <v>298</v>
      </c>
      <c r="O582" s="121" t="s">
        <v>8330</v>
      </c>
      <c r="P582" s="127">
        <v>41197</v>
      </c>
      <c r="Q582" s="127">
        <v>46401</v>
      </c>
      <c r="R582" s="114">
        <f t="shared" ca="1" si="82"/>
        <v>2876</v>
      </c>
      <c r="S582" s="118">
        <f t="shared" ca="1" si="83"/>
        <v>94</v>
      </c>
      <c r="T582" s="114">
        <f t="shared" ca="1" si="84"/>
        <v>7</v>
      </c>
      <c r="U582" s="119" t="str">
        <f t="shared" ca="1" si="85"/>
        <v>7年10个月21天</v>
      </c>
      <c r="V582" s="120" t="s">
        <v>8653</v>
      </c>
      <c r="W582" s="116">
        <f t="shared" ca="1" si="86"/>
        <v>43525</v>
      </c>
      <c r="X582" s="114">
        <f t="shared" ca="1" si="87"/>
        <v>2059</v>
      </c>
      <c r="Y582" s="120">
        <f t="shared" ca="1" si="88"/>
        <v>67</v>
      </c>
      <c r="Z582" s="121">
        <f t="shared" ca="1" si="89"/>
        <v>5</v>
      </c>
      <c r="AA582" s="121" t="s">
        <v>7726</v>
      </c>
      <c r="AB582" s="121"/>
      <c r="AC582" s="127">
        <v>41466</v>
      </c>
      <c r="AD582" s="121" t="s">
        <v>582</v>
      </c>
      <c r="AE582" s="127">
        <v>41466</v>
      </c>
      <c r="AF582" s="121" t="s">
        <v>8286</v>
      </c>
      <c r="AG582" s="121">
        <v>1</v>
      </c>
      <c r="AH582" s="121">
        <v>0</v>
      </c>
      <c r="AI582" s="121" t="s">
        <v>2841</v>
      </c>
      <c r="AJ582" s="121" t="s">
        <v>2130</v>
      </c>
      <c r="AK582" s="121"/>
      <c r="AL582" s="121"/>
      <c r="AM582" s="126" t="s">
        <v>2840</v>
      </c>
      <c r="AN582" s="121" t="s">
        <v>411</v>
      </c>
      <c r="AO582" s="121"/>
      <c r="AP582" s="121">
        <v>0</v>
      </c>
      <c r="AQ582" s="121">
        <v>1</v>
      </c>
      <c r="AR582" s="121" t="s">
        <v>1599</v>
      </c>
      <c r="AS582" s="121" t="s">
        <v>8442</v>
      </c>
      <c r="AT582" s="121">
        <v>7</v>
      </c>
    </row>
    <row r="583" spans="1:46" ht="30" customHeight="1" x14ac:dyDescent="0.15">
      <c r="A583" s="121">
        <v>581</v>
      </c>
      <c r="B583" s="126">
        <v>5225002024</v>
      </c>
      <c r="C583" s="121" t="s">
        <v>2842</v>
      </c>
      <c r="D583" s="121" t="s">
        <v>2842</v>
      </c>
      <c r="E583" s="127">
        <v>29103</v>
      </c>
      <c r="F583" s="117">
        <f t="shared" ca="1" si="81"/>
        <v>39.512328767123286</v>
      </c>
      <c r="G583" s="121" t="s">
        <v>455</v>
      </c>
      <c r="H583" s="121" t="s">
        <v>634</v>
      </c>
      <c r="I583" s="121" t="s">
        <v>634</v>
      </c>
      <c r="J583" s="121" t="s">
        <v>2843</v>
      </c>
      <c r="K583" s="121" t="s">
        <v>8102</v>
      </c>
      <c r="L583" s="121" t="s">
        <v>357</v>
      </c>
      <c r="M583" s="121" t="s">
        <v>367</v>
      </c>
      <c r="N583" s="121" t="s">
        <v>408</v>
      </c>
      <c r="O583" s="121" t="s">
        <v>299</v>
      </c>
      <c r="P583" s="127">
        <v>42935</v>
      </c>
      <c r="Q583" s="127">
        <v>50969</v>
      </c>
      <c r="R583" s="114">
        <f t="shared" ca="1" si="82"/>
        <v>7444</v>
      </c>
      <c r="S583" s="118">
        <f t="shared" ca="1" si="83"/>
        <v>244</v>
      </c>
      <c r="T583" s="114">
        <f t="shared" ca="1" si="84"/>
        <v>20</v>
      </c>
      <c r="U583" s="119" t="str">
        <f t="shared" ca="1" si="85"/>
        <v>20年4个月24天</v>
      </c>
      <c r="V583" s="120" t="s">
        <v>9022</v>
      </c>
      <c r="W583" s="116">
        <f t="shared" ca="1" si="86"/>
        <v>43525</v>
      </c>
      <c r="X583" s="114">
        <f t="shared" ca="1" si="87"/>
        <v>2059</v>
      </c>
      <c r="Y583" s="120">
        <f t="shared" ca="1" si="88"/>
        <v>67</v>
      </c>
      <c r="Z583" s="121">
        <f t="shared" ca="1" si="89"/>
        <v>5</v>
      </c>
      <c r="AA583" s="121" t="s">
        <v>8810</v>
      </c>
      <c r="AB583" s="121"/>
      <c r="AC583" s="127">
        <v>41466</v>
      </c>
      <c r="AD583" s="121" t="s">
        <v>582</v>
      </c>
      <c r="AE583" s="127">
        <v>41466</v>
      </c>
      <c r="AF583" s="121" t="s">
        <v>8286</v>
      </c>
      <c r="AG583" s="121">
        <v>1</v>
      </c>
      <c r="AH583" s="121">
        <v>0</v>
      </c>
      <c r="AI583" s="121" t="s">
        <v>2845</v>
      </c>
      <c r="AJ583" s="121" t="s">
        <v>2171</v>
      </c>
      <c r="AK583" s="121" t="s">
        <v>334</v>
      </c>
      <c r="AL583" s="121"/>
      <c r="AM583" s="126" t="s">
        <v>2844</v>
      </c>
      <c r="AN583" s="121" t="s">
        <v>411</v>
      </c>
      <c r="AO583" s="121"/>
      <c r="AP583" s="121">
        <v>0</v>
      </c>
      <c r="AQ583" s="121">
        <v>0</v>
      </c>
      <c r="AR583" s="121" t="s">
        <v>8351</v>
      </c>
      <c r="AS583" s="127">
        <v>37988</v>
      </c>
      <c r="AT583" s="121">
        <v>7</v>
      </c>
    </row>
    <row r="584" spans="1:46" ht="30" customHeight="1" x14ac:dyDescent="0.15">
      <c r="A584" s="121">
        <v>582</v>
      </c>
      <c r="B584" s="126">
        <v>5225002025</v>
      </c>
      <c r="C584" s="121" t="s">
        <v>2846</v>
      </c>
      <c r="D584" s="121" t="s">
        <v>2846</v>
      </c>
      <c r="E584" s="127">
        <v>32149</v>
      </c>
      <c r="F584" s="117">
        <f t="shared" ca="1" si="81"/>
        <v>31.167123287671235</v>
      </c>
      <c r="G584" s="121" t="s">
        <v>325</v>
      </c>
      <c r="H584" s="121" t="s">
        <v>287</v>
      </c>
      <c r="I584" s="121" t="s">
        <v>287</v>
      </c>
      <c r="J584" s="121" t="s">
        <v>2847</v>
      </c>
      <c r="K584" s="121" t="s">
        <v>8011</v>
      </c>
      <c r="L584" s="121" t="s">
        <v>328</v>
      </c>
      <c r="M584" s="121" t="s">
        <v>367</v>
      </c>
      <c r="N584" s="121" t="s">
        <v>570</v>
      </c>
      <c r="O584" s="121" t="s">
        <v>293</v>
      </c>
      <c r="P584" s="121"/>
      <c r="Q584" s="121"/>
      <c r="R584" s="114" t="e">
        <f t="shared" ca="1" si="82"/>
        <v>#NUM!</v>
      </c>
      <c r="S584" s="118" t="e">
        <f t="shared" ca="1" si="83"/>
        <v>#NUM!</v>
      </c>
      <c r="T584" s="114" t="e">
        <f t="shared" ca="1" si="84"/>
        <v>#NUM!</v>
      </c>
      <c r="U584" s="119" t="e">
        <f t="shared" ca="1" si="85"/>
        <v>#NUM!</v>
      </c>
      <c r="V584" s="120" t="s">
        <v>299</v>
      </c>
      <c r="W584" s="116">
        <f t="shared" ca="1" si="86"/>
        <v>43525</v>
      </c>
      <c r="X584" s="114">
        <f t="shared" ca="1" si="87"/>
        <v>2059</v>
      </c>
      <c r="Y584" s="120">
        <f t="shared" ca="1" si="88"/>
        <v>67</v>
      </c>
      <c r="Z584" s="121">
        <f t="shared" ca="1" si="89"/>
        <v>5</v>
      </c>
      <c r="AA584" s="121" t="s">
        <v>9241</v>
      </c>
      <c r="AB584" s="121"/>
      <c r="AC584" s="127">
        <v>41466</v>
      </c>
      <c r="AD584" s="121" t="s">
        <v>582</v>
      </c>
      <c r="AE584" s="127">
        <v>41466</v>
      </c>
      <c r="AF584" s="121" t="s">
        <v>8286</v>
      </c>
      <c r="AG584" s="121">
        <v>1</v>
      </c>
      <c r="AH584" s="121">
        <v>0</v>
      </c>
      <c r="AI584" s="121" t="s">
        <v>2849</v>
      </c>
      <c r="AJ584" s="121" t="s">
        <v>402</v>
      </c>
      <c r="AK584" s="121" t="s">
        <v>403</v>
      </c>
      <c r="AL584" s="121"/>
      <c r="AM584" s="126" t="s">
        <v>2848</v>
      </c>
      <c r="AN584" s="121"/>
      <c r="AO584" s="121"/>
      <c r="AP584" s="121">
        <v>0</v>
      </c>
      <c r="AQ584" s="121">
        <v>0</v>
      </c>
      <c r="AR584" s="121" t="s">
        <v>8312</v>
      </c>
      <c r="AS584" s="121">
        <v>5</v>
      </c>
      <c r="AT584" s="121">
        <v>65</v>
      </c>
    </row>
    <row r="585" spans="1:46" ht="30" customHeight="1" x14ac:dyDescent="0.15">
      <c r="A585" s="121">
        <v>583</v>
      </c>
      <c r="B585" s="126">
        <v>5225002026</v>
      </c>
      <c r="C585" s="121" t="s">
        <v>2850</v>
      </c>
      <c r="D585" s="121" t="s">
        <v>2850</v>
      </c>
      <c r="E585" s="127">
        <v>22939</v>
      </c>
      <c r="F585" s="117">
        <f t="shared" ca="1" si="81"/>
        <v>56.4</v>
      </c>
      <c r="G585" s="121" t="s">
        <v>325</v>
      </c>
      <c r="H585" s="121" t="s">
        <v>634</v>
      </c>
      <c r="I585" s="121" t="s">
        <v>634</v>
      </c>
      <c r="J585" s="121" t="s">
        <v>2851</v>
      </c>
      <c r="K585" s="121" t="s">
        <v>8023</v>
      </c>
      <c r="L585" s="121" t="s">
        <v>328</v>
      </c>
      <c r="M585" s="121" t="s">
        <v>367</v>
      </c>
      <c r="N585" s="121" t="s">
        <v>408</v>
      </c>
      <c r="O585" s="121" t="s">
        <v>8330</v>
      </c>
      <c r="P585" s="127">
        <v>42120</v>
      </c>
      <c r="Q585" s="127">
        <v>47598</v>
      </c>
      <c r="R585" s="114">
        <f t="shared" ca="1" si="82"/>
        <v>4073</v>
      </c>
      <c r="S585" s="118">
        <f t="shared" ca="1" si="83"/>
        <v>133</v>
      </c>
      <c r="T585" s="114">
        <f t="shared" ca="1" si="84"/>
        <v>11</v>
      </c>
      <c r="U585" s="119" t="str">
        <f t="shared" ca="1" si="85"/>
        <v>11年1个月28天</v>
      </c>
      <c r="V585" s="120" t="s">
        <v>9242</v>
      </c>
      <c r="W585" s="116">
        <f t="shared" ca="1" si="86"/>
        <v>43525</v>
      </c>
      <c r="X585" s="114">
        <f t="shared" ca="1" si="87"/>
        <v>989</v>
      </c>
      <c r="Y585" s="120">
        <f t="shared" ca="1" si="88"/>
        <v>32</v>
      </c>
      <c r="Z585" s="121">
        <f t="shared" ca="1" si="89"/>
        <v>2</v>
      </c>
      <c r="AA585" s="121" t="s">
        <v>9243</v>
      </c>
      <c r="AB585" s="121"/>
      <c r="AC585" s="127">
        <v>42536</v>
      </c>
      <c r="AD585" s="121" t="s">
        <v>582</v>
      </c>
      <c r="AE585" s="127">
        <v>42536</v>
      </c>
      <c r="AF585" s="121" t="s">
        <v>8286</v>
      </c>
      <c r="AG585" s="121">
        <v>0</v>
      </c>
      <c r="AH585" s="121">
        <v>0</v>
      </c>
      <c r="AI585" s="121" t="s">
        <v>2853</v>
      </c>
      <c r="AJ585" s="121"/>
      <c r="AK585" s="121"/>
      <c r="AL585" s="121"/>
      <c r="AM585" s="126" t="s">
        <v>2852</v>
      </c>
      <c r="AN585" s="121" t="s">
        <v>411</v>
      </c>
      <c r="AO585" s="121" t="s">
        <v>393</v>
      </c>
      <c r="AP585" s="121">
        <v>4</v>
      </c>
      <c r="AQ585" s="121">
        <v>0</v>
      </c>
      <c r="AR585" s="121"/>
      <c r="AS585" s="121"/>
      <c r="AT585" s="121"/>
    </row>
    <row r="586" spans="1:46" ht="30" customHeight="1" x14ac:dyDescent="0.15">
      <c r="A586" s="121">
        <v>584</v>
      </c>
      <c r="B586" s="126">
        <v>5225002027</v>
      </c>
      <c r="C586" s="121" t="s">
        <v>2854</v>
      </c>
      <c r="D586" s="121" t="s">
        <v>2854</v>
      </c>
      <c r="E586" s="127">
        <v>28169</v>
      </c>
      <c r="F586" s="117">
        <f t="shared" ca="1" si="81"/>
        <v>42.07123287671233</v>
      </c>
      <c r="G586" s="121" t="s">
        <v>325</v>
      </c>
      <c r="H586" s="121" t="s">
        <v>287</v>
      </c>
      <c r="I586" s="121" t="s">
        <v>287</v>
      </c>
      <c r="J586" s="121" t="s">
        <v>2855</v>
      </c>
      <c r="K586" s="121" t="s">
        <v>811</v>
      </c>
      <c r="L586" s="121" t="s">
        <v>328</v>
      </c>
      <c r="M586" s="121" t="s">
        <v>59</v>
      </c>
      <c r="N586" s="121" t="s">
        <v>810</v>
      </c>
      <c r="O586" s="121" t="s">
        <v>293</v>
      </c>
      <c r="P586" s="121"/>
      <c r="Q586" s="121"/>
      <c r="R586" s="114" t="e">
        <f t="shared" ca="1" si="82"/>
        <v>#NUM!</v>
      </c>
      <c r="S586" s="118" t="e">
        <f t="shared" ca="1" si="83"/>
        <v>#NUM!</v>
      </c>
      <c r="T586" s="114" t="e">
        <f t="shared" ca="1" si="84"/>
        <v>#NUM!</v>
      </c>
      <c r="U586" s="119" t="e">
        <f t="shared" ca="1" si="85"/>
        <v>#NUM!</v>
      </c>
      <c r="V586" s="120" t="s">
        <v>299</v>
      </c>
      <c r="W586" s="116">
        <f t="shared" ca="1" si="86"/>
        <v>43525</v>
      </c>
      <c r="X586" s="114">
        <f t="shared" ca="1" si="87"/>
        <v>2059</v>
      </c>
      <c r="Y586" s="120">
        <f t="shared" ca="1" si="88"/>
        <v>67</v>
      </c>
      <c r="Z586" s="121">
        <f t="shared" ca="1" si="89"/>
        <v>5</v>
      </c>
      <c r="AA586" s="121" t="s">
        <v>4262</v>
      </c>
      <c r="AB586" s="121"/>
      <c r="AC586" s="127">
        <v>41466</v>
      </c>
      <c r="AD586" s="121" t="s">
        <v>582</v>
      </c>
      <c r="AE586" s="127">
        <v>41466</v>
      </c>
      <c r="AF586" s="121" t="s">
        <v>8286</v>
      </c>
      <c r="AG586" s="121">
        <v>1</v>
      </c>
      <c r="AH586" s="121">
        <v>0</v>
      </c>
      <c r="AI586" s="121" t="s">
        <v>9244</v>
      </c>
      <c r="AJ586" s="121" t="s">
        <v>402</v>
      </c>
      <c r="AK586" s="121" t="s">
        <v>403</v>
      </c>
      <c r="AL586" s="121"/>
      <c r="AM586" s="126" t="s">
        <v>2856</v>
      </c>
      <c r="AN586" s="121"/>
      <c r="AO586" s="121"/>
      <c r="AP586" s="121">
        <v>0</v>
      </c>
      <c r="AQ586" s="121">
        <v>1</v>
      </c>
      <c r="AR586" s="121" t="s">
        <v>1599</v>
      </c>
      <c r="AS586" s="121">
        <v>6</v>
      </c>
      <c r="AT586" s="121">
        <v>3</v>
      </c>
    </row>
    <row r="587" spans="1:46" ht="30" customHeight="1" x14ac:dyDescent="0.15">
      <c r="A587" s="121">
        <v>585</v>
      </c>
      <c r="B587" s="126">
        <v>5225002028</v>
      </c>
      <c r="C587" s="121" t="s">
        <v>2857</v>
      </c>
      <c r="D587" s="121" t="s">
        <v>2857</v>
      </c>
      <c r="E587" s="127">
        <v>29461</v>
      </c>
      <c r="F587" s="117">
        <f t="shared" ca="1" si="81"/>
        <v>38.531506849315072</v>
      </c>
      <c r="G587" s="121" t="s">
        <v>21</v>
      </c>
      <c r="H587" s="121" t="s">
        <v>287</v>
      </c>
      <c r="I587" s="121" t="s">
        <v>287</v>
      </c>
      <c r="J587" s="121" t="s">
        <v>2858</v>
      </c>
      <c r="K587" s="121" t="s">
        <v>811</v>
      </c>
      <c r="L587" s="121" t="s">
        <v>328</v>
      </c>
      <c r="M587" s="121" t="s">
        <v>59</v>
      </c>
      <c r="N587" s="121" t="s">
        <v>570</v>
      </c>
      <c r="O587" s="121" t="s">
        <v>293</v>
      </c>
      <c r="P587" s="121"/>
      <c r="Q587" s="121"/>
      <c r="R587" s="114" t="e">
        <f t="shared" ca="1" si="82"/>
        <v>#NUM!</v>
      </c>
      <c r="S587" s="118" t="e">
        <f t="shared" ca="1" si="83"/>
        <v>#NUM!</v>
      </c>
      <c r="T587" s="114" t="e">
        <f t="shared" ca="1" si="84"/>
        <v>#NUM!</v>
      </c>
      <c r="U587" s="119" t="e">
        <f t="shared" ca="1" si="85"/>
        <v>#NUM!</v>
      </c>
      <c r="V587" s="120" t="s">
        <v>299</v>
      </c>
      <c r="W587" s="116">
        <f t="shared" ca="1" si="86"/>
        <v>43525</v>
      </c>
      <c r="X587" s="114">
        <f t="shared" ca="1" si="87"/>
        <v>2059</v>
      </c>
      <c r="Y587" s="120">
        <f t="shared" ca="1" si="88"/>
        <v>67</v>
      </c>
      <c r="Z587" s="121">
        <f t="shared" ca="1" si="89"/>
        <v>5</v>
      </c>
      <c r="AA587" s="121" t="s">
        <v>8674</v>
      </c>
      <c r="AB587" s="121"/>
      <c r="AC587" s="127">
        <v>41466</v>
      </c>
      <c r="AD587" s="121" t="s">
        <v>582</v>
      </c>
      <c r="AE587" s="127">
        <v>41466</v>
      </c>
      <c r="AF587" s="121" t="s">
        <v>8286</v>
      </c>
      <c r="AG587" s="121">
        <v>1</v>
      </c>
      <c r="AH587" s="121">
        <v>0</v>
      </c>
      <c r="AI587" s="121" t="s">
        <v>2860</v>
      </c>
      <c r="AJ587" s="121" t="s">
        <v>402</v>
      </c>
      <c r="AK587" s="121" t="s">
        <v>403</v>
      </c>
      <c r="AL587" s="121" t="s">
        <v>363</v>
      </c>
      <c r="AM587" s="126" t="s">
        <v>2859</v>
      </c>
      <c r="AN587" s="121"/>
      <c r="AO587" s="121"/>
      <c r="AP587" s="121">
        <v>0</v>
      </c>
      <c r="AQ587" s="121">
        <v>1</v>
      </c>
      <c r="AR587" s="121" t="s">
        <v>1334</v>
      </c>
      <c r="AS587" s="121">
        <v>5</v>
      </c>
      <c r="AT587" s="121" t="s">
        <v>8388</v>
      </c>
    </row>
    <row r="588" spans="1:46" ht="30" customHeight="1" x14ac:dyDescent="0.15">
      <c r="A588" s="121">
        <v>586</v>
      </c>
      <c r="B588" s="126">
        <v>5225002029</v>
      </c>
      <c r="C588" s="121" t="s">
        <v>2861</v>
      </c>
      <c r="D588" s="121" t="s">
        <v>2861</v>
      </c>
      <c r="E588" s="127">
        <v>26037</v>
      </c>
      <c r="F588" s="117">
        <f t="shared" ca="1" si="81"/>
        <v>47.912328767123284</v>
      </c>
      <c r="G588" s="121" t="s">
        <v>325</v>
      </c>
      <c r="H588" s="121" t="s">
        <v>287</v>
      </c>
      <c r="I588" s="121" t="s">
        <v>287</v>
      </c>
      <c r="J588" s="121" t="s">
        <v>2862</v>
      </c>
      <c r="K588" s="121" t="s">
        <v>8016</v>
      </c>
      <c r="L588" s="121" t="s">
        <v>328</v>
      </c>
      <c r="M588" s="121" t="s">
        <v>348</v>
      </c>
      <c r="N588" s="121" t="s">
        <v>290</v>
      </c>
      <c r="O588" s="121" t="s">
        <v>293</v>
      </c>
      <c r="P588" s="121"/>
      <c r="Q588" s="121"/>
      <c r="R588" s="114" t="e">
        <f t="shared" ca="1" si="82"/>
        <v>#NUM!</v>
      </c>
      <c r="S588" s="118" t="e">
        <f t="shared" ca="1" si="83"/>
        <v>#NUM!</v>
      </c>
      <c r="T588" s="114" t="e">
        <f t="shared" ca="1" si="84"/>
        <v>#NUM!</v>
      </c>
      <c r="U588" s="119" t="e">
        <f t="shared" ca="1" si="85"/>
        <v>#NUM!</v>
      </c>
      <c r="V588" s="120" t="s">
        <v>299</v>
      </c>
      <c r="W588" s="116">
        <f t="shared" ca="1" si="86"/>
        <v>43525</v>
      </c>
      <c r="X588" s="114">
        <f t="shared" ca="1" si="87"/>
        <v>2054</v>
      </c>
      <c r="Y588" s="120">
        <f t="shared" ca="1" si="88"/>
        <v>67</v>
      </c>
      <c r="Z588" s="121">
        <f t="shared" ca="1" si="89"/>
        <v>5</v>
      </c>
      <c r="AA588" s="121" t="s">
        <v>8954</v>
      </c>
      <c r="AB588" s="121"/>
      <c r="AC588" s="127">
        <v>41471</v>
      </c>
      <c r="AD588" s="121" t="s">
        <v>701</v>
      </c>
      <c r="AE588" s="127">
        <v>41471</v>
      </c>
      <c r="AF588" s="121" t="s">
        <v>8286</v>
      </c>
      <c r="AG588" s="121">
        <v>1</v>
      </c>
      <c r="AH588" s="121">
        <v>0</v>
      </c>
      <c r="AI588" s="121" t="s">
        <v>2864</v>
      </c>
      <c r="AJ588" s="121" t="s">
        <v>402</v>
      </c>
      <c r="AK588" s="121" t="s">
        <v>403</v>
      </c>
      <c r="AL588" s="121"/>
      <c r="AM588" s="126" t="s">
        <v>2863</v>
      </c>
      <c r="AN588" s="121"/>
      <c r="AO588" s="121"/>
      <c r="AP588" s="121">
        <v>0</v>
      </c>
      <c r="AQ588" s="121">
        <v>0</v>
      </c>
      <c r="AR588" s="121"/>
      <c r="AS588" s="128">
        <v>43192</v>
      </c>
      <c r="AT588" s="121">
        <v>3</v>
      </c>
    </row>
    <row r="589" spans="1:46" ht="30" customHeight="1" x14ac:dyDescent="0.15">
      <c r="A589" s="121">
        <v>587</v>
      </c>
      <c r="B589" s="126">
        <v>5225002030</v>
      </c>
      <c r="C589" s="121" t="s">
        <v>2865</v>
      </c>
      <c r="D589" s="121" t="s">
        <v>2865</v>
      </c>
      <c r="E589" s="127">
        <v>31006</v>
      </c>
      <c r="F589" s="117">
        <f t="shared" ca="1" si="81"/>
        <v>34.298630136986304</v>
      </c>
      <c r="G589" s="121" t="s">
        <v>325</v>
      </c>
      <c r="H589" s="121" t="s">
        <v>287</v>
      </c>
      <c r="I589" s="121" t="s">
        <v>287</v>
      </c>
      <c r="J589" s="121" t="s">
        <v>2866</v>
      </c>
      <c r="K589" s="121" t="s">
        <v>701</v>
      </c>
      <c r="L589" s="121" t="s">
        <v>357</v>
      </c>
      <c r="M589" s="121" t="s">
        <v>367</v>
      </c>
      <c r="N589" s="121" t="s">
        <v>41</v>
      </c>
      <c r="O589" s="121" t="s">
        <v>299</v>
      </c>
      <c r="P589" s="127">
        <v>42348</v>
      </c>
      <c r="Q589" s="127">
        <v>50200</v>
      </c>
      <c r="R589" s="114">
        <f t="shared" ca="1" si="82"/>
        <v>6675</v>
      </c>
      <c r="S589" s="118">
        <f t="shared" ca="1" si="83"/>
        <v>219</v>
      </c>
      <c r="T589" s="114">
        <f t="shared" ca="1" si="84"/>
        <v>18</v>
      </c>
      <c r="U589" s="119" t="str">
        <f t="shared" ca="1" si="85"/>
        <v>18年3个月15天</v>
      </c>
      <c r="V589" s="120" t="s">
        <v>9245</v>
      </c>
      <c r="W589" s="116">
        <f t="shared" ca="1" si="86"/>
        <v>43525</v>
      </c>
      <c r="X589" s="114">
        <f t="shared" ca="1" si="87"/>
        <v>2054</v>
      </c>
      <c r="Y589" s="120">
        <f t="shared" ca="1" si="88"/>
        <v>67</v>
      </c>
      <c r="Z589" s="121">
        <f t="shared" ca="1" si="89"/>
        <v>5</v>
      </c>
      <c r="AA589" s="121" t="s">
        <v>9246</v>
      </c>
      <c r="AB589" s="121"/>
      <c r="AC589" s="127">
        <v>41471</v>
      </c>
      <c r="AD589" s="121" t="s">
        <v>701</v>
      </c>
      <c r="AE589" s="127">
        <v>41471</v>
      </c>
      <c r="AF589" s="121" t="s">
        <v>8286</v>
      </c>
      <c r="AG589" s="121">
        <v>1</v>
      </c>
      <c r="AH589" s="121">
        <v>0</v>
      </c>
      <c r="AI589" s="121" t="s">
        <v>2868</v>
      </c>
      <c r="AJ589" s="121" t="s">
        <v>2073</v>
      </c>
      <c r="AK589" s="121" t="s">
        <v>334</v>
      </c>
      <c r="AL589" s="121"/>
      <c r="AM589" s="126" t="s">
        <v>2867</v>
      </c>
      <c r="AN589" s="121"/>
      <c r="AO589" s="121"/>
      <c r="AP589" s="121">
        <v>0</v>
      </c>
      <c r="AQ589" s="121">
        <v>0</v>
      </c>
      <c r="AR589" s="121" t="s">
        <v>8351</v>
      </c>
      <c r="AS589" s="127">
        <v>37993</v>
      </c>
      <c r="AT589" s="121">
        <v>6</v>
      </c>
    </row>
    <row r="590" spans="1:46" ht="30" customHeight="1" x14ac:dyDescent="0.15">
      <c r="A590" s="121">
        <v>588</v>
      </c>
      <c r="B590" s="126">
        <v>5225002031</v>
      </c>
      <c r="C590" s="121" t="s">
        <v>2869</v>
      </c>
      <c r="D590" s="121" t="s">
        <v>2869</v>
      </c>
      <c r="E590" s="127">
        <v>24721</v>
      </c>
      <c r="F590" s="117">
        <f t="shared" ca="1" si="81"/>
        <v>51.517808219178079</v>
      </c>
      <c r="G590" s="121" t="s">
        <v>510</v>
      </c>
      <c r="H590" s="121" t="s">
        <v>287</v>
      </c>
      <c r="I590" s="121" t="s">
        <v>287</v>
      </c>
      <c r="J590" s="121" t="s">
        <v>2870</v>
      </c>
      <c r="K590" s="121" t="s">
        <v>843</v>
      </c>
      <c r="L590" s="121" t="s">
        <v>328</v>
      </c>
      <c r="M590" s="121" t="s">
        <v>338</v>
      </c>
      <c r="N590" s="121" t="s">
        <v>290</v>
      </c>
      <c r="O590" s="121" t="s">
        <v>299</v>
      </c>
      <c r="P590" s="127">
        <v>42348</v>
      </c>
      <c r="Q590" s="127">
        <v>49073</v>
      </c>
      <c r="R590" s="114">
        <f t="shared" ca="1" si="82"/>
        <v>5548</v>
      </c>
      <c r="S590" s="118">
        <f t="shared" ca="1" si="83"/>
        <v>182</v>
      </c>
      <c r="T590" s="114">
        <f t="shared" ca="1" si="84"/>
        <v>15</v>
      </c>
      <c r="U590" s="119" t="str">
        <f t="shared" ca="1" si="85"/>
        <v>15年2个月13天</v>
      </c>
      <c r="V590" s="120" t="s">
        <v>9240</v>
      </c>
      <c r="W590" s="116">
        <f t="shared" ca="1" si="86"/>
        <v>43525</v>
      </c>
      <c r="X590" s="114">
        <f t="shared" ca="1" si="87"/>
        <v>2053</v>
      </c>
      <c r="Y590" s="120">
        <f t="shared" ca="1" si="88"/>
        <v>67</v>
      </c>
      <c r="Z590" s="121">
        <f t="shared" ca="1" si="89"/>
        <v>5</v>
      </c>
      <c r="AA590" s="121" t="s">
        <v>9247</v>
      </c>
      <c r="AB590" s="121"/>
      <c r="AC590" s="127">
        <v>41472</v>
      </c>
      <c r="AD590" s="121" t="s">
        <v>843</v>
      </c>
      <c r="AE590" s="127">
        <v>41472</v>
      </c>
      <c r="AF590" s="121" t="s">
        <v>8286</v>
      </c>
      <c r="AG590" s="121">
        <v>2</v>
      </c>
      <c r="AH590" s="121">
        <v>0</v>
      </c>
      <c r="AI590" s="121" t="s">
        <v>2872</v>
      </c>
      <c r="AJ590" s="121" t="s">
        <v>554</v>
      </c>
      <c r="AK590" s="121" t="s">
        <v>334</v>
      </c>
      <c r="AL590" s="121"/>
      <c r="AM590" s="126" t="s">
        <v>2871</v>
      </c>
      <c r="AN590" s="121"/>
      <c r="AO590" s="121"/>
      <c r="AP590" s="121">
        <v>0</v>
      </c>
      <c r="AQ590" s="121">
        <v>0</v>
      </c>
      <c r="AR590" s="121" t="s">
        <v>3949</v>
      </c>
      <c r="AS590" s="121">
        <v>1</v>
      </c>
      <c r="AT590" s="121">
        <v>16</v>
      </c>
    </row>
    <row r="591" spans="1:46" ht="30" customHeight="1" x14ac:dyDescent="0.15">
      <c r="A591" s="121">
        <v>589</v>
      </c>
      <c r="B591" s="126">
        <v>5225002032</v>
      </c>
      <c r="C591" s="121" t="s">
        <v>2873</v>
      </c>
      <c r="D591" s="121" t="s">
        <v>2873</v>
      </c>
      <c r="E591" s="127">
        <v>28018</v>
      </c>
      <c r="F591" s="117">
        <f t="shared" ca="1" si="81"/>
        <v>42.484931506849314</v>
      </c>
      <c r="G591" s="121" t="s">
        <v>325</v>
      </c>
      <c r="H591" s="121" t="s">
        <v>297</v>
      </c>
      <c r="I591" s="121" t="s">
        <v>297</v>
      </c>
      <c r="J591" s="121" t="s">
        <v>2874</v>
      </c>
      <c r="K591" s="121" t="s">
        <v>8016</v>
      </c>
      <c r="L591" s="121" t="s">
        <v>328</v>
      </c>
      <c r="M591" s="121" t="s">
        <v>59</v>
      </c>
      <c r="N591" s="121" t="s">
        <v>41</v>
      </c>
      <c r="O591" s="121" t="s">
        <v>299</v>
      </c>
      <c r="P591" s="127">
        <v>42353</v>
      </c>
      <c r="Q591" s="127">
        <v>49109</v>
      </c>
      <c r="R591" s="114">
        <f t="shared" ca="1" si="82"/>
        <v>5584</v>
      </c>
      <c r="S591" s="118">
        <f t="shared" ca="1" si="83"/>
        <v>183</v>
      </c>
      <c r="T591" s="114">
        <f t="shared" ca="1" si="84"/>
        <v>15</v>
      </c>
      <c r="U591" s="119" t="str">
        <f t="shared" ca="1" si="85"/>
        <v>15年3个月19天</v>
      </c>
      <c r="V591" s="120" t="s">
        <v>9248</v>
      </c>
      <c r="W591" s="116">
        <f t="shared" ca="1" si="86"/>
        <v>43525</v>
      </c>
      <c r="X591" s="114">
        <f t="shared" ca="1" si="87"/>
        <v>2053</v>
      </c>
      <c r="Y591" s="120">
        <f t="shared" ca="1" si="88"/>
        <v>67</v>
      </c>
      <c r="Z591" s="121">
        <f t="shared" ca="1" si="89"/>
        <v>5</v>
      </c>
      <c r="AA591" s="121" t="s">
        <v>9174</v>
      </c>
      <c r="AB591" s="121"/>
      <c r="AC591" s="127">
        <v>41472</v>
      </c>
      <c r="AD591" s="121" t="s">
        <v>489</v>
      </c>
      <c r="AE591" s="127">
        <v>41472</v>
      </c>
      <c r="AF591" s="121" t="s">
        <v>8286</v>
      </c>
      <c r="AG591" s="121">
        <v>2</v>
      </c>
      <c r="AH591" s="121">
        <v>0</v>
      </c>
      <c r="AI591" s="121" t="s">
        <v>2876</v>
      </c>
      <c r="AJ591" s="121" t="s">
        <v>1520</v>
      </c>
      <c r="AK591" s="121" t="s">
        <v>334</v>
      </c>
      <c r="AL591" s="121"/>
      <c r="AM591" s="126" t="s">
        <v>2875</v>
      </c>
      <c r="AN591" s="121"/>
      <c r="AO591" s="121"/>
      <c r="AP591" s="121">
        <v>0</v>
      </c>
      <c r="AQ591" s="121">
        <v>0</v>
      </c>
      <c r="AR591" s="121" t="s">
        <v>8486</v>
      </c>
      <c r="AS591" s="121" t="s">
        <v>8442</v>
      </c>
      <c r="AT591" s="121">
        <v>3</v>
      </c>
    </row>
    <row r="592" spans="1:46" ht="30" customHeight="1" x14ac:dyDescent="0.15">
      <c r="A592" s="121">
        <v>590</v>
      </c>
      <c r="B592" s="126">
        <v>5225002033</v>
      </c>
      <c r="C592" s="121" t="s">
        <v>2877</v>
      </c>
      <c r="D592" s="121" t="s">
        <v>2877</v>
      </c>
      <c r="E592" s="127">
        <v>27330</v>
      </c>
      <c r="F592" s="117">
        <f t="shared" ca="1" si="81"/>
        <v>44.369863013698627</v>
      </c>
      <c r="G592" s="121" t="s">
        <v>325</v>
      </c>
      <c r="H592" s="121" t="s">
        <v>287</v>
      </c>
      <c r="I592" s="121" t="s">
        <v>287</v>
      </c>
      <c r="J592" s="121" t="s">
        <v>2874</v>
      </c>
      <c r="K592" s="121" t="s">
        <v>8016</v>
      </c>
      <c r="L592" s="121" t="s">
        <v>328</v>
      </c>
      <c r="M592" s="121" t="s">
        <v>383</v>
      </c>
      <c r="N592" s="121" t="s">
        <v>41</v>
      </c>
      <c r="O592" s="121" t="s">
        <v>8330</v>
      </c>
      <c r="P592" s="127">
        <v>41225</v>
      </c>
      <c r="Q592" s="127">
        <v>46123</v>
      </c>
      <c r="R592" s="114">
        <f t="shared" ca="1" si="82"/>
        <v>2598</v>
      </c>
      <c r="S592" s="118">
        <f t="shared" ca="1" si="83"/>
        <v>85</v>
      </c>
      <c r="T592" s="114">
        <f t="shared" ca="1" si="84"/>
        <v>7</v>
      </c>
      <c r="U592" s="119" t="str">
        <f t="shared" ca="1" si="85"/>
        <v>7年1个月13天</v>
      </c>
      <c r="V592" s="120" t="s">
        <v>8533</v>
      </c>
      <c r="W592" s="116">
        <f t="shared" ca="1" si="86"/>
        <v>43525</v>
      </c>
      <c r="X592" s="114">
        <f t="shared" ca="1" si="87"/>
        <v>2053</v>
      </c>
      <c r="Y592" s="120">
        <f t="shared" ca="1" si="88"/>
        <v>67</v>
      </c>
      <c r="Z592" s="121">
        <f t="shared" ca="1" si="89"/>
        <v>5</v>
      </c>
      <c r="AA592" s="121" t="s">
        <v>9224</v>
      </c>
      <c r="AB592" s="121"/>
      <c r="AC592" s="127">
        <v>41472</v>
      </c>
      <c r="AD592" s="121" t="s">
        <v>489</v>
      </c>
      <c r="AE592" s="127">
        <v>41472</v>
      </c>
      <c r="AF592" s="121" t="s">
        <v>8286</v>
      </c>
      <c r="AG592" s="121">
        <v>1</v>
      </c>
      <c r="AH592" s="121">
        <v>0</v>
      </c>
      <c r="AI592" s="121" t="s">
        <v>9249</v>
      </c>
      <c r="AJ592" s="121" t="s">
        <v>535</v>
      </c>
      <c r="AK592" s="121"/>
      <c r="AL592" s="121"/>
      <c r="AM592" s="126" t="s">
        <v>2878</v>
      </c>
      <c r="AN592" s="121"/>
      <c r="AO592" s="121"/>
      <c r="AP592" s="121">
        <v>0</v>
      </c>
      <c r="AQ592" s="121">
        <v>0</v>
      </c>
      <c r="AR592" s="121" t="s">
        <v>693</v>
      </c>
      <c r="AS592" s="128">
        <v>43135</v>
      </c>
      <c r="AT592" s="121">
        <v>3</v>
      </c>
    </row>
    <row r="593" spans="1:46" ht="30" customHeight="1" x14ac:dyDescent="0.15">
      <c r="A593" s="121">
        <v>591</v>
      </c>
      <c r="B593" s="126">
        <v>5225002034</v>
      </c>
      <c r="C593" s="121" t="s">
        <v>2879</v>
      </c>
      <c r="D593" s="121" t="s">
        <v>2879</v>
      </c>
      <c r="E593" s="127">
        <v>17053</v>
      </c>
      <c r="F593" s="117">
        <f t="shared" ca="1" si="81"/>
        <v>72.526027397260279</v>
      </c>
      <c r="G593" s="121" t="s">
        <v>892</v>
      </c>
      <c r="H593" s="121" t="s">
        <v>327</v>
      </c>
      <c r="I593" s="121" t="s">
        <v>327</v>
      </c>
      <c r="J593" s="121" t="s">
        <v>2880</v>
      </c>
      <c r="K593" s="121" t="s">
        <v>8011</v>
      </c>
      <c r="L593" s="121" t="s">
        <v>328</v>
      </c>
      <c r="M593" s="121" t="s">
        <v>348</v>
      </c>
      <c r="N593" s="121" t="s">
        <v>298</v>
      </c>
      <c r="O593" s="121" t="s">
        <v>8330</v>
      </c>
      <c r="P593" s="127">
        <v>41265</v>
      </c>
      <c r="Q593" s="127">
        <v>46439</v>
      </c>
      <c r="R593" s="114">
        <f t="shared" ca="1" si="82"/>
        <v>2914</v>
      </c>
      <c r="S593" s="118">
        <f t="shared" ca="1" si="83"/>
        <v>95</v>
      </c>
      <c r="T593" s="114">
        <f t="shared" ca="1" si="84"/>
        <v>7</v>
      </c>
      <c r="U593" s="119" t="str">
        <f t="shared" ca="1" si="85"/>
        <v>7年11个月29天</v>
      </c>
      <c r="V593" s="120" t="s">
        <v>9250</v>
      </c>
      <c r="W593" s="116">
        <f t="shared" ca="1" si="86"/>
        <v>43525</v>
      </c>
      <c r="X593" s="114">
        <f t="shared" ca="1" si="87"/>
        <v>2053</v>
      </c>
      <c r="Y593" s="120">
        <f t="shared" ca="1" si="88"/>
        <v>67</v>
      </c>
      <c r="Z593" s="121">
        <f t="shared" ca="1" si="89"/>
        <v>5</v>
      </c>
      <c r="AA593" s="121" t="s">
        <v>9251</v>
      </c>
      <c r="AB593" s="121"/>
      <c r="AC593" s="127">
        <v>41472</v>
      </c>
      <c r="AD593" s="121" t="s">
        <v>489</v>
      </c>
      <c r="AE593" s="127">
        <v>41472</v>
      </c>
      <c r="AF593" s="121" t="s">
        <v>8286</v>
      </c>
      <c r="AG593" s="121">
        <v>1</v>
      </c>
      <c r="AH593" s="121">
        <v>0</v>
      </c>
      <c r="AI593" s="121" t="s">
        <v>2883</v>
      </c>
      <c r="AJ593" s="121" t="s">
        <v>1791</v>
      </c>
      <c r="AK593" s="121"/>
      <c r="AL593" s="121"/>
      <c r="AM593" s="126" t="s">
        <v>2882</v>
      </c>
      <c r="AN593" s="121" t="s">
        <v>411</v>
      </c>
      <c r="AO593" s="121"/>
      <c r="AP593" s="121">
        <v>0</v>
      </c>
      <c r="AQ593" s="121">
        <v>0</v>
      </c>
      <c r="AR593" s="121"/>
      <c r="AS593" s="128">
        <v>43161</v>
      </c>
      <c r="AT593" s="121" t="s">
        <v>8937</v>
      </c>
    </row>
    <row r="594" spans="1:46" ht="30" customHeight="1" x14ac:dyDescent="0.15">
      <c r="A594" s="121">
        <v>592</v>
      </c>
      <c r="B594" s="126">
        <v>5225002036</v>
      </c>
      <c r="C594" s="121" t="s">
        <v>2884</v>
      </c>
      <c r="D594" s="121" t="s">
        <v>2884</v>
      </c>
      <c r="E594" s="127">
        <v>27129</v>
      </c>
      <c r="F594" s="117">
        <f t="shared" ca="1" si="81"/>
        <v>44.920547945205477</v>
      </c>
      <c r="G594" s="121" t="s">
        <v>892</v>
      </c>
      <c r="H594" s="121" t="s">
        <v>287</v>
      </c>
      <c r="I594" s="121" t="s">
        <v>287</v>
      </c>
      <c r="J594" s="121" t="s">
        <v>2885</v>
      </c>
      <c r="K594" s="121" t="s">
        <v>2567</v>
      </c>
      <c r="L594" s="121" t="s">
        <v>328</v>
      </c>
      <c r="M594" s="121" t="s">
        <v>59</v>
      </c>
      <c r="N594" s="121" t="s">
        <v>290</v>
      </c>
      <c r="O594" s="121" t="s">
        <v>293</v>
      </c>
      <c r="P594" s="121"/>
      <c r="Q594" s="121"/>
      <c r="R594" s="114" t="e">
        <f t="shared" ca="1" si="82"/>
        <v>#NUM!</v>
      </c>
      <c r="S594" s="118" t="e">
        <f t="shared" ca="1" si="83"/>
        <v>#NUM!</v>
      </c>
      <c r="T594" s="114" t="e">
        <f t="shared" ca="1" si="84"/>
        <v>#NUM!</v>
      </c>
      <c r="U594" s="119" t="e">
        <f t="shared" ca="1" si="85"/>
        <v>#NUM!</v>
      </c>
      <c r="V594" s="120" t="s">
        <v>299</v>
      </c>
      <c r="W594" s="116">
        <f t="shared" ca="1" si="86"/>
        <v>43525</v>
      </c>
      <c r="X594" s="114">
        <f t="shared" ca="1" si="87"/>
        <v>2031</v>
      </c>
      <c r="Y594" s="120">
        <f t="shared" ca="1" si="88"/>
        <v>66</v>
      </c>
      <c r="Z594" s="121">
        <f t="shared" ca="1" si="89"/>
        <v>5</v>
      </c>
      <c r="AA594" s="121" t="s">
        <v>9081</v>
      </c>
      <c r="AB594" s="121"/>
      <c r="AC594" s="127">
        <v>41494</v>
      </c>
      <c r="AD594" s="121" t="s">
        <v>2567</v>
      </c>
      <c r="AE594" s="127">
        <v>41494</v>
      </c>
      <c r="AF594" s="121" t="s">
        <v>8286</v>
      </c>
      <c r="AG594" s="121">
        <v>1</v>
      </c>
      <c r="AH594" s="121">
        <v>0</v>
      </c>
      <c r="AI594" s="121" t="s">
        <v>2887</v>
      </c>
      <c r="AJ594" s="121" t="s">
        <v>402</v>
      </c>
      <c r="AK594" s="121" t="s">
        <v>403</v>
      </c>
      <c r="AL594" s="121"/>
      <c r="AM594" s="126" t="s">
        <v>2886</v>
      </c>
      <c r="AN594" s="121"/>
      <c r="AO594" s="121"/>
      <c r="AP594" s="121">
        <v>0</v>
      </c>
      <c r="AQ594" s="121">
        <v>0</v>
      </c>
      <c r="AR594" s="121" t="s">
        <v>1599</v>
      </c>
      <c r="AS594" s="121">
        <v>6</v>
      </c>
      <c r="AT594" s="121">
        <v>12</v>
      </c>
    </row>
    <row r="595" spans="1:46" ht="30" customHeight="1" x14ac:dyDescent="0.15">
      <c r="A595" s="121">
        <v>593</v>
      </c>
      <c r="B595" s="126">
        <v>5225002037</v>
      </c>
      <c r="C595" s="121" t="s">
        <v>2888</v>
      </c>
      <c r="D595" s="121" t="s">
        <v>2888</v>
      </c>
      <c r="E595" s="127">
        <v>23207</v>
      </c>
      <c r="F595" s="117">
        <f t="shared" ca="1" si="81"/>
        <v>55.665753424657531</v>
      </c>
      <c r="G595" s="121" t="s">
        <v>650</v>
      </c>
      <c r="H595" s="121" t="s">
        <v>287</v>
      </c>
      <c r="I595" s="121" t="s">
        <v>287</v>
      </c>
      <c r="J595" s="121" t="s">
        <v>2889</v>
      </c>
      <c r="K595" s="121" t="s">
        <v>8019</v>
      </c>
      <c r="L595" s="121" t="s">
        <v>328</v>
      </c>
      <c r="M595" s="121" t="s">
        <v>383</v>
      </c>
      <c r="N595" s="121" t="s">
        <v>290</v>
      </c>
      <c r="O595" s="121" t="s">
        <v>8330</v>
      </c>
      <c r="P595" s="127">
        <v>40162</v>
      </c>
      <c r="Q595" s="127">
        <v>45121</v>
      </c>
      <c r="R595" s="114">
        <f t="shared" ca="1" si="82"/>
        <v>1596</v>
      </c>
      <c r="S595" s="118">
        <f t="shared" ca="1" si="83"/>
        <v>52</v>
      </c>
      <c r="T595" s="114">
        <f t="shared" ca="1" si="84"/>
        <v>4</v>
      </c>
      <c r="U595" s="119" t="str">
        <f t="shared" ca="1" si="85"/>
        <v>4年4个月16天</v>
      </c>
      <c r="V595" s="120" t="s">
        <v>9252</v>
      </c>
      <c r="W595" s="116">
        <f t="shared" ca="1" si="86"/>
        <v>43525</v>
      </c>
      <c r="X595" s="114">
        <f t="shared" ca="1" si="87"/>
        <v>2031</v>
      </c>
      <c r="Y595" s="120">
        <f t="shared" ca="1" si="88"/>
        <v>66</v>
      </c>
      <c r="Z595" s="121">
        <f t="shared" ca="1" si="89"/>
        <v>5</v>
      </c>
      <c r="AA595" s="121" t="s">
        <v>9253</v>
      </c>
      <c r="AB595" s="121"/>
      <c r="AC595" s="127">
        <v>41494</v>
      </c>
      <c r="AD595" s="121" t="s">
        <v>2567</v>
      </c>
      <c r="AE595" s="127">
        <v>41494</v>
      </c>
      <c r="AF595" s="121" t="s">
        <v>8286</v>
      </c>
      <c r="AG595" s="121">
        <v>1</v>
      </c>
      <c r="AH595" s="121">
        <v>0</v>
      </c>
      <c r="AI595" s="121" t="s">
        <v>2891</v>
      </c>
      <c r="AJ595" s="121" t="s">
        <v>432</v>
      </c>
      <c r="AK595" s="121"/>
      <c r="AL595" s="121"/>
      <c r="AM595" s="126" t="s">
        <v>2890</v>
      </c>
      <c r="AN595" s="121"/>
      <c r="AO595" s="121"/>
      <c r="AP595" s="121">
        <v>0</v>
      </c>
      <c r="AQ595" s="121">
        <v>0</v>
      </c>
      <c r="AR595" s="121" t="s">
        <v>8664</v>
      </c>
      <c r="AS595" s="121">
        <v>405</v>
      </c>
      <c r="AT595" s="121">
        <v>11</v>
      </c>
    </row>
    <row r="596" spans="1:46" ht="30" customHeight="1" x14ac:dyDescent="0.15">
      <c r="A596" s="121">
        <v>594</v>
      </c>
      <c r="B596" s="126">
        <v>5225002039</v>
      </c>
      <c r="C596" s="121" t="s">
        <v>2892</v>
      </c>
      <c r="D596" s="121" t="s">
        <v>2892</v>
      </c>
      <c r="E596" s="127">
        <v>24601</v>
      </c>
      <c r="F596" s="117">
        <f t="shared" ca="1" si="81"/>
        <v>51.846575342465755</v>
      </c>
      <c r="G596" s="121" t="s">
        <v>325</v>
      </c>
      <c r="H596" s="121" t="s">
        <v>287</v>
      </c>
      <c r="I596" s="121" t="s">
        <v>287</v>
      </c>
      <c r="J596" s="121" t="s">
        <v>2893</v>
      </c>
      <c r="K596" s="121" t="s">
        <v>2626</v>
      </c>
      <c r="L596" s="121" t="s">
        <v>328</v>
      </c>
      <c r="M596" s="121" t="s">
        <v>338</v>
      </c>
      <c r="N596" s="121" t="s">
        <v>41</v>
      </c>
      <c r="O596" s="121" t="s">
        <v>299</v>
      </c>
      <c r="P596" s="127">
        <v>42459</v>
      </c>
      <c r="Q596" s="127">
        <v>49397</v>
      </c>
      <c r="R596" s="114">
        <f t="shared" ca="1" si="82"/>
        <v>5872</v>
      </c>
      <c r="S596" s="118">
        <f t="shared" ca="1" si="83"/>
        <v>192</v>
      </c>
      <c r="T596" s="114">
        <f t="shared" ca="1" si="84"/>
        <v>16</v>
      </c>
      <c r="U596" s="119" t="str">
        <f t="shared" ca="1" si="85"/>
        <v>16年1个月2天</v>
      </c>
      <c r="V596" s="120" t="s">
        <v>2186</v>
      </c>
      <c r="W596" s="116">
        <f t="shared" ca="1" si="86"/>
        <v>43525</v>
      </c>
      <c r="X596" s="114">
        <f t="shared" ca="1" si="87"/>
        <v>2030</v>
      </c>
      <c r="Y596" s="120">
        <f t="shared" ca="1" si="88"/>
        <v>66</v>
      </c>
      <c r="Z596" s="121">
        <f t="shared" ca="1" si="89"/>
        <v>5</v>
      </c>
      <c r="AA596" s="121" t="s">
        <v>7523</v>
      </c>
      <c r="AB596" s="121"/>
      <c r="AC596" s="127">
        <v>41495</v>
      </c>
      <c r="AD596" s="121" t="s">
        <v>2626</v>
      </c>
      <c r="AE596" s="127">
        <v>41495</v>
      </c>
      <c r="AF596" s="121" t="s">
        <v>8286</v>
      </c>
      <c r="AG596" s="121">
        <v>1</v>
      </c>
      <c r="AH596" s="121">
        <v>0</v>
      </c>
      <c r="AI596" s="121" t="s">
        <v>2895</v>
      </c>
      <c r="AJ596" s="121" t="s">
        <v>8819</v>
      </c>
      <c r="AK596" s="121" t="s">
        <v>334</v>
      </c>
      <c r="AL596" s="121"/>
      <c r="AM596" s="126" t="s">
        <v>2894</v>
      </c>
      <c r="AN596" s="121"/>
      <c r="AO596" s="121"/>
      <c r="AP596" s="121">
        <v>0</v>
      </c>
      <c r="AQ596" s="121">
        <v>0</v>
      </c>
      <c r="AR596" s="121" t="s">
        <v>3949</v>
      </c>
      <c r="AS596" s="121">
        <v>3</v>
      </c>
      <c r="AT596" s="121">
        <v>9</v>
      </c>
    </row>
    <row r="597" spans="1:46" ht="30" customHeight="1" x14ac:dyDescent="0.15">
      <c r="A597" s="121">
        <v>595</v>
      </c>
      <c r="B597" s="126">
        <v>5225002040</v>
      </c>
      <c r="C597" s="121" t="s">
        <v>2896</v>
      </c>
      <c r="D597" s="121" t="s">
        <v>2896</v>
      </c>
      <c r="E597" s="127">
        <v>24182</v>
      </c>
      <c r="F597" s="117">
        <f t="shared" ca="1" si="81"/>
        <v>52.994520547945207</v>
      </c>
      <c r="G597" s="121" t="s">
        <v>325</v>
      </c>
      <c r="H597" s="121" t="s">
        <v>287</v>
      </c>
      <c r="I597" s="121" t="s">
        <v>287</v>
      </c>
      <c r="J597" s="121" t="s">
        <v>9254</v>
      </c>
      <c r="K597" s="121" t="s">
        <v>8546</v>
      </c>
      <c r="L597" s="121" t="s">
        <v>328</v>
      </c>
      <c r="M597" s="121" t="s">
        <v>367</v>
      </c>
      <c r="N597" s="121" t="s">
        <v>290</v>
      </c>
      <c r="O597" s="121" t="s">
        <v>293</v>
      </c>
      <c r="P597" s="121"/>
      <c r="Q597" s="121"/>
      <c r="R597" s="114" t="e">
        <f t="shared" ca="1" si="82"/>
        <v>#NUM!</v>
      </c>
      <c r="S597" s="118" t="e">
        <f t="shared" ca="1" si="83"/>
        <v>#NUM!</v>
      </c>
      <c r="T597" s="114" t="e">
        <f t="shared" ca="1" si="84"/>
        <v>#NUM!</v>
      </c>
      <c r="U597" s="119" t="e">
        <f t="shared" ca="1" si="85"/>
        <v>#NUM!</v>
      </c>
      <c r="V597" s="120" t="s">
        <v>299</v>
      </c>
      <c r="W597" s="116">
        <f t="shared" ca="1" si="86"/>
        <v>43525</v>
      </c>
      <c r="X597" s="114">
        <f t="shared" ca="1" si="87"/>
        <v>2027</v>
      </c>
      <c r="Y597" s="120">
        <f t="shared" ca="1" si="88"/>
        <v>66</v>
      </c>
      <c r="Z597" s="121">
        <f t="shared" ca="1" si="89"/>
        <v>5</v>
      </c>
      <c r="AA597" s="121" t="s">
        <v>9255</v>
      </c>
      <c r="AB597" s="121"/>
      <c r="AC597" s="127">
        <v>41498</v>
      </c>
      <c r="AD597" s="121" t="s">
        <v>8546</v>
      </c>
      <c r="AE597" s="127">
        <v>41498</v>
      </c>
      <c r="AF597" s="121" t="s">
        <v>8286</v>
      </c>
      <c r="AG597" s="121">
        <v>1</v>
      </c>
      <c r="AH597" s="121">
        <v>0</v>
      </c>
      <c r="AI597" s="121" t="s">
        <v>2898</v>
      </c>
      <c r="AJ597" s="121" t="s">
        <v>402</v>
      </c>
      <c r="AK597" s="121" t="s">
        <v>409</v>
      </c>
      <c r="AL597" s="121"/>
      <c r="AM597" s="126" t="s">
        <v>2897</v>
      </c>
      <c r="AN597" s="121"/>
      <c r="AO597" s="121"/>
      <c r="AP597" s="121">
        <v>0</v>
      </c>
      <c r="AQ597" s="121">
        <v>0</v>
      </c>
      <c r="AR597" s="121" t="s">
        <v>8312</v>
      </c>
      <c r="AS597" s="121">
        <v>8</v>
      </c>
      <c r="AT597" s="121">
        <v>126</v>
      </c>
    </row>
    <row r="598" spans="1:46" ht="30" customHeight="1" x14ac:dyDescent="0.15">
      <c r="A598" s="121">
        <v>596</v>
      </c>
      <c r="B598" s="126">
        <v>5225002041</v>
      </c>
      <c r="C598" s="121" t="s">
        <v>2899</v>
      </c>
      <c r="D598" s="121" t="s">
        <v>2899</v>
      </c>
      <c r="E598" s="127">
        <v>33187</v>
      </c>
      <c r="F598" s="117">
        <f t="shared" ca="1" si="81"/>
        <v>28.323287671232876</v>
      </c>
      <c r="G598" s="121" t="s">
        <v>325</v>
      </c>
      <c r="H598" s="121" t="s">
        <v>287</v>
      </c>
      <c r="I598" s="121" t="s">
        <v>287</v>
      </c>
      <c r="J598" s="121" t="s">
        <v>9256</v>
      </c>
      <c r="K598" s="121" t="s">
        <v>8546</v>
      </c>
      <c r="L598" s="121" t="s">
        <v>328</v>
      </c>
      <c r="M598" s="121" t="s">
        <v>59</v>
      </c>
      <c r="N598" s="121" t="s">
        <v>290</v>
      </c>
      <c r="O598" s="121" t="s">
        <v>299</v>
      </c>
      <c r="P598" s="127">
        <v>42348</v>
      </c>
      <c r="Q598" s="127">
        <v>49957</v>
      </c>
      <c r="R598" s="114">
        <f t="shared" ca="1" si="82"/>
        <v>6432</v>
      </c>
      <c r="S598" s="118">
        <f t="shared" ca="1" si="83"/>
        <v>211</v>
      </c>
      <c r="T598" s="114">
        <f t="shared" ca="1" si="84"/>
        <v>17</v>
      </c>
      <c r="U598" s="119" t="str">
        <f t="shared" ca="1" si="85"/>
        <v>17年7个月17天</v>
      </c>
      <c r="V598" s="120" t="s">
        <v>9257</v>
      </c>
      <c r="W598" s="116">
        <f t="shared" ca="1" si="86"/>
        <v>43525</v>
      </c>
      <c r="X598" s="114">
        <f t="shared" ca="1" si="87"/>
        <v>2027</v>
      </c>
      <c r="Y598" s="120">
        <f t="shared" ca="1" si="88"/>
        <v>66</v>
      </c>
      <c r="Z598" s="121">
        <f t="shared" ca="1" si="89"/>
        <v>5</v>
      </c>
      <c r="AA598" s="121" t="s">
        <v>9258</v>
      </c>
      <c r="AB598" s="121"/>
      <c r="AC598" s="127">
        <v>41498</v>
      </c>
      <c r="AD598" s="121" t="s">
        <v>8546</v>
      </c>
      <c r="AE598" s="127">
        <v>41498</v>
      </c>
      <c r="AF598" s="121" t="s">
        <v>8286</v>
      </c>
      <c r="AG598" s="121">
        <v>2</v>
      </c>
      <c r="AH598" s="121">
        <v>0</v>
      </c>
      <c r="AI598" s="121" t="s">
        <v>2901</v>
      </c>
      <c r="AJ598" s="121" t="s">
        <v>554</v>
      </c>
      <c r="AK598" s="121" t="s">
        <v>334</v>
      </c>
      <c r="AL598" s="121"/>
      <c r="AM598" s="126" t="s">
        <v>2900</v>
      </c>
      <c r="AN598" s="121"/>
      <c r="AO598" s="121"/>
      <c r="AP598" s="121">
        <v>0</v>
      </c>
      <c r="AQ598" s="121">
        <v>0</v>
      </c>
      <c r="AR598" s="121" t="s">
        <v>8387</v>
      </c>
      <c r="AS598" s="121">
        <v>8</v>
      </c>
      <c r="AT598" s="121">
        <v>125</v>
      </c>
    </row>
    <row r="599" spans="1:46" ht="30" customHeight="1" x14ac:dyDescent="0.15">
      <c r="A599" s="121">
        <v>597</v>
      </c>
      <c r="B599" s="126">
        <v>5225002042</v>
      </c>
      <c r="C599" s="121" t="s">
        <v>2902</v>
      </c>
      <c r="D599" s="121" t="s">
        <v>2902</v>
      </c>
      <c r="E599" s="127">
        <v>26197</v>
      </c>
      <c r="F599" s="117">
        <f t="shared" ca="1" si="81"/>
        <v>47.473972602739728</v>
      </c>
      <c r="G599" s="121" t="s">
        <v>325</v>
      </c>
      <c r="H599" s="121" t="s">
        <v>297</v>
      </c>
      <c r="I599" s="121" t="s">
        <v>297</v>
      </c>
      <c r="J599" s="121" t="s">
        <v>9259</v>
      </c>
      <c r="K599" s="121" t="s">
        <v>8546</v>
      </c>
      <c r="L599" s="121" t="s">
        <v>328</v>
      </c>
      <c r="M599" s="121" t="s">
        <v>383</v>
      </c>
      <c r="N599" s="121" t="s">
        <v>41</v>
      </c>
      <c r="O599" s="121" t="s">
        <v>299</v>
      </c>
      <c r="P599" s="127">
        <v>42459</v>
      </c>
      <c r="Q599" s="127">
        <v>49428</v>
      </c>
      <c r="R599" s="114">
        <f t="shared" ca="1" si="82"/>
        <v>5903</v>
      </c>
      <c r="S599" s="118">
        <f t="shared" ca="1" si="83"/>
        <v>193</v>
      </c>
      <c r="T599" s="114">
        <f t="shared" ca="1" si="84"/>
        <v>16</v>
      </c>
      <c r="U599" s="119" t="str">
        <f t="shared" ca="1" si="85"/>
        <v>16年2个月3天</v>
      </c>
      <c r="V599" s="120" t="s">
        <v>8660</v>
      </c>
      <c r="W599" s="116">
        <f t="shared" ca="1" si="86"/>
        <v>43525</v>
      </c>
      <c r="X599" s="114">
        <f t="shared" ca="1" si="87"/>
        <v>2027</v>
      </c>
      <c r="Y599" s="120">
        <f t="shared" ca="1" si="88"/>
        <v>66</v>
      </c>
      <c r="Z599" s="121">
        <f t="shared" ca="1" si="89"/>
        <v>5</v>
      </c>
      <c r="AA599" s="121" t="s">
        <v>9260</v>
      </c>
      <c r="AB599" s="121"/>
      <c r="AC599" s="127">
        <v>41498</v>
      </c>
      <c r="AD599" s="121" t="s">
        <v>8546</v>
      </c>
      <c r="AE599" s="127">
        <v>41498</v>
      </c>
      <c r="AF599" s="121" t="s">
        <v>8286</v>
      </c>
      <c r="AG599" s="121">
        <v>1</v>
      </c>
      <c r="AH599" s="121">
        <v>0</v>
      </c>
      <c r="AI599" s="121" t="s">
        <v>2904</v>
      </c>
      <c r="AJ599" s="121" t="s">
        <v>460</v>
      </c>
      <c r="AK599" s="121" t="s">
        <v>334</v>
      </c>
      <c r="AL599" s="121" t="s">
        <v>363</v>
      </c>
      <c r="AM599" s="126" t="s">
        <v>2903</v>
      </c>
      <c r="AN599" s="121"/>
      <c r="AO599" s="121"/>
      <c r="AP599" s="121">
        <v>0</v>
      </c>
      <c r="AQ599" s="121">
        <v>1</v>
      </c>
      <c r="AR599" s="121" t="s">
        <v>9261</v>
      </c>
      <c r="AS599" s="128">
        <v>43108</v>
      </c>
      <c r="AT599" s="121">
        <v>9</v>
      </c>
    </row>
    <row r="600" spans="1:46" ht="30" customHeight="1" x14ac:dyDescent="0.15">
      <c r="A600" s="121">
        <v>598</v>
      </c>
      <c r="B600" s="126">
        <v>5225002043</v>
      </c>
      <c r="C600" s="121" t="s">
        <v>2905</v>
      </c>
      <c r="D600" s="121" t="s">
        <v>2905</v>
      </c>
      <c r="E600" s="127">
        <v>31644</v>
      </c>
      <c r="F600" s="117">
        <f t="shared" ca="1" si="81"/>
        <v>32.550684931506851</v>
      </c>
      <c r="G600" s="121" t="s">
        <v>325</v>
      </c>
      <c r="H600" s="121" t="s">
        <v>327</v>
      </c>
      <c r="I600" s="121" t="s">
        <v>327</v>
      </c>
      <c r="J600" s="121" t="s">
        <v>9262</v>
      </c>
      <c r="K600" s="121" t="s">
        <v>8546</v>
      </c>
      <c r="L600" s="121" t="s">
        <v>328</v>
      </c>
      <c r="M600" s="121" t="s">
        <v>367</v>
      </c>
      <c r="N600" s="121" t="s">
        <v>290</v>
      </c>
      <c r="O600" s="121" t="s">
        <v>299</v>
      </c>
      <c r="P600" s="127">
        <v>42353</v>
      </c>
      <c r="Q600" s="127">
        <v>49139</v>
      </c>
      <c r="R600" s="114">
        <f t="shared" ca="1" si="82"/>
        <v>5614</v>
      </c>
      <c r="S600" s="118">
        <f t="shared" ca="1" si="83"/>
        <v>184</v>
      </c>
      <c r="T600" s="114">
        <f t="shared" ca="1" si="84"/>
        <v>15</v>
      </c>
      <c r="U600" s="119" t="str">
        <f t="shared" ca="1" si="85"/>
        <v>15年4个月19天</v>
      </c>
      <c r="V600" s="120" t="s">
        <v>9228</v>
      </c>
      <c r="W600" s="116">
        <f t="shared" ca="1" si="86"/>
        <v>43525</v>
      </c>
      <c r="X600" s="114">
        <f t="shared" ca="1" si="87"/>
        <v>2027</v>
      </c>
      <c r="Y600" s="120">
        <f t="shared" ca="1" si="88"/>
        <v>66</v>
      </c>
      <c r="Z600" s="121">
        <f t="shared" ca="1" si="89"/>
        <v>5</v>
      </c>
      <c r="AA600" s="121" t="s">
        <v>9263</v>
      </c>
      <c r="AB600" s="121"/>
      <c r="AC600" s="127">
        <v>41498</v>
      </c>
      <c r="AD600" s="121" t="s">
        <v>8546</v>
      </c>
      <c r="AE600" s="127">
        <v>41498</v>
      </c>
      <c r="AF600" s="121" t="s">
        <v>8286</v>
      </c>
      <c r="AG600" s="121">
        <v>2</v>
      </c>
      <c r="AH600" s="121">
        <v>0</v>
      </c>
      <c r="AI600" s="121" t="s">
        <v>2907</v>
      </c>
      <c r="AJ600" s="121" t="s">
        <v>1520</v>
      </c>
      <c r="AK600" s="121" t="s">
        <v>334</v>
      </c>
      <c r="AL600" s="121"/>
      <c r="AM600" s="126" t="s">
        <v>2906</v>
      </c>
      <c r="AN600" s="121"/>
      <c r="AO600" s="121"/>
      <c r="AP600" s="121">
        <v>0</v>
      </c>
      <c r="AQ600" s="121">
        <v>0</v>
      </c>
      <c r="AR600" s="121" t="s">
        <v>8312</v>
      </c>
      <c r="AS600" s="121">
        <v>5</v>
      </c>
      <c r="AT600" s="121">
        <v>75</v>
      </c>
    </row>
    <row r="601" spans="1:46" ht="30" customHeight="1" x14ac:dyDescent="0.15">
      <c r="A601" s="121">
        <v>599</v>
      </c>
      <c r="B601" s="126">
        <v>5225002044</v>
      </c>
      <c r="C601" s="121" t="s">
        <v>2908</v>
      </c>
      <c r="D601" s="121" t="s">
        <v>2908</v>
      </c>
      <c r="E601" s="127">
        <v>29549</v>
      </c>
      <c r="F601" s="117">
        <f t="shared" ca="1" si="81"/>
        <v>38.290410958904111</v>
      </c>
      <c r="G601" s="121" t="s">
        <v>364</v>
      </c>
      <c r="H601" s="121" t="s">
        <v>297</v>
      </c>
      <c r="I601" s="121" t="s">
        <v>297</v>
      </c>
      <c r="J601" s="121" t="s">
        <v>9264</v>
      </c>
      <c r="K601" s="121" t="s">
        <v>8546</v>
      </c>
      <c r="L601" s="121" t="s">
        <v>328</v>
      </c>
      <c r="M601" s="121" t="s">
        <v>338</v>
      </c>
      <c r="N601" s="121" t="s">
        <v>680</v>
      </c>
      <c r="O601" s="121" t="s">
        <v>293</v>
      </c>
      <c r="P601" s="121"/>
      <c r="Q601" s="121"/>
      <c r="R601" s="114" t="e">
        <f t="shared" ca="1" si="82"/>
        <v>#NUM!</v>
      </c>
      <c r="S601" s="118" t="e">
        <f t="shared" ca="1" si="83"/>
        <v>#NUM!</v>
      </c>
      <c r="T601" s="114" t="e">
        <f t="shared" ca="1" si="84"/>
        <v>#NUM!</v>
      </c>
      <c r="U601" s="119" t="e">
        <f t="shared" ca="1" si="85"/>
        <v>#NUM!</v>
      </c>
      <c r="V601" s="120" t="s">
        <v>299</v>
      </c>
      <c r="W601" s="116">
        <f t="shared" ca="1" si="86"/>
        <v>43525</v>
      </c>
      <c r="X601" s="114">
        <f t="shared" ca="1" si="87"/>
        <v>2027</v>
      </c>
      <c r="Y601" s="120">
        <f t="shared" ca="1" si="88"/>
        <v>66</v>
      </c>
      <c r="Z601" s="121">
        <f t="shared" ca="1" si="89"/>
        <v>5</v>
      </c>
      <c r="AA601" s="121" t="s">
        <v>9019</v>
      </c>
      <c r="AB601" s="121"/>
      <c r="AC601" s="127">
        <v>41498</v>
      </c>
      <c r="AD601" s="121" t="s">
        <v>8546</v>
      </c>
      <c r="AE601" s="127">
        <v>41498</v>
      </c>
      <c r="AF601" s="121" t="s">
        <v>8286</v>
      </c>
      <c r="AG601" s="121">
        <v>1</v>
      </c>
      <c r="AH601" s="121">
        <v>0</v>
      </c>
      <c r="AI601" s="121" t="s">
        <v>9265</v>
      </c>
      <c r="AJ601" s="121" t="s">
        <v>402</v>
      </c>
      <c r="AK601" s="121" t="s">
        <v>409</v>
      </c>
      <c r="AL601" s="121"/>
      <c r="AM601" s="126" t="s">
        <v>2909</v>
      </c>
      <c r="AN601" s="121"/>
      <c r="AO601" s="121"/>
      <c r="AP601" s="121">
        <v>0</v>
      </c>
      <c r="AQ601" s="121">
        <v>1</v>
      </c>
      <c r="AR601" s="121" t="s">
        <v>8373</v>
      </c>
      <c r="AS601" s="121" t="s">
        <v>9079</v>
      </c>
      <c r="AT601" s="121">
        <v>6</v>
      </c>
    </row>
    <row r="602" spans="1:46" ht="30" customHeight="1" x14ac:dyDescent="0.15">
      <c r="A602" s="121">
        <v>600</v>
      </c>
      <c r="B602" s="126">
        <v>5225002045</v>
      </c>
      <c r="C602" s="121" t="s">
        <v>2910</v>
      </c>
      <c r="D602" s="121" t="s">
        <v>2910</v>
      </c>
      <c r="E602" s="127">
        <v>30874</v>
      </c>
      <c r="F602" s="117">
        <f t="shared" ca="1" si="81"/>
        <v>34.660273972602738</v>
      </c>
      <c r="G602" s="121" t="s">
        <v>325</v>
      </c>
      <c r="H602" s="121" t="s">
        <v>287</v>
      </c>
      <c r="I602" s="121" t="s">
        <v>287</v>
      </c>
      <c r="J602" s="121" t="s">
        <v>2911</v>
      </c>
      <c r="K602" s="121" t="s">
        <v>8023</v>
      </c>
      <c r="L602" s="121" t="s">
        <v>328</v>
      </c>
      <c r="M602" s="121" t="s">
        <v>338</v>
      </c>
      <c r="N602" s="121" t="s">
        <v>488</v>
      </c>
      <c r="O602" s="121" t="s">
        <v>8330</v>
      </c>
      <c r="P602" s="127">
        <v>41325</v>
      </c>
      <c r="Q602" s="127">
        <v>46526</v>
      </c>
      <c r="R602" s="114">
        <f t="shared" ca="1" si="82"/>
        <v>3001</v>
      </c>
      <c r="S602" s="118">
        <f t="shared" ca="1" si="83"/>
        <v>98</v>
      </c>
      <c r="T602" s="114">
        <f t="shared" ca="1" si="84"/>
        <v>8</v>
      </c>
      <c r="U602" s="119" t="str">
        <f t="shared" ca="1" si="85"/>
        <v>8年2个月21天</v>
      </c>
      <c r="V602" s="120" t="s">
        <v>9266</v>
      </c>
      <c r="W602" s="116">
        <f t="shared" ca="1" si="86"/>
        <v>43525</v>
      </c>
      <c r="X602" s="114">
        <f t="shared" ca="1" si="87"/>
        <v>2027</v>
      </c>
      <c r="Y602" s="120">
        <f t="shared" ca="1" si="88"/>
        <v>66</v>
      </c>
      <c r="Z602" s="121">
        <f t="shared" ca="1" si="89"/>
        <v>5</v>
      </c>
      <c r="AA602" s="121" t="s">
        <v>9267</v>
      </c>
      <c r="AB602" s="121"/>
      <c r="AC602" s="127">
        <v>41498</v>
      </c>
      <c r="AD602" s="121" t="s">
        <v>8546</v>
      </c>
      <c r="AE602" s="127">
        <v>41498</v>
      </c>
      <c r="AF602" s="121" t="s">
        <v>8286</v>
      </c>
      <c r="AG602" s="121">
        <v>1</v>
      </c>
      <c r="AH602" s="121">
        <v>0</v>
      </c>
      <c r="AI602" s="121" t="s">
        <v>2914</v>
      </c>
      <c r="AJ602" s="121" t="s">
        <v>2130</v>
      </c>
      <c r="AK602" s="121"/>
      <c r="AL602" s="121"/>
      <c r="AM602" s="126" t="s">
        <v>2913</v>
      </c>
      <c r="AN602" s="121" t="s">
        <v>411</v>
      </c>
      <c r="AO602" s="121"/>
      <c r="AP602" s="121">
        <v>0</v>
      </c>
      <c r="AQ602" s="121">
        <v>0</v>
      </c>
      <c r="AR602" s="121" t="s">
        <v>8373</v>
      </c>
      <c r="AS602" s="121" t="s">
        <v>9079</v>
      </c>
      <c r="AT602" s="121">
        <v>14</v>
      </c>
    </row>
    <row r="603" spans="1:46" ht="30" customHeight="1" x14ac:dyDescent="0.15">
      <c r="A603" s="121">
        <v>601</v>
      </c>
      <c r="B603" s="126">
        <v>5225002047</v>
      </c>
      <c r="C603" s="121" t="s">
        <v>2916</v>
      </c>
      <c r="D603" s="121" t="s">
        <v>2916</v>
      </c>
      <c r="E603" s="127">
        <v>23366</v>
      </c>
      <c r="F603" s="117">
        <f t="shared" ca="1" si="81"/>
        <v>55.230136986301368</v>
      </c>
      <c r="G603" s="121" t="s">
        <v>325</v>
      </c>
      <c r="H603" s="121" t="s">
        <v>297</v>
      </c>
      <c r="I603" s="121" t="s">
        <v>297</v>
      </c>
      <c r="J603" s="121" t="s">
        <v>9268</v>
      </c>
      <c r="K603" s="121" t="s">
        <v>8546</v>
      </c>
      <c r="L603" s="121" t="s">
        <v>328</v>
      </c>
      <c r="M603" s="121" t="s">
        <v>367</v>
      </c>
      <c r="N603" s="121" t="s">
        <v>298</v>
      </c>
      <c r="O603" s="121" t="s">
        <v>8330</v>
      </c>
      <c r="P603" s="127">
        <v>41065</v>
      </c>
      <c r="Q603" s="127">
        <v>46269</v>
      </c>
      <c r="R603" s="114">
        <f t="shared" ca="1" si="82"/>
        <v>2744</v>
      </c>
      <c r="S603" s="118">
        <f t="shared" ca="1" si="83"/>
        <v>90</v>
      </c>
      <c r="T603" s="114">
        <f t="shared" ca="1" si="84"/>
        <v>7</v>
      </c>
      <c r="U603" s="119" t="str">
        <f t="shared" ca="1" si="85"/>
        <v>7年6个月9天</v>
      </c>
      <c r="V603" s="120" t="s">
        <v>947</v>
      </c>
      <c r="W603" s="116">
        <f t="shared" ca="1" si="86"/>
        <v>43525</v>
      </c>
      <c r="X603" s="114">
        <f t="shared" ca="1" si="87"/>
        <v>2027</v>
      </c>
      <c r="Y603" s="120">
        <f t="shared" ca="1" si="88"/>
        <v>66</v>
      </c>
      <c r="Z603" s="121">
        <f t="shared" ca="1" si="89"/>
        <v>5</v>
      </c>
      <c r="AA603" s="121" t="s">
        <v>9014</v>
      </c>
      <c r="AB603" s="121"/>
      <c r="AC603" s="127">
        <v>41498</v>
      </c>
      <c r="AD603" s="121" t="s">
        <v>8546</v>
      </c>
      <c r="AE603" s="127">
        <v>41498</v>
      </c>
      <c r="AF603" s="121" t="s">
        <v>8286</v>
      </c>
      <c r="AG603" s="121">
        <v>1</v>
      </c>
      <c r="AH603" s="121">
        <v>0</v>
      </c>
      <c r="AI603" s="121" t="s">
        <v>2918</v>
      </c>
      <c r="AJ603" s="121" t="s">
        <v>2130</v>
      </c>
      <c r="AK603" s="121"/>
      <c r="AL603" s="121"/>
      <c r="AM603" s="126" t="s">
        <v>2917</v>
      </c>
      <c r="AN603" s="121" t="s">
        <v>411</v>
      </c>
      <c r="AO603" s="121"/>
      <c r="AP603" s="121">
        <v>0</v>
      </c>
      <c r="AQ603" s="121">
        <v>1</v>
      </c>
      <c r="AR603" s="121" t="s">
        <v>8312</v>
      </c>
      <c r="AS603" s="121">
        <v>12</v>
      </c>
      <c r="AT603" s="121">
        <v>192</v>
      </c>
    </row>
    <row r="604" spans="1:46" ht="30" customHeight="1" x14ac:dyDescent="0.15">
      <c r="A604" s="121">
        <v>602</v>
      </c>
      <c r="B604" s="126">
        <v>5225002048</v>
      </c>
      <c r="C604" s="121" t="s">
        <v>2919</v>
      </c>
      <c r="D604" s="121" t="s">
        <v>2919</v>
      </c>
      <c r="E604" s="127">
        <v>31001</v>
      </c>
      <c r="F604" s="117">
        <f t="shared" ca="1" si="81"/>
        <v>34.31232876712329</v>
      </c>
      <c r="G604" s="121" t="s">
        <v>486</v>
      </c>
      <c r="H604" s="121" t="s">
        <v>287</v>
      </c>
      <c r="I604" s="121" t="s">
        <v>287</v>
      </c>
      <c r="J604" s="121" t="s">
        <v>2920</v>
      </c>
      <c r="K604" s="121" t="s">
        <v>489</v>
      </c>
      <c r="L604" s="121" t="s">
        <v>328</v>
      </c>
      <c r="M604" s="121" t="s">
        <v>367</v>
      </c>
      <c r="N604" s="121" t="s">
        <v>408</v>
      </c>
      <c r="O604" s="121" t="s">
        <v>8330</v>
      </c>
      <c r="P604" s="127">
        <v>41227</v>
      </c>
      <c r="Q604" s="127">
        <v>46431</v>
      </c>
      <c r="R604" s="114">
        <f t="shared" ca="1" si="82"/>
        <v>2906</v>
      </c>
      <c r="S604" s="118">
        <f t="shared" ca="1" si="83"/>
        <v>95</v>
      </c>
      <c r="T604" s="114">
        <f t="shared" ca="1" si="84"/>
        <v>7</v>
      </c>
      <c r="U604" s="119" t="str">
        <f t="shared" ca="1" si="85"/>
        <v>7年11个月21天</v>
      </c>
      <c r="V604" s="120" t="s">
        <v>9269</v>
      </c>
      <c r="W604" s="116">
        <f t="shared" ca="1" si="86"/>
        <v>43525</v>
      </c>
      <c r="X604" s="114">
        <f t="shared" ca="1" si="87"/>
        <v>2027</v>
      </c>
      <c r="Y604" s="120">
        <f t="shared" ca="1" si="88"/>
        <v>66</v>
      </c>
      <c r="Z604" s="121">
        <f t="shared" ca="1" si="89"/>
        <v>5</v>
      </c>
      <c r="AA604" s="121" t="s">
        <v>9205</v>
      </c>
      <c r="AB604" s="121"/>
      <c r="AC604" s="127">
        <v>41498</v>
      </c>
      <c r="AD604" s="121" t="s">
        <v>8546</v>
      </c>
      <c r="AE604" s="127">
        <v>41498</v>
      </c>
      <c r="AF604" s="121" t="s">
        <v>8286</v>
      </c>
      <c r="AG604" s="121">
        <v>1</v>
      </c>
      <c r="AH604" s="121">
        <v>0</v>
      </c>
      <c r="AI604" s="121" t="s">
        <v>2923</v>
      </c>
      <c r="AJ604" s="121" t="s">
        <v>2130</v>
      </c>
      <c r="AK604" s="121"/>
      <c r="AL604" s="121"/>
      <c r="AM604" s="126" t="s">
        <v>2922</v>
      </c>
      <c r="AN604" s="121" t="s">
        <v>411</v>
      </c>
      <c r="AO604" s="121"/>
      <c r="AP604" s="121">
        <v>0</v>
      </c>
      <c r="AQ604" s="121">
        <v>0</v>
      </c>
      <c r="AR604" s="121" t="s">
        <v>8312</v>
      </c>
      <c r="AS604" s="121">
        <v>11</v>
      </c>
      <c r="AT604" s="121">
        <v>169</v>
      </c>
    </row>
    <row r="605" spans="1:46" ht="30" customHeight="1" x14ac:dyDescent="0.15">
      <c r="A605" s="121">
        <v>603</v>
      </c>
      <c r="B605" s="126">
        <v>5225002050</v>
      </c>
      <c r="C605" s="121" t="s">
        <v>2924</v>
      </c>
      <c r="D605" s="121" t="s">
        <v>2924</v>
      </c>
      <c r="E605" s="127">
        <v>20075</v>
      </c>
      <c r="F605" s="117">
        <f t="shared" ca="1" si="81"/>
        <v>64.246575342465746</v>
      </c>
      <c r="G605" s="121" t="s">
        <v>325</v>
      </c>
      <c r="H605" s="121" t="s">
        <v>327</v>
      </c>
      <c r="I605" s="121" t="s">
        <v>327</v>
      </c>
      <c r="J605" s="121" t="s">
        <v>2925</v>
      </c>
      <c r="K605" s="121" t="s">
        <v>8023</v>
      </c>
      <c r="L605" s="121" t="s">
        <v>328</v>
      </c>
      <c r="M605" s="121" t="s">
        <v>326</v>
      </c>
      <c r="N605" s="121" t="s">
        <v>298</v>
      </c>
      <c r="O605" s="121" t="s">
        <v>299</v>
      </c>
      <c r="P605" s="127">
        <v>42531</v>
      </c>
      <c r="Q605" s="127">
        <v>50383</v>
      </c>
      <c r="R605" s="114">
        <f t="shared" ca="1" si="82"/>
        <v>6858</v>
      </c>
      <c r="S605" s="118">
        <f t="shared" ca="1" si="83"/>
        <v>225</v>
      </c>
      <c r="T605" s="114">
        <f t="shared" ca="1" si="84"/>
        <v>18</v>
      </c>
      <c r="U605" s="119" t="str">
        <f t="shared" ca="1" si="85"/>
        <v>18年9个月18天</v>
      </c>
      <c r="V605" s="120" t="s">
        <v>8988</v>
      </c>
      <c r="W605" s="116">
        <f t="shared" ca="1" si="86"/>
        <v>43525</v>
      </c>
      <c r="X605" s="114">
        <f t="shared" ca="1" si="87"/>
        <v>2027</v>
      </c>
      <c r="Y605" s="120">
        <f t="shared" ca="1" si="88"/>
        <v>66</v>
      </c>
      <c r="Z605" s="121">
        <f t="shared" ca="1" si="89"/>
        <v>5</v>
      </c>
      <c r="AA605" s="121" t="s">
        <v>9270</v>
      </c>
      <c r="AB605" s="121"/>
      <c r="AC605" s="127">
        <v>41498</v>
      </c>
      <c r="AD605" s="121" t="s">
        <v>582</v>
      </c>
      <c r="AE605" s="127">
        <v>41498</v>
      </c>
      <c r="AF605" s="121" t="s">
        <v>8286</v>
      </c>
      <c r="AG605" s="121">
        <v>1</v>
      </c>
      <c r="AH605" s="121">
        <v>0</v>
      </c>
      <c r="AI605" s="121" t="s">
        <v>2927</v>
      </c>
      <c r="AJ605" s="121" t="s">
        <v>2073</v>
      </c>
      <c r="AK605" s="121" t="s">
        <v>334</v>
      </c>
      <c r="AL605" s="121" t="s">
        <v>363</v>
      </c>
      <c r="AM605" s="126" t="s">
        <v>2926</v>
      </c>
      <c r="AN605" s="121" t="s">
        <v>411</v>
      </c>
      <c r="AO605" s="121"/>
      <c r="AP605" s="121">
        <v>0</v>
      </c>
      <c r="AQ605" s="121">
        <v>1</v>
      </c>
      <c r="AR605" s="121"/>
      <c r="AS605" s="121" t="s">
        <v>8422</v>
      </c>
      <c r="AT605" s="121">
        <v>4</v>
      </c>
    </row>
    <row r="606" spans="1:46" ht="30" customHeight="1" x14ac:dyDescent="0.15">
      <c r="A606" s="121">
        <v>604</v>
      </c>
      <c r="B606" s="126">
        <v>5225002051</v>
      </c>
      <c r="C606" s="121" t="s">
        <v>2928</v>
      </c>
      <c r="D606" s="121" t="s">
        <v>2928</v>
      </c>
      <c r="E606" s="127">
        <v>26008</v>
      </c>
      <c r="F606" s="117">
        <f t="shared" ca="1" si="81"/>
        <v>47.991780821917807</v>
      </c>
      <c r="G606" s="121" t="s">
        <v>21</v>
      </c>
      <c r="H606" s="121" t="s">
        <v>287</v>
      </c>
      <c r="I606" s="121" t="s">
        <v>287</v>
      </c>
      <c r="J606" s="121" t="s">
        <v>2929</v>
      </c>
      <c r="K606" s="121" t="s">
        <v>811</v>
      </c>
      <c r="L606" s="121" t="s">
        <v>328</v>
      </c>
      <c r="M606" s="121" t="s">
        <v>59</v>
      </c>
      <c r="N606" s="121" t="s">
        <v>298</v>
      </c>
      <c r="O606" s="121" t="s">
        <v>8330</v>
      </c>
      <c r="P606" s="127">
        <v>41249</v>
      </c>
      <c r="Q606" s="127">
        <v>46451</v>
      </c>
      <c r="R606" s="114">
        <f t="shared" ca="1" si="82"/>
        <v>2926</v>
      </c>
      <c r="S606" s="118">
        <f t="shared" ca="1" si="83"/>
        <v>96</v>
      </c>
      <c r="T606" s="114">
        <f t="shared" ca="1" si="84"/>
        <v>8</v>
      </c>
      <c r="U606" s="119" t="str">
        <f t="shared" ca="1" si="85"/>
        <v>8年0个月6天</v>
      </c>
      <c r="V606" s="120" t="s">
        <v>8861</v>
      </c>
      <c r="W606" s="116">
        <f t="shared" ca="1" si="86"/>
        <v>43525</v>
      </c>
      <c r="X606" s="114">
        <f t="shared" ca="1" si="87"/>
        <v>2027</v>
      </c>
      <c r="Y606" s="120">
        <f t="shared" ca="1" si="88"/>
        <v>66</v>
      </c>
      <c r="Z606" s="121">
        <f t="shared" ca="1" si="89"/>
        <v>5</v>
      </c>
      <c r="AA606" s="121" t="s">
        <v>9270</v>
      </c>
      <c r="AB606" s="121"/>
      <c r="AC606" s="127">
        <v>41498</v>
      </c>
      <c r="AD606" s="121" t="s">
        <v>582</v>
      </c>
      <c r="AE606" s="127">
        <v>41498</v>
      </c>
      <c r="AF606" s="121" t="s">
        <v>8286</v>
      </c>
      <c r="AG606" s="121">
        <v>1</v>
      </c>
      <c r="AH606" s="121">
        <v>0</v>
      </c>
      <c r="AI606" s="121" t="s">
        <v>2927</v>
      </c>
      <c r="AJ606" s="121" t="s">
        <v>2130</v>
      </c>
      <c r="AK606" s="121"/>
      <c r="AL606" s="121"/>
      <c r="AM606" s="126" t="s">
        <v>2931</v>
      </c>
      <c r="AN606" s="121" t="s">
        <v>411</v>
      </c>
      <c r="AO606" s="121"/>
      <c r="AP606" s="121">
        <v>0</v>
      </c>
      <c r="AQ606" s="121">
        <v>0</v>
      </c>
      <c r="AR606" s="121" t="s">
        <v>1599</v>
      </c>
      <c r="AS606" s="121">
        <v>5</v>
      </c>
      <c r="AT606" s="121">
        <v>1</v>
      </c>
    </row>
    <row r="607" spans="1:46" ht="30" customHeight="1" x14ac:dyDescent="0.15">
      <c r="A607" s="121">
        <v>605</v>
      </c>
      <c r="B607" s="126">
        <v>5225002052</v>
      </c>
      <c r="C607" s="121" t="s">
        <v>2932</v>
      </c>
      <c r="D607" s="121" t="s">
        <v>2932</v>
      </c>
      <c r="E607" s="127">
        <v>31891</v>
      </c>
      <c r="F607" s="117">
        <f t="shared" ca="1" si="81"/>
        <v>31.873972602739727</v>
      </c>
      <c r="G607" s="121" t="s">
        <v>325</v>
      </c>
      <c r="H607" s="121" t="s">
        <v>297</v>
      </c>
      <c r="I607" s="121" t="s">
        <v>297</v>
      </c>
      <c r="J607" s="121" t="s">
        <v>2933</v>
      </c>
      <c r="K607" s="121" t="s">
        <v>8011</v>
      </c>
      <c r="L607" s="121" t="s">
        <v>328</v>
      </c>
      <c r="M607" s="121" t="s">
        <v>59</v>
      </c>
      <c r="N607" s="121" t="s">
        <v>570</v>
      </c>
      <c r="O607" s="121" t="s">
        <v>293</v>
      </c>
      <c r="P607" s="121"/>
      <c r="Q607" s="121"/>
      <c r="R607" s="114" t="e">
        <f t="shared" ca="1" si="82"/>
        <v>#NUM!</v>
      </c>
      <c r="S607" s="118" t="e">
        <f t="shared" ca="1" si="83"/>
        <v>#NUM!</v>
      </c>
      <c r="T607" s="114" t="e">
        <f t="shared" ca="1" si="84"/>
        <v>#NUM!</v>
      </c>
      <c r="U607" s="119" t="e">
        <f t="shared" ca="1" si="85"/>
        <v>#NUM!</v>
      </c>
      <c r="V607" s="120" t="s">
        <v>299</v>
      </c>
      <c r="W607" s="116">
        <f t="shared" ca="1" si="86"/>
        <v>43525</v>
      </c>
      <c r="X607" s="114">
        <f t="shared" ca="1" si="87"/>
        <v>2027</v>
      </c>
      <c r="Y607" s="120">
        <f t="shared" ca="1" si="88"/>
        <v>66</v>
      </c>
      <c r="Z607" s="121">
        <f t="shared" ca="1" si="89"/>
        <v>5</v>
      </c>
      <c r="AA607" s="121" t="s">
        <v>9194</v>
      </c>
      <c r="AB607" s="121"/>
      <c r="AC607" s="127">
        <v>41498</v>
      </c>
      <c r="AD607" s="121" t="s">
        <v>582</v>
      </c>
      <c r="AE607" s="127">
        <v>41498</v>
      </c>
      <c r="AF607" s="121" t="s">
        <v>8286</v>
      </c>
      <c r="AG607" s="121">
        <v>1</v>
      </c>
      <c r="AH607" s="121">
        <v>0</v>
      </c>
      <c r="AI607" s="121" t="s">
        <v>2935</v>
      </c>
      <c r="AJ607" s="121" t="s">
        <v>402</v>
      </c>
      <c r="AK607" s="121" t="s">
        <v>409</v>
      </c>
      <c r="AL607" s="121"/>
      <c r="AM607" s="126" t="s">
        <v>2934</v>
      </c>
      <c r="AN607" s="121"/>
      <c r="AO607" s="121"/>
      <c r="AP607" s="121">
        <v>0</v>
      </c>
      <c r="AQ607" s="121">
        <v>0</v>
      </c>
      <c r="AR607" s="121" t="s">
        <v>1599</v>
      </c>
      <c r="AS607" s="121" t="s">
        <v>8746</v>
      </c>
      <c r="AT607" s="121">
        <v>8</v>
      </c>
    </row>
    <row r="608" spans="1:46" ht="30" customHeight="1" x14ac:dyDescent="0.15">
      <c r="A608" s="121">
        <v>606</v>
      </c>
      <c r="B608" s="126">
        <v>5225002053</v>
      </c>
      <c r="C608" s="121" t="s">
        <v>2936</v>
      </c>
      <c r="D608" s="121" t="s">
        <v>2936</v>
      </c>
      <c r="E608" s="127">
        <v>29305</v>
      </c>
      <c r="F608" s="117">
        <f t="shared" ca="1" si="81"/>
        <v>38.958904109589042</v>
      </c>
      <c r="G608" s="121" t="s">
        <v>325</v>
      </c>
      <c r="H608" s="121" t="s">
        <v>327</v>
      </c>
      <c r="I608" s="121" t="s">
        <v>327</v>
      </c>
      <c r="J608" s="121" t="s">
        <v>2937</v>
      </c>
      <c r="K608" s="121" t="s">
        <v>8011</v>
      </c>
      <c r="L608" s="121" t="s">
        <v>328</v>
      </c>
      <c r="M608" s="121" t="s">
        <v>59</v>
      </c>
      <c r="N608" s="121" t="s">
        <v>41</v>
      </c>
      <c r="O608" s="121" t="s">
        <v>299</v>
      </c>
      <c r="P608" s="127">
        <v>42348</v>
      </c>
      <c r="Q608" s="127">
        <v>49043</v>
      </c>
      <c r="R608" s="114">
        <f t="shared" ca="1" si="82"/>
        <v>5518</v>
      </c>
      <c r="S608" s="118">
        <f t="shared" ca="1" si="83"/>
        <v>181</v>
      </c>
      <c r="T608" s="114">
        <f t="shared" ca="1" si="84"/>
        <v>15</v>
      </c>
      <c r="U608" s="119" t="str">
        <f t="shared" ca="1" si="85"/>
        <v>15年1个月13天</v>
      </c>
      <c r="V608" s="120" t="s">
        <v>2283</v>
      </c>
      <c r="W608" s="116">
        <f t="shared" ca="1" si="86"/>
        <v>43525</v>
      </c>
      <c r="X608" s="114">
        <f t="shared" ca="1" si="87"/>
        <v>2027</v>
      </c>
      <c r="Y608" s="120">
        <f t="shared" ca="1" si="88"/>
        <v>66</v>
      </c>
      <c r="Z608" s="121">
        <f t="shared" ca="1" si="89"/>
        <v>5</v>
      </c>
      <c r="AA608" s="121" t="s">
        <v>9271</v>
      </c>
      <c r="AB608" s="121"/>
      <c r="AC608" s="127">
        <v>41498</v>
      </c>
      <c r="AD608" s="121" t="s">
        <v>582</v>
      </c>
      <c r="AE608" s="127">
        <v>41498</v>
      </c>
      <c r="AF608" s="121" t="s">
        <v>8286</v>
      </c>
      <c r="AG608" s="121">
        <v>2</v>
      </c>
      <c r="AH608" s="121">
        <v>0</v>
      </c>
      <c r="AI608" s="121" t="s">
        <v>2939</v>
      </c>
      <c r="AJ608" s="121" t="s">
        <v>554</v>
      </c>
      <c r="AK608" s="121" t="s">
        <v>334</v>
      </c>
      <c r="AL608" s="121"/>
      <c r="AM608" s="126" t="s">
        <v>2938</v>
      </c>
      <c r="AN608" s="121"/>
      <c r="AO608" s="121"/>
      <c r="AP608" s="121">
        <v>0</v>
      </c>
      <c r="AQ608" s="121">
        <v>0</v>
      </c>
      <c r="AR608" s="121" t="s">
        <v>1599</v>
      </c>
      <c r="AS608" s="121">
        <v>5</v>
      </c>
      <c r="AT608" s="121">
        <v>14</v>
      </c>
    </row>
    <row r="609" spans="1:46" ht="30" customHeight="1" x14ac:dyDescent="0.15">
      <c r="A609" s="121">
        <v>607</v>
      </c>
      <c r="B609" s="126">
        <v>5225002054</v>
      </c>
      <c r="C609" s="121" t="s">
        <v>2940</v>
      </c>
      <c r="D609" s="121" t="s">
        <v>2940</v>
      </c>
      <c r="E609" s="127">
        <v>28777</v>
      </c>
      <c r="F609" s="117">
        <f t="shared" ca="1" si="81"/>
        <v>40.405479452054792</v>
      </c>
      <c r="G609" s="121" t="s">
        <v>325</v>
      </c>
      <c r="H609" s="121" t="s">
        <v>287</v>
      </c>
      <c r="I609" s="121" t="s">
        <v>287</v>
      </c>
      <c r="J609" s="121" t="s">
        <v>2941</v>
      </c>
      <c r="K609" s="121" t="s">
        <v>582</v>
      </c>
      <c r="L609" s="121" t="s">
        <v>328</v>
      </c>
      <c r="M609" s="121" t="s">
        <v>367</v>
      </c>
      <c r="N609" s="121" t="s">
        <v>290</v>
      </c>
      <c r="O609" s="121" t="s">
        <v>293</v>
      </c>
      <c r="P609" s="121"/>
      <c r="Q609" s="121"/>
      <c r="R609" s="114" t="e">
        <f t="shared" ca="1" si="82"/>
        <v>#NUM!</v>
      </c>
      <c r="S609" s="118" t="e">
        <f t="shared" ca="1" si="83"/>
        <v>#NUM!</v>
      </c>
      <c r="T609" s="114" t="e">
        <f t="shared" ca="1" si="84"/>
        <v>#NUM!</v>
      </c>
      <c r="U609" s="119" t="e">
        <f t="shared" ca="1" si="85"/>
        <v>#NUM!</v>
      </c>
      <c r="V609" s="120" t="s">
        <v>299</v>
      </c>
      <c r="W609" s="116">
        <f t="shared" ca="1" si="86"/>
        <v>43525</v>
      </c>
      <c r="X609" s="114">
        <f t="shared" ca="1" si="87"/>
        <v>2027</v>
      </c>
      <c r="Y609" s="120">
        <f t="shared" ca="1" si="88"/>
        <v>66</v>
      </c>
      <c r="Z609" s="121">
        <f t="shared" ca="1" si="89"/>
        <v>5</v>
      </c>
      <c r="AA609" s="121" t="s">
        <v>9272</v>
      </c>
      <c r="AB609" s="121"/>
      <c r="AC609" s="127">
        <v>41498</v>
      </c>
      <c r="AD609" s="121" t="s">
        <v>582</v>
      </c>
      <c r="AE609" s="127">
        <v>41498</v>
      </c>
      <c r="AF609" s="121" t="s">
        <v>8286</v>
      </c>
      <c r="AG609" s="121">
        <v>1</v>
      </c>
      <c r="AH609" s="121">
        <v>0</v>
      </c>
      <c r="AI609" s="121" t="s">
        <v>2943</v>
      </c>
      <c r="AJ609" s="121" t="s">
        <v>402</v>
      </c>
      <c r="AK609" s="121" t="s">
        <v>403</v>
      </c>
      <c r="AL609" s="121"/>
      <c r="AM609" s="126" t="s">
        <v>2942</v>
      </c>
      <c r="AN609" s="121"/>
      <c r="AO609" s="121"/>
      <c r="AP609" s="121">
        <v>0</v>
      </c>
      <c r="AQ609" s="121">
        <v>0</v>
      </c>
      <c r="AR609" s="121" t="s">
        <v>8312</v>
      </c>
      <c r="AS609" s="121">
        <v>3</v>
      </c>
      <c r="AT609" s="121">
        <v>45</v>
      </c>
    </row>
    <row r="610" spans="1:46" ht="30" customHeight="1" x14ac:dyDescent="0.15">
      <c r="A610" s="121">
        <v>608</v>
      </c>
      <c r="B610" s="126">
        <v>5225002055</v>
      </c>
      <c r="C610" s="121" t="s">
        <v>2944</v>
      </c>
      <c r="D610" s="121" t="s">
        <v>2944</v>
      </c>
      <c r="E610" s="127">
        <v>27714</v>
      </c>
      <c r="F610" s="117">
        <f t="shared" ca="1" si="81"/>
        <v>43.317808219178083</v>
      </c>
      <c r="G610" s="121" t="s">
        <v>325</v>
      </c>
      <c r="H610" s="121" t="s">
        <v>287</v>
      </c>
      <c r="I610" s="121" t="s">
        <v>287</v>
      </c>
      <c r="J610" s="121" t="s">
        <v>2945</v>
      </c>
      <c r="K610" s="121" t="s">
        <v>811</v>
      </c>
      <c r="L610" s="121" t="s">
        <v>328</v>
      </c>
      <c r="M610" s="121" t="s">
        <v>348</v>
      </c>
      <c r="N610" s="121" t="s">
        <v>290</v>
      </c>
      <c r="O610" s="121" t="s">
        <v>293</v>
      </c>
      <c r="P610" s="121"/>
      <c r="Q610" s="121"/>
      <c r="R610" s="114" t="e">
        <f t="shared" ca="1" si="82"/>
        <v>#NUM!</v>
      </c>
      <c r="S610" s="118" t="e">
        <f t="shared" ca="1" si="83"/>
        <v>#NUM!</v>
      </c>
      <c r="T610" s="114" t="e">
        <f t="shared" ca="1" si="84"/>
        <v>#NUM!</v>
      </c>
      <c r="U610" s="119" t="e">
        <f t="shared" ca="1" si="85"/>
        <v>#NUM!</v>
      </c>
      <c r="V610" s="120" t="s">
        <v>299</v>
      </c>
      <c r="W610" s="116">
        <f t="shared" ca="1" si="86"/>
        <v>43525</v>
      </c>
      <c r="X610" s="114">
        <f t="shared" ca="1" si="87"/>
        <v>2027</v>
      </c>
      <c r="Y610" s="120">
        <f t="shared" ca="1" si="88"/>
        <v>66</v>
      </c>
      <c r="Z610" s="121">
        <f t="shared" ca="1" si="89"/>
        <v>5</v>
      </c>
      <c r="AA610" s="121" t="s">
        <v>9273</v>
      </c>
      <c r="AB610" s="121"/>
      <c r="AC610" s="127">
        <v>41498</v>
      </c>
      <c r="AD610" s="121" t="s">
        <v>582</v>
      </c>
      <c r="AE610" s="127">
        <v>41498</v>
      </c>
      <c r="AF610" s="121" t="s">
        <v>8286</v>
      </c>
      <c r="AG610" s="121">
        <v>1</v>
      </c>
      <c r="AH610" s="121">
        <v>0</v>
      </c>
      <c r="AI610" s="121" t="s">
        <v>2947</v>
      </c>
      <c r="AJ610" s="121" t="s">
        <v>402</v>
      </c>
      <c r="AK610" s="121" t="s">
        <v>409</v>
      </c>
      <c r="AL610" s="121"/>
      <c r="AM610" s="126" t="s">
        <v>2946</v>
      </c>
      <c r="AN610" s="121"/>
      <c r="AO610" s="121"/>
      <c r="AP610" s="121">
        <v>0</v>
      </c>
      <c r="AQ610" s="121">
        <v>0</v>
      </c>
      <c r="AR610" s="121"/>
      <c r="AS610" s="121"/>
      <c r="AT610" s="121"/>
    </row>
    <row r="611" spans="1:46" ht="30" customHeight="1" x14ac:dyDescent="0.15">
      <c r="A611" s="121">
        <v>609</v>
      </c>
      <c r="B611" s="126">
        <v>5225002056</v>
      </c>
      <c r="C611" s="121" t="s">
        <v>2948</v>
      </c>
      <c r="D611" s="121" t="s">
        <v>2948</v>
      </c>
      <c r="E611" s="127">
        <v>26300</v>
      </c>
      <c r="F611" s="117">
        <f t="shared" ca="1" si="81"/>
        <v>47.19178082191781</v>
      </c>
      <c r="G611" s="121" t="s">
        <v>325</v>
      </c>
      <c r="H611" s="121" t="s">
        <v>287</v>
      </c>
      <c r="I611" s="121" t="s">
        <v>287</v>
      </c>
      <c r="J611" s="121" t="s">
        <v>2949</v>
      </c>
      <c r="K611" s="121" t="s">
        <v>8104</v>
      </c>
      <c r="L611" s="121" t="s">
        <v>328</v>
      </c>
      <c r="M611" s="121" t="s">
        <v>367</v>
      </c>
      <c r="N611" s="121" t="s">
        <v>408</v>
      </c>
      <c r="O611" s="121" t="s">
        <v>299</v>
      </c>
      <c r="P611" s="127">
        <v>42353</v>
      </c>
      <c r="Q611" s="127">
        <v>50023</v>
      </c>
      <c r="R611" s="114">
        <f t="shared" ca="1" si="82"/>
        <v>6498</v>
      </c>
      <c r="S611" s="118">
        <f t="shared" ca="1" si="83"/>
        <v>213</v>
      </c>
      <c r="T611" s="114">
        <f t="shared" ca="1" si="84"/>
        <v>17</v>
      </c>
      <c r="U611" s="119" t="str">
        <f t="shared" ca="1" si="85"/>
        <v>17年9个月23天</v>
      </c>
      <c r="V611" s="120" t="s">
        <v>9162</v>
      </c>
      <c r="W611" s="116">
        <f t="shared" ca="1" si="86"/>
        <v>43525</v>
      </c>
      <c r="X611" s="114">
        <f t="shared" ca="1" si="87"/>
        <v>2027</v>
      </c>
      <c r="Y611" s="120">
        <f t="shared" ca="1" si="88"/>
        <v>66</v>
      </c>
      <c r="Z611" s="121">
        <f t="shared" ca="1" si="89"/>
        <v>5</v>
      </c>
      <c r="AA611" s="121" t="s">
        <v>7577</v>
      </c>
      <c r="AB611" s="121"/>
      <c r="AC611" s="127">
        <v>41498</v>
      </c>
      <c r="AD611" s="121" t="s">
        <v>811</v>
      </c>
      <c r="AE611" s="127">
        <v>41498</v>
      </c>
      <c r="AF611" s="121" t="s">
        <v>8286</v>
      </c>
      <c r="AG611" s="121">
        <v>2</v>
      </c>
      <c r="AH611" s="121">
        <v>0</v>
      </c>
      <c r="AI611" s="121" t="s">
        <v>2951</v>
      </c>
      <c r="AJ611" s="121" t="s">
        <v>1520</v>
      </c>
      <c r="AK611" s="121" t="s">
        <v>334</v>
      </c>
      <c r="AL611" s="121"/>
      <c r="AM611" s="126" t="s">
        <v>2950</v>
      </c>
      <c r="AN611" s="121" t="s">
        <v>411</v>
      </c>
      <c r="AO611" s="121"/>
      <c r="AP611" s="121">
        <v>0</v>
      </c>
      <c r="AQ611" s="121">
        <v>0</v>
      </c>
      <c r="AR611" s="121" t="s">
        <v>8312</v>
      </c>
      <c r="AS611" s="121">
        <v>9</v>
      </c>
      <c r="AT611" s="121">
        <v>131</v>
      </c>
    </row>
    <row r="612" spans="1:46" ht="30" customHeight="1" x14ac:dyDescent="0.15">
      <c r="A612" s="121">
        <v>610</v>
      </c>
      <c r="B612" s="126">
        <v>5225002057</v>
      </c>
      <c r="C612" s="121" t="s">
        <v>2952</v>
      </c>
      <c r="D612" s="121" t="s">
        <v>2952</v>
      </c>
      <c r="E612" s="127">
        <v>26697</v>
      </c>
      <c r="F612" s="117">
        <f t="shared" ca="1" si="81"/>
        <v>46.104109589041094</v>
      </c>
      <c r="G612" s="121" t="s">
        <v>325</v>
      </c>
      <c r="H612" s="121" t="s">
        <v>297</v>
      </c>
      <c r="I612" s="121" t="s">
        <v>297</v>
      </c>
      <c r="J612" s="121" t="s">
        <v>2953</v>
      </c>
      <c r="K612" s="121" t="s">
        <v>8105</v>
      </c>
      <c r="L612" s="121" t="s">
        <v>328</v>
      </c>
      <c r="M612" s="121" t="s">
        <v>59</v>
      </c>
      <c r="N612" s="121" t="s">
        <v>408</v>
      </c>
      <c r="O612" s="121" t="s">
        <v>299</v>
      </c>
      <c r="P612" s="127">
        <v>42353</v>
      </c>
      <c r="Q612" s="127">
        <v>50023</v>
      </c>
      <c r="R612" s="114">
        <f t="shared" ca="1" si="82"/>
        <v>6498</v>
      </c>
      <c r="S612" s="118">
        <f t="shared" ca="1" si="83"/>
        <v>213</v>
      </c>
      <c r="T612" s="114">
        <f t="shared" ca="1" si="84"/>
        <v>17</v>
      </c>
      <c r="U612" s="119" t="str">
        <f t="shared" ca="1" si="85"/>
        <v>17年9个月23天</v>
      </c>
      <c r="V612" s="120" t="s">
        <v>9162</v>
      </c>
      <c r="W612" s="116">
        <f t="shared" ca="1" si="86"/>
        <v>43525</v>
      </c>
      <c r="X612" s="114">
        <f t="shared" ca="1" si="87"/>
        <v>2027</v>
      </c>
      <c r="Y612" s="120">
        <f t="shared" ca="1" si="88"/>
        <v>66</v>
      </c>
      <c r="Z612" s="121">
        <f t="shared" ca="1" si="89"/>
        <v>5</v>
      </c>
      <c r="AA612" s="121" t="s">
        <v>9274</v>
      </c>
      <c r="AB612" s="121"/>
      <c r="AC612" s="127">
        <v>41498</v>
      </c>
      <c r="AD612" s="121" t="s">
        <v>811</v>
      </c>
      <c r="AE612" s="127">
        <v>41498</v>
      </c>
      <c r="AF612" s="121" t="s">
        <v>8286</v>
      </c>
      <c r="AG612" s="121">
        <v>2</v>
      </c>
      <c r="AH612" s="121">
        <v>0</v>
      </c>
      <c r="AI612" s="121" t="s">
        <v>2955</v>
      </c>
      <c r="AJ612" s="121" t="s">
        <v>1520</v>
      </c>
      <c r="AK612" s="121" t="s">
        <v>334</v>
      </c>
      <c r="AL612" s="121"/>
      <c r="AM612" s="126" t="s">
        <v>2954</v>
      </c>
      <c r="AN612" s="121" t="s">
        <v>411</v>
      </c>
      <c r="AO612" s="121"/>
      <c r="AP612" s="121">
        <v>0</v>
      </c>
      <c r="AQ612" s="121">
        <v>0</v>
      </c>
      <c r="AR612" s="121" t="s">
        <v>1334</v>
      </c>
      <c r="AS612" s="121">
        <v>6</v>
      </c>
      <c r="AT612" s="121">
        <v>79</v>
      </c>
    </row>
    <row r="613" spans="1:46" ht="30" customHeight="1" x14ac:dyDescent="0.15">
      <c r="A613" s="121">
        <v>611</v>
      </c>
      <c r="B613" s="126">
        <v>5225002058</v>
      </c>
      <c r="C613" s="121" t="s">
        <v>2956</v>
      </c>
      <c r="D613" s="121" t="s">
        <v>2956</v>
      </c>
      <c r="E613" s="127">
        <v>26030</v>
      </c>
      <c r="F613" s="117">
        <f t="shared" ca="1" si="81"/>
        <v>47.93150684931507</v>
      </c>
      <c r="G613" s="121" t="s">
        <v>325</v>
      </c>
      <c r="H613" s="121" t="s">
        <v>297</v>
      </c>
      <c r="I613" s="121" t="s">
        <v>297</v>
      </c>
      <c r="J613" s="121" t="s">
        <v>2957</v>
      </c>
      <c r="K613" s="121" t="s">
        <v>582</v>
      </c>
      <c r="L613" s="121" t="s">
        <v>357</v>
      </c>
      <c r="M613" s="121" t="s">
        <v>367</v>
      </c>
      <c r="N613" s="121" t="s">
        <v>290</v>
      </c>
      <c r="O613" s="121" t="s">
        <v>299</v>
      </c>
      <c r="P613" s="127">
        <v>42348</v>
      </c>
      <c r="Q613" s="127">
        <v>49073</v>
      </c>
      <c r="R613" s="114">
        <f t="shared" ca="1" si="82"/>
        <v>5548</v>
      </c>
      <c r="S613" s="118">
        <f t="shared" ca="1" si="83"/>
        <v>182</v>
      </c>
      <c r="T613" s="114">
        <f t="shared" ca="1" si="84"/>
        <v>15</v>
      </c>
      <c r="U613" s="119" t="str">
        <f t="shared" ca="1" si="85"/>
        <v>15年2个月13天</v>
      </c>
      <c r="V613" s="120" t="s">
        <v>9240</v>
      </c>
      <c r="W613" s="116">
        <f t="shared" ca="1" si="86"/>
        <v>43525</v>
      </c>
      <c r="X613" s="114">
        <f t="shared" ca="1" si="87"/>
        <v>2027</v>
      </c>
      <c r="Y613" s="120">
        <f t="shared" ca="1" si="88"/>
        <v>66</v>
      </c>
      <c r="Z613" s="121">
        <f t="shared" ca="1" si="89"/>
        <v>5</v>
      </c>
      <c r="AA613" s="121" t="s">
        <v>9275</v>
      </c>
      <c r="AB613" s="121"/>
      <c r="AC613" s="127">
        <v>41498</v>
      </c>
      <c r="AD613" s="121" t="s">
        <v>811</v>
      </c>
      <c r="AE613" s="127">
        <v>41498</v>
      </c>
      <c r="AF613" s="121" t="s">
        <v>8286</v>
      </c>
      <c r="AG613" s="121">
        <v>2</v>
      </c>
      <c r="AH613" s="121">
        <v>0</v>
      </c>
      <c r="AI613" s="121" t="s">
        <v>2959</v>
      </c>
      <c r="AJ613" s="121" t="s">
        <v>554</v>
      </c>
      <c r="AK613" s="121" t="s">
        <v>334</v>
      </c>
      <c r="AL613" s="121"/>
      <c r="AM613" s="126" t="s">
        <v>2958</v>
      </c>
      <c r="AN613" s="121"/>
      <c r="AO613" s="121"/>
      <c r="AP613" s="121">
        <v>0</v>
      </c>
      <c r="AQ613" s="121">
        <v>0</v>
      </c>
      <c r="AR613" s="121" t="s">
        <v>8312</v>
      </c>
      <c r="AS613" s="121">
        <v>9</v>
      </c>
      <c r="AT613" s="121">
        <v>133</v>
      </c>
    </row>
    <row r="614" spans="1:46" ht="30" customHeight="1" x14ac:dyDescent="0.15">
      <c r="A614" s="121">
        <v>612</v>
      </c>
      <c r="B614" s="126">
        <v>5225002059</v>
      </c>
      <c r="C614" s="121" t="s">
        <v>2960</v>
      </c>
      <c r="D614" s="121" t="s">
        <v>2960</v>
      </c>
      <c r="E614" s="127">
        <v>27224</v>
      </c>
      <c r="F614" s="117">
        <f t="shared" ca="1" si="81"/>
        <v>44.660273972602738</v>
      </c>
      <c r="G614" s="121" t="s">
        <v>325</v>
      </c>
      <c r="H614" s="121" t="s">
        <v>287</v>
      </c>
      <c r="I614" s="121" t="s">
        <v>287</v>
      </c>
      <c r="J614" s="121" t="s">
        <v>2961</v>
      </c>
      <c r="K614" s="121" t="s">
        <v>811</v>
      </c>
      <c r="L614" s="121" t="s">
        <v>328</v>
      </c>
      <c r="M614" s="121" t="s">
        <v>59</v>
      </c>
      <c r="N614" s="121" t="s">
        <v>41</v>
      </c>
      <c r="O614" s="121" t="s">
        <v>299</v>
      </c>
      <c r="P614" s="127">
        <v>42353</v>
      </c>
      <c r="Q614" s="127">
        <v>49109</v>
      </c>
      <c r="R614" s="114">
        <f t="shared" ca="1" si="82"/>
        <v>5584</v>
      </c>
      <c r="S614" s="118">
        <f t="shared" ca="1" si="83"/>
        <v>183</v>
      </c>
      <c r="T614" s="114">
        <f t="shared" ca="1" si="84"/>
        <v>15</v>
      </c>
      <c r="U614" s="119" t="str">
        <f t="shared" ca="1" si="85"/>
        <v>15年3个月19天</v>
      </c>
      <c r="V614" s="120" t="s">
        <v>9248</v>
      </c>
      <c r="W614" s="116">
        <f t="shared" ca="1" si="86"/>
        <v>43525</v>
      </c>
      <c r="X614" s="114">
        <f t="shared" ca="1" si="87"/>
        <v>2027</v>
      </c>
      <c r="Y614" s="120">
        <f t="shared" ca="1" si="88"/>
        <v>66</v>
      </c>
      <c r="Z614" s="121">
        <f t="shared" ca="1" si="89"/>
        <v>5</v>
      </c>
      <c r="AA614" s="121" t="s">
        <v>3284</v>
      </c>
      <c r="AB614" s="121"/>
      <c r="AC614" s="127">
        <v>41498</v>
      </c>
      <c r="AD614" s="121" t="s">
        <v>811</v>
      </c>
      <c r="AE614" s="127">
        <v>41498</v>
      </c>
      <c r="AF614" s="121" t="s">
        <v>8286</v>
      </c>
      <c r="AG614" s="121">
        <v>2</v>
      </c>
      <c r="AH614" s="121">
        <v>0</v>
      </c>
      <c r="AI614" s="121" t="s">
        <v>9276</v>
      </c>
      <c r="AJ614" s="121" t="s">
        <v>1520</v>
      </c>
      <c r="AK614" s="121" t="s">
        <v>334</v>
      </c>
      <c r="AL614" s="121"/>
      <c r="AM614" s="126" t="s">
        <v>2962</v>
      </c>
      <c r="AN614" s="121"/>
      <c r="AO614" s="121"/>
      <c r="AP614" s="121">
        <v>0</v>
      </c>
      <c r="AQ614" s="121">
        <v>0</v>
      </c>
      <c r="AR614" s="121" t="s">
        <v>1334</v>
      </c>
      <c r="AS614" s="121">
        <v>5</v>
      </c>
      <c r="AT614" s="121" t="s">
        <v>8415</v>
      </c>
    </row>
    <row r="615" spans="1:46" ht="30" customHeight="1" x14ac:dyDescent="0.15">
      <c r="A615" s="121">
        <v>613</v>
      </c>
      <c r="B615" s="126">
        <v>5225002060</v>
      </c>
      <c r="C615" s="121" t="s">
        <v>2963</v>
      </c>
      <c r="D615" s="121" t="s">
        <v>2963</v>
      </c>
      <c r="E615" s="127">
        <v>32328</v>
      </c>
      <c r="F615" s="117">
        <f t="shared" ca="1" si="81"/>
        <v>30.676712328767124</v>
      </c>
      <c r="G615" s="121" t="s">
        <v>325</v>
      </c>
      <c r="H615" s="121" t="s">
        <v>297</v>
      </c>
      <c r="I615" s="121" t="s">
        <v>297</v>
      </c>
      <c r="J615" s="121" t="s">
        <v>2964</v>
      </c>
      <c r="K615" s="121" t="s">
        <v>8011</v>
      </c>
      <c r="L615" s="121" t="s">
        <v>328</v>
      </c>
      <c r="M615" s="121" t="s">
        <v>383</v>
      </c>
      <c r="N615" s="121" t="s">
        <v>290</v>
      </c>
      <c r="O615" s="121" t="s">
        <v>293</v>
      </c>
      <c r="P615" s="121"/>
      <c r="Q615" s="121"/>
      <c r="R615" s="114" t="e">
        <f t="shared" ca="1" si="82"/>
        <v>#NUM!</v>
      </c>
      <c r="S615" s="118" t="e">
        <f t="shared" ca="1" si="83"/>
        <v>#NUM!</v>
      </c>
      <c r="T615" s="114" t="e">
        <f t="shared" ca="1" si="84"/>
        <v>#NUM!</v>
      </c>
      <c r="U615" s="119" t="e">
        <f t="shared" ca="1" si="85"/>
        <v>#NUM!</v>
      </c>
      <c r="V615" s="120" t="s">
        <v>299</v>
      </c>
      <c r="W615" s="116">
        <f t="shared" ca="1" si="86"/>
        <v>43525</v>
      </c>
      <c r="X615" s="114">
        <f t="shared" ca="1" si="87"/>
        <v>2027</v>
      </c>
      <c r="Y615" s="120">
        <f t="shared" ca="1" si="88"/>
        <v>66</v>
      </c>
      <c r="Z615" s="121">
        <f t="shared" ca="1" si="89"/>
        <v>5</v>
      </c>
      <c r="AA615" s="121" t="s">
        <v>8813</v>
      </c>
      <c r="AB615" s="121"/>
      <c r="AC615" s="127">
        <v>41498</v>
      </c>
      <c r="AD615" s="121" t="s">
        <v>811</v>
      </c>
      <c r="AE615" s="127">
        <v>41498</v>
      </c>
      <c r="AF615" s="121" t="s">
        <v>8286</v>
      </c>
      <c r="AG615" s="121">
        <v>1</v>
      </c>
      <c r="AH615" s="121">
        <v>0</v>
      </c>
      <c r="AI615" s="121" t="s">
        <v>2966</v>
      </c>
      <c r="AJ615" s="121" t="s">
        <v>402</v>
      </c>
      <c r="AK615" s="121" t="s">
        <v>409</v>
      </c>
      <c r="AL615" s="121"/>
      <c r="AM615" s="126" t="s">
        <v>2965</v>
      </c>
      <c r="AN615" s="121"/>
      <c r="AO615" s="121"/>
      <c r="AP615" s="121">
        <v>0</v>
      </c>
      <c r="AQ615" s="121">
        <v>0</v>
      </c>
      <c r="AR615" s="121" t="s">
        <v>8373</v>
      </c>
      <c r="AS615" s="128">
        <v>43132</v>
      </c>
      <c r="AT615" s="121">
        <v>3</v>
      </c>
    </row>
    <row r="616" spans="1:46" ht="30" customHeight="1" x14ac:dyDescent="0.15">
      <c r="A616" s="121">
        <v>614</v>
      </c>
      <c r="B616" s="126">
        <v>5225002061</v>
      </c>
      <c r="C616" s="121" t="s">
        <v>2967</v>
      </c>
      <c r="D616" s="121" t="s">
        <v>2967</v>
      </c>
      <c r="E616" s="127">
        <v>29404</v>
      </c>
      <c r="F616" s="117">
        <f t="shared" ca="1" si="81"/>
        <v>38.68767123287671</v>
      </c>
      <c r="G616" s="121" t="s">
        <v>325</v>
      </c>
      <c r="H616" s="121" t="s">
        <v>287</v>
      </c>
      <c r="I616" s="121" t="s">
        <v>287</v>
      </c>
      <c r="J616" s="121" t="s">
        <v>2968</v>
      </c>
      <c r="K616" s="121" t="s">
        <v>811</v>
      </c>
      <c r="L616" s="121" t="s">
        <v>328</v>
      </c>
      <c r="M616" s="121" t="s">
        <v>338</v>
      </c>
      <c r="N616" s="121" t="s">
        <v>290</v>
      </c>
      <c r="O616" s="121" t="s">
        <v>299</v>
      </c>
      <c r="P616" s="127">
        <v>42459</v>
      </c>
      <c r="Q616" s="127">
        <v>50342</v>
      </c>
      <c r="R616" s="114">
        <f t="shared" ca="1" si="82"/>
        <v>6817</v>
      </c>
      <c r="S616" s="118">
        <f t="shared" ca="1" si="83"/>
        <v>223</v>
      </c>
      <c r="T616" s="114">
        <f t="shared" ca="1" si="84"/>
        <v>18</v>
      </c>
      <c r="U616" s="119" t="str">
        <f t="shared" ca="1" si="85"/>
        <v>18年8个月7天</v>
      </c>
      <c r="V616" s="120" t="s">
        <v>9277</v>
      </c>
      <c r="W616" s="116">
        <f t="shared" ca="1" si="86"/>
        <v>43525</v>
      </c>
      <c r="X616" s="114">
        <f t="shared" ca="1" si="87"/>
        <v>2027</v>
      </c>
      <c r="Y616" s="120">
        <f t="shared" ca="1" si="88"/>
        <v>66</v>
      </c>
      <c r="Z616" s="121">
        <f t="shared" ca="1" si="89"/>
        <v>5</v>
      </c>
      <c r="AA616" s="121" t="s">
        <v>9278</v>
      </c>
      <c r="AB616" s="121"/>
      <c r="AC616" s="127">
        <v>41498</v>
      </c>
      <c r="AD616" s="121" t="s">
        <v>582</v>
      </c>
      <c r="AE616" s="127">
        <v>41498</v>
      </c>
      <c r="AF616" s="121" t="s">
        <v>8286</v>
      </c>
      <c r="AG616" s="121">
        <v>1</v>
      </c>
      <c r="AH616" s="121">
        <v>0</v>
      </c>
      <c r="AI616" s="121" t="s">
        <v>2970</v>
      </c>
      <c r="AJ616" s="121" t="s">
        <v>2078</v>
      </c>
      <c r="AK616" s="121" t="s">
        <v>334</v>
      </c>
      <c r="AL616" s="121"/>
      <c r="AM616" s="126" t="s">
        <v>2969</v>
      </c>
      <c r="AN616" s="121"/>
      <c r="AO616" s="121"/>
      <c r="AP616" s="121">
        <v>0</v>
      </c>
      <c r="AQ616" s="121">
        <v>0</v>
      </c>
      <c r="AR616" s="121" t="s">
        <v>8535</v>
      </c>
      <c r="AS616" s="121">
        <v>11</v>
      </c>
      <c r="AT616" s="121">
        <v>9</v>
      </c>
    </row>
    <row r="617" spans="1:46" ht="30" customHeight="1" x14ac:dyDescent="0.15">
      <c r="A617" s="121">
        <v>615</v>
      </c>
      <c r="B617" s="126">
        <v>5225002064</v>
      </c>
      <c r="C617" s="121" t="s">
        <v>2972</v>
      </c>
      <c r="D617" s="121" t="s">
        <v>2972</v>
      </c>
      <c r="E617" s="127">
        <v>25679</v>
      </c>
      <c r="F617" s="117">
        <f t="shared" ca="1" si="81"/>
        <v>48.893150684931506</v>
      </c>
      <c r="G617" s="121" t="s">
        <v>325</v>
      </c>
      <c r="H617" s="121" t="s">
        <v>327</v>
      </c>
      <c r="I617" s="121" t="s">
        <v>327</v>
      </c>
      <c r="J617" s="121" t="s">
        <v>2973</v>
      </c>
      <c r="K617" s="121" t="s">
        <v>553</v>
      </c>
      <c r="L617" s="121" t="s">
        <v>328</v>
      </c>
      <c r="M617" s="121" t="s">
        <v>367</v>
      </c>
      <c r="N617" s="121" t="s">
        <v>41</v>
      </c>
      <c r="O617" s="121" t="s">
        <v>299</v>
      </c>
      <c r="P617" s="127">
        <v>42459</v>
      </c>
      <c r="Q617" s="127">
        <v>50312</v>
      </c>
      <c r="R617" s="114">
        <f t="shared" ca="1" si="82"/>
        <v>6787</v>
      </c>
      <c r="S617" s="118">
        <f t="shared" ca="1" si="83"/>
        <v>222</v>
      </c>
      <c r="T617" s="114">
        <f t="shared" ca="1" si="84"/>
        <v>18</v>
      </c>
      <c r="U617" s="119" t="str">
        <f t="shared" ca="1" si="85"/>
        <v>18年7个月7天</v>
      </c>
      <c r="V617" s="120" t="s">
        <v>9215</v>
      </c>
      <c r="W617" s="116">
        <f t="shared" ca="1" si="86"/>
        <v>43525</v>
      </c>
      <c r="X617" s="114">
        <f t="shared" ca="1" si="87"/>
        <v>2024</v>
      </c>
      <c r="Y617" s="120">
        <f t="shared" ca="1" si="88"/>
        <v>66</v>
      </c>
      <c r="Z617" s="121">
        <f t="shared" ca="1" si="89"/>
        <v>5</v>
      </c>
      <c r="AA617" s="121" t="s">
        <v>9279</v>
      </c>
      <c r="AB617" s="121"/>
      <c r="AC617" s="127">
        <v>41501</v>
      </c>
      <c r="AD617" s="121" t="s">
        <v>553</v>
      </c>
      <c r="AE617" s="127">
        <v>41501</v>
      </c>
      <c r="AF617" s="121" t="s">
        <v>8286</v>
      </c>
      <c r="AG617" s="121">
        <v>1</v>
      </c>
      <c r="AH617" s="121">
        <v>0</v>
      </c>
      <c r="AI617" s="121" t="s">
        <v>2975</v>
      </c>
      <c r="AJ617" s="121" t="s">
        <v>2073</v>
      </c>
      <c r="AK617" s="121" t="s">
        <v>334</v>
      </c>
      <c r="AL617" s="121"/>
      <c r="AM617" s="126" t="s">
        <v>2974</v>
      </c>
      <c r="AN617" s="121"/>
      <c r="AO617" s="121"/>
      <c r="AP617" s="121">
        <v>0</v>
      </c>
      <c r="AQ617" s="121">
        <v>0</v>
      </c>
      <c r="AR617" s="121" t="s">
        <v>8312</v>
      </c>
      <c r="AS617" s="121">
        <v>8</v>
      </c>
      <c r="AT617" s="121">
        <v>118</v>
      </c>
    </row>
    <row r="618" spans="1:46" ht="30" customHeight="1" x14ac:dyDescent="0.15">
      <c r="A618" s="121">
        <v>616</v>
      </c>
      <c r="B618" s="126">
        <v>5225002066</v>
      </c>
      <c r="C618" s="121" t="s">
        <v>2976</v>
      </c>
      <c r="D618" s="121" t="s">
        <v>2976</v>
      </c>
      <c r="E618" s="127">
        <v>34048</v>
      </c>
      <c r="F618" s="117">
        <f t="shared" ca="1" si="81"/>
        <v>25.964383561643835</v>
      </c>
      <c r="G618" s="121" t="s">
        <v>325</v>
      </c>
      <c r="H618" s="121" t="s">
        <v>758</v>
      </c>
      <c r="I618" s="121" t="s">
        <v>758</v>
      </c>
      <c r="J618" s="121" t="s">
        <v>2977</v>
      </c>
      <c r="K618" s="121" t="s">
        <v>8034</v>
      </c>
      <c r="L618" s="121" t="s">
        <v>963</v>
      </c>
      <c r="M618" s="121" t="s">
        <v>367</v>
      </c>
      <c r="N618" s="121" t="s">
        <v>298</v>
      </c>
      <c r="O618" s="121" t="s">
        <v>8330</v>
      </c>
      <c r="P618" s="127">
        <v>42112</v>
      </c>
      <c r="Q618" s="127">
        <v>47590</v>
      </c>
      <c r="R618" s="114">
        <f t="shared" ca="1" si="82"/>
        <v>4065</v>
      </c>
      <c r="S618" s="118">
        <f t="shared" ca="1" si="83"/>
        <v>133</v>
      </c>
      <c r="T618" s="114">
        <f t="shared" ca="1" si="84"/>
        <v>11</v>
      </c>
      <c r="U618" s="119" t="str">
        <f t="shared" ca="1" si="85"/>
        <v>11年1个月20天</v>
      </c>
      <c r="V618" s="120" t="s">
        <v>9280</v>
      </c>
      <c r="W618" s="116">
        <f t="shared" ca="1" si="86"/>
        <v>43525</v>
      </c>
      <c r="X618" s="114">
        <f t="shared" ca="1" si="87"/>
        <v>989</v>
      </c>
      <c r="Y618" s="120">
        <f t="shared" ca="1" si="88"/>
        <v>32</v>
      </c>
      <c r="Z618" s="121">
        <f t="shared" ca="1" si="89"/>
        <v>2</v>
      </c>
      <c r="AA618" s="121" t="s">
        <v>9281</v>
      </c>
      <c r="AB618" s="121"/>
      <c r="AC618" s="127">
        <v>42536</v>
      </c>
      <c r="AD618" s="121" t="s">
        <v>582</v>
      </c>
      <c r="AE618" s="127">
        <v>42536</v>
      </c>
      <c r="AF618" s="121" t="s">
        <v>8286</v>
      </c>
      <c r="AG618" s="121">
        <v>0</v>
      </c>
      <c r="AH618" s="121">
        <v>0</v>
      </c>
      <c r="AI618" s="121" t="s">
        <v>2980</v>
      </c>
      <c r="AJ618" s="121"/>
      <c r="AK618" s="121"/>
      <c r="AL618" s="121"/>
      <c r="AM618" s="126" t="s">
        <v>2979</v>
      </c>
      <c r="AN618" s="121" t="s">
        <v>411</v>
      </c>
      <c r="AO618" s="121"/>
      <c r="AP618" s="121">
        <v>0</v>
      </c>
      <c r="AQ618" s="121">
        <v>0</v>
      </c>
      <c r="AR618" s="121"/>
      <c r="AS618" s="121"/>
      <c r="AT618" s="121"/>
    </row>
    <row r="619" spans="1:46" ht="30" customHeight="1" x14ac:dyDescent="0.15">
      <c r="A619" s="121">
        <v>617</v>
      </c>
      <c r="B619" s="126">
        <v>5225002067</v>
      </c>
      <c r="C619" s="121" t="s">
        <v>2981</v>
      </c>
      <c r="D619" s="121" t="s">
        <v>2981</v>
      </c>
      <c r="E619" s="127">
        <v>33699</v>
      </c>
      <c r="F619" s="117">
        <f t="shared" ca="1" si="81"/>
        <v>26.920547945205481</v>
      </c>
      <c r="G619" s="121" t="s">
        <v>325</v>
      </c>
      <c r="H619" s="121" t="s">
        <v>297</v>
      </c>
      <c r="I619" s="121" t="s">
        <v>297</v>
      </c>
      <c r="J619" s="121" t="s">
        <v>2982</v>
      </c>
      <c r="K619" s="121" t="s">
        <v>553</v>
      </c>
      <c r="L619" s="121" t="s">
        <v>328</v>
      </c>
      <c r="M619" s="121" t="s">
        <v>59</v>
      </c>
      <c r="N619" s="121" t="s">
        <v>41</v>
      </c>
      <c r="O619" s="121" t="s">
        <v>8330</v>
      </c>
      <c r="P619" s="127">
        <v>40927</v>
      </c>
      <c r="Q619" s="127">
        <v>46221</v>
      </c>
      <c r="R619" s="114">
        <f t="shared" ca="1" si="82"/>
        <v>2696</v>
      </c>
      <c r="S619" s="118">
        <f t="shared" ca="1" si="83"/>
        <v>88</v>
      </c>
      <c r="T619" s="114">
        <f t="shared" ca="1" si="84"/>
        <v>7</v>
      </c>
      <c r="U619" s="119" t="str">
        <f t="shared" ca="1" si="85"/>
        <v>7年4个月21天</v>
      </c>
      <c r="V619" s="120" t="s">
        <v>9282</v>
      </c>
      <c r="W619" s="116">
        <f t="shared" ca="1" si="86"/>
        <v>43525</v>
      </c>
      <c r="X619" s="114">
        <f t="shared" ca="1" si="87"/>
        <v>2024</v>
      </c>
      <c r="Y619" s="120">
        <f t="shared" ca="1" si="88"/>
        <v>66</v>
      </c>
      <c r="Z619" s="121">
        <f t="shared" ca="1" si="89"/>
        <v>5</v>
      </c>
      <c r="AA619" s="121" t="s">
        <v>7450</v>
      </c>
      <c r="AB619" s="121"/>
      <c r="AC619" s="127">
        <v>41501</v>
      </c>
      <c r="AD619" s="121" t="s">
        <v>553</v>
      </c>
      <c r="AE619" s="127">
        <v>41501</v>
      </c>
      <c r="AF619" s="121" t="s">
        <v>8286</v>
      </c>
      <c r="AG619" s="121">
        <v>1</v>
      </c>
      <c r="AH619" s="121">
        <v>0</v>
      </c>
      <c r="AI619" s="121" t="s">
        <v>2985</v>
      </c>
      <c r="AJ619" s="121" t="s">
        <v>2712</v>
      </c>
      <c r="AK619" s="121"/>
      <c r="AL619" s="121"/>
      <c r="AM619" s="126" t="s">
        <v>2984</v>
      </c>
      <c r="AN619" s="121"/>
      <c r="AO619" s="121"/>
      <c r="AP619" s="121">
        <v>0</v>
      </c>
      <c r="AQ619" s="121">
        <v>0</v>
      </c>
      <c r="AR619" s="121" t="s">
        <v>8373</v>
      </c>
      <c r="AS619" s="121">
        <v>6</v>
      </c>
      <c r="AT619" s="121" t="s">
        <v>8937</v>
      </c>
    </row>
    <row r="620" spans="1:46" ht="30" customHeight="1" x14ac:dyDescent="0.15">
      <c r="A620" s="121">
        <v>618</v>
      </c>
      <c r="B620" s="126">
        <v>5225002068</v>
      </c>
      <c r="C620" s="121" t="s">
        <v>2986</v>
      </c>
      <c r="D620" s="121" t="s">
        <v>2986</v>
      </c>
      <c r="E620" s="127">
        <v>30637</v>
      </c>
      <c r="F620" s="117">
        <f t="shared" ca="1" si="81"/>
        <v>35.30958904109589</v>
      </c>
      <c r="G620" s="121" t="s">
        <v>325</v>
      </c>
      <c r="H620" s="121" t="s">
        <v>297</v>
      </c>
      <c r="I620" s="121" t="s">
        <v>297</v>
      </c>
      <c r="J620" s="121" t="s">
        <v>2987</v>
      </c>
      <c r="K620" s="121" t="s">
        <v>8016</v>
      </c>
      <c r="L620" s="121" t="s">
        <v>328</v>
      </c>
      <c r="M620" s="121" t="s">
        <v>59</v>
      </c>
      <c r="N620" s="121" t="s">
        <v>41</v>
      </c>
      <c r="O620" s="121" t="s">
        <v>8330</v>
      </c>
      <c r="P620" s="127">
        <v>41082</v>
      </c>
      <c r="Q620" s="127">
        <v>46377</v>
      </c>
      <c r="R620" s="114">
        <f t="shared" ca="1" si="82"/>
        <v>2852</v>
      </c>
      <c r="S620" s="118">
        <f t="shared" ca="1" si="83"/>
        <v>93</v>
      </c>
      <c r="T620" s="114">
        <f t="shared" ca="1" si="84"/>
        <v>7</v>
      </c>
      <c r="U620" s="119" t="str">
        <f t="shared" ca="1" si="85"/>
        <v>7年9个月27天</v>
      </c>
      <c r="V620" s="120" t="s">
        <v>9283</v>
      </c>
      <c r="W620" s="116">
        <f t="shared" ca="1" si="86"/>
        <v>43525</v>
      </c>
      <c r="X620" s="114">
        <f t="shared" ca="1" si="87"/>
        <v>1998</v>
      </c>
      <c r="Y620" s="120">
        <f t="shared" ca="1" si="88"/>
        <v>65</v>
      </c>
      <c r="Z620" s="121">
        <f t="shared" ca="1" si="89"/>
        <v>5</v>
      </c>
      <c r="AA620" s="121" t="s">
        <v>9284</v>
      </c>
      <c r="AB620" s="121"/>
      <c r="AC620" s="127">
        <v>41527</v>
      </c>
      <c r="AD620" s="121" t="s">
        <v>489</v>
      </c>
      <c r="AE620" s="127">
        <v>41527</v>
      </c>
      <c r="AF620" s="121" t="s">
        <v>8286</v>
      </c>
      <c r="AG620" s="121">
        <v>1</v>
      </c>
      <c r="AH620" s="121">
        <v>0</v>
      </c>
      <c r="AI620" s="121" t="s">
        <v>2990</v>
      </c>
      <c r="AJ620" s="121" t="s">
        <v>2712</v>
      </c>
      <c r="AK620" s="121"/>
      <c r="AL620" s="121"/>
      <c r="AM620" s="126" t="s">
        <v>2989</v>
      </c>
      <c r="AN620" s="121"/>
      <c r="AO620" s="121"/>
      <c r="AP620" s="121">
        <v>0</v>
      </c>
      <c r="AQ620" s="121">
        <v>0</v>
      </c>
      <c r="AR620" s="121" t="s">
        <v>8373</v>
      </c>
      <c r="AS620" s="121">
        <v>4</v>
      </c>
      <c r="AT620" s="121">
        <v>48</v>
      </c>
    </row>
    <row r="621" spans="1:46" ht="30" customHeight="1" x14ac:dyDescent="0.15">
      <c r="A621" s="121">
        <v>619</v>
      </c>
      <c r="B621" s="126">
        <v>5225002069</v>
      </c>
      <c r="C621" s="121" t="s">
        <v>2991</v>
      </c>
      <c r="D621" s="121" t="s">
        <v>2991</v>
      </c>
      <c r="E621" s="127">
        <v>25785</v>
      </c>
      <c r="F621" s="117">
        <f t="shared" ca="1" si="81"/>
        <v>48.602739726027394</v>
      </c>
      <c r="G621" s="121" t="s">
        <v>510</v>
      </c>
      <c r="H621" s="121" t="s">
        <v>287</v>
      </c>
      <c r="I621" s="121" t="s">
        <v>287</v>
      </c>
      <c r="J621" s="121" t="s">
        <v>2992</v>
      </c>
      <c r="K621" s="121" t="s">
        <v>8016</v>
      </c>
      <c r="L621" s="121" t="s">
        <v>328</v>
      </c>
      <c r="M621" s="121" t="s">
        <v>59</v>
      </c>
      <c r="N621" s="121" t="s">
        <v>41</v>
      </c>
      <c r="O621" s="121" t="s">
        <v>299</v>
      </c>
      <c r="P621" s="127">
        <v>42531</v>
      </c>
      <c r="Q621" s="127">
        <v>49469</v>
      </c>
      <c r="R621" s="114">
        <f t="shared" ca="1" si="82"/>
        <v>5944</v>
      </c>
      <c r="S621" s="118">
        <f t="shared" ca="1" si="83"/>
        <v>195</v>
      </c>
      <c r="T621" s="114">
        <f t="shared" ca="1" si="84"/>
        <v>16</v>
      </c>
      <c r="U621" s="119" t="str">
        <f t="shared" ca="1" si="85"/>
        <v>16年3个月14天</v>
      </c>
      <c r="V621" s="120" t="s">
        <v>9049</v>
      </c>
      <c r="W621" s="116">
        <f t="shared" ca="1" si="86"/>
        <v>43525</v>
      </c>
      <c r="X621" s="114">
        <f t="shared" ca="1" si="87"/>
        <v>1998</v>
      </c>
      <c r="Y621" s="120">
        <f t="shared" ca="1" si="88"/>
        <v>65</v>
      </c>
      <c r="Z621" s="121">
        <f t="shared" ca="1" si="89"/>
        <v>5</v>
      </c>
      <c r="AA621" s="121" t="s">
        <v>9285</v>
      </c>
      <c r="AB621" s="121"/>
      <c r="AC621" s="127">
        <v>41527</v>
      </c>
      <c r="AD621" s="121" t="s">
        <v>489</v>
      </c>
      <c r="AE621" s="127">
        <v>41527</v>
      </c>
      <c r="AF621" s="121" t="s">
        <v>8286</v>
      </c>
      <c r="AG621" s="121">
        <v>1</v>
      </c>
      <c r="AH621" s="121">
        <v>0</v>
      </c>
      <c r="AI621" s="121" t="s">
        <v>2994</v>
      </c>
      <c r="AJ621" s="121" t="s">
        <v>8819</v>
      </c>
      <c r="AK621" s="121" t="s">
        <v>334</v>
      </c>
      <c r="AL621" s="121"/>
      <c r="AM621" s="126" t="s">
        <v>2993</v>
      </c>
      <c r="AN621" s="121"/>
      <c r="AO621" s="121"/>
      <c r="AP621" s="121">
        <v>0</v>
      </c>
      <c r="AQ621" s="121">
        <v>1</v>
      </c>
      <c r="AR621" s="121" t="s">
        <v>1334</v>
      </c>
      <c r="AS621" s="121">
        <v>5</v>
      </c>
      <c r="AT621" s="121" t="s">
        <v>8937</v>
      </c>
    </row>
    <row r="622" spans="1:46" ht="30" customHeight="1" x14ac:dyDescent="0.15">
      <c r="A622" s="121">
        <v>620</v>
      </c>
      <c r="B622" s="126">
        <v>5225002070</v>
      </c>
      <c r="C622" s="121" t="s">
        <v>2995</v>
      </c>
      <c r="D622" s="121" t="s">
        <v>2995</v>
      </c>
      <c r="E622" s="127">
        <v>24344</v>
      </c>
      <c r="F622" s="117">
        <f t="shared" ca="1" si="81"/>
        <v>52.550684931506851</v>
      </c>
      <c r="G622" s="121" t="s">
        <v>325</v>
      </c>
      <c r="H622" s="121" t="s">
        <v>287</v>
      </c>
      <c r="I622" s="121" t="s">
        <v>287</v>
      </c>
      <c r="J622" s="121" t="s">
        <v>2996</v>
      </c>
      <c r="K622" s="121" t="s">
        <v>489</v>
      </c>
      <c r="L622" s="121" t="s">
        <v>328</v>
      </c>
      <c r="M622" s="121" t="s">
        <v>59</v>
      </c>
      <c r="N622" s="121" t="s">
        <v>290</v>
      </c>
      <c r="O622" s="121" t="s">
        <v>293</v>
      </c>
      <c r="P622" s="121"/>
      <c r="Q622" s="121"/>
      <c r="R622" s="114" t="e">
        <f t="shared" ca="1" si="82"/>
        <v>#NUM!</v>
      </c>
      <c r="S622" s="118" t="e">
        <f t="shared" ca="1" si="83"/>
        <v>#NUM!</v>
      </c>
      <c r="T622" s="114" t="e">
        <f t="shared" ca="1" si="84"/>
        <v>#NUM!</v>
      </c>
      <c r="U622" s="119" t="e">
        <f t="shared" ca="1" si="85"/>
        <v>#NUM!</v>
      </c>
      <c r="V622" s="120" t="s">
        <v>299</v>
      </c>
      <c r="W622" s="116">
        <f t="shared" ca="1" si="86"/>
        <v>43525</v>
      </c>
      <c r="X622" s="114">
        <f t="shared" ca="1" si="87"/>
        <v>1998</v>
      </c>
      <c r="Y622" s="120">
        <f t="shared" ca="1" si="88"/>
        <v>65</v>
      </c>
      <c r="Z622" s="121">
        <f t="shared" ca="1" si="89"/>
        <v>5</v>
      </c>
      <c r="AA622" s="121" t="s">
        <v>9286</v>
      </c>
      <c r="AB622" s="121"/>
      <c r="AC622" s="127">
        <v>41527</v>
      </c>
      <c r="AD622" s="121" t="s">
        <v>489</v>
      </c>
      <c r="AE622" s="127">
        <v>41527</v>
      </c>
      <c r="AF622" s="121" t="s">
        <v>8286</v>
      </c>
      <c r="AG622" s="121">
        <v>1</v>
      </c>
      <c r="AH622" s="121">
        <v>0</v>
      </c>
      <c r="AI622" s="121" t="s">
        <v>2998</v>
      </c>
      <c r="AJ622" s="121" t="s">
        <v>402</v>
      </c>
      <c r="AK622" s="121" t="s">
        <v>409</v>
      </c>
      <c r="AL622" s="121"/>
      <c r="AM622" s="126" t="s">
        <v>2997</v>
      </c>
      <c r="AN622" s="121"/>
      <c r="AO622" s="121"/>
      <c r="AP622" s="121">
        <v>0</v>
      </c>
      <c r="AQ622" s="121">
        <v>0</v>
      </c>
      <c r="AR622" s="121" t="s">
        <v>1334</v>
      </c>
      <c r="AS622" s="121">
        <v>9</v>
      </c>
      <c r="AT622" s="121">
        <v>138</v>
      </c>
    </row>
    <row r="623" spans="1:46" ht="30" customHeight="1" x14ac:dyDescent="0.15">
      <c r="A623" s="121">
        <v>621</v>
      </c>
      <c r="B623" s="126">
        <v>5225002071</v>
      </c>
      <c r="C623" s="121" t="s">
        <v>2999</v>
      </c>
      <c r="D623" s="121" t="s">
        <v>2999</v>
      </c>
      <c r="E623" s="127">
        <v>34286</v>
      </c>
      <c r="F623" s="117">
        <f t="shared" ca="1" si="81"/>
        <v>25.312328767123287</v>
      </c>
      <c r="G623" s="121" t="s">
        <v>510</v>
      </c>
      <c r="H623" s="121" t="s">
        <v>297</v>
      </c>
      <c r="I623" s="121" t="s">
        <v>297</v>
      </c>
      <c r="J623" s="121" t="s">
        <v>3000</v>
      </c>
      <c r="K623" s="121" t="s">
        <v>8016</v>
      </c>
      <c r="L623" s="121" t="s">
        <v>328</v>
      </c>
      <c r="M623" s="121" t="s">
        <v>326</v>
      </c>
      <c r="N623" s="121" t="s">
        <v>680</v>
      </c>
      <c r="O623" s="121" t="s">
        <v>8294</v>
      </c>
      <c r="P623" s="127">
        <v>40997</v>
      </c>
      <c r="Q623" s="127">
        <v>46566</v>
      </c>
      <c r="R623" s="114">
        <f t="shared" ca="1" si="82"/>
        <v>3041</v>
      </c>
      <c r="S623" s="118">
        <f t="shared" ca="1" si="83"/>
        <v>99</v>
      </c>
      <c r="T623" s="114">
        <f t="shared" ca="1" si="84"/>
        <v>8</v>
      </c>
      <c r="U623" s="119" t="str">
        <f t="shared" ca="1" si="85"/>
        <v>8年4个月1天</v>
      </c>
      <c r="V623" s="120" t="s">
        <v>2583</v>
      </c>
      <c r="W623" s="116">
        <f t="shared" ca="1" si="86"/>
        <v>43525</v>
      </c>
      <c r="X623" s="114">
        <f t="shared" ca="1" si="87"/>
        <v>1998</v>
      </c>
      <c r="Y623" s="120">
        <f t="shared" ca="1" si="88"/>
        <v>65</v>
      </c>
      <c r="Z623" s="121">
        <f t="shared" ca="1" si="89"/>
        <v>5</v>
      </c>
      <c r="AA623" s="121" t="s">
        <v>9287</v>
      </c>
      <c r="AB623" s="121"/>
      <c r="AC623" s="127">
        <v>41527</v>
      </c>
      <c r="AD623" s="121" t="s">
        <v>489</v>
      </c>
      <c r="AE623" s="127">
        <v>41527</v>
      </c>
      <c r="AF623" s="121" t="s">
        <v>8286</v>
      </c>
      <c r="AG623" s="121">
        <v>1</v>
      </c>
      <c r="AH623" s="121">
        <v>0</v>
      </c>
      <c r="AI623" s="121" t="s">
        <v>3003</v>
      </c>
      <c r="AJ623" s="121" t="s">
        <v>2130</v>
      </c>
      <c r="AK623" s="121"/>
      <c r="AL623" s="121"/>
      <c r="AM623" s="126" t="s">
        <v>3002</v>
      </c>
      <c r="AN623" s="121"/>
      <c r="AO623" s="121"/>
      <c r="AP623" s="121">
        <v>0</v>
      </c>
      <c r="AQ623" s="121">
        <v>0</v>
      </c>
      <c r="AR623" s="121"/>
      <c r="AS623" s="121" t="s">
        <v>8370</v>
      </c>
      <c r="AT623" s="121">
        <v>8</v>
      </c>
    </row>
    <row r="624" spans="1:46" ht="30" customHeight="1" x14ac:dyDescent="0.15">
      <c r="A624" s="121">
        <v>622</v>
      </c>
      <c r="B624" s="126">
        <v>5225002072</v>
      </c>
      <c r="C624" s="121" t="s">
        <v>3004</v>
      </c>
      <c r="D624" s="121" t="s">
        <v>3004</v>
      </c>
      <c r="E624" s="127">
        <v>29423</v>
      </c>
      <c r="F624" s="117">
        <f t="shared" ca="1" si="81"/>
        <v>38.635616438356166</v>
      </c>
      <c r="G624" s="121" t="s">
        <v>325</v>
      </c>
      <c r="H624" s="121" t="s">
        <v>287</v>
      </c>
      <c r="I624" s="121" t="s">
        <v>287</v>
      </c>
      <c r="J624" s="121" t="s">
        <v>3005</v>
      </c>
      <c r="K624" s="121" t="s">
        <v>8023</v>
      </c>
      <c r="L624" s="121" t="s">
        <v>328</v>
      </c>
      <c r="M624" s="121" t="s">
        <v>367</v>
      </c>
      <c r="N624" s="121" t="s">
        <v>408</v>
      </c>
      <c r="O624" s="121" t="s">
        <v>8330</v>
      </c>
      <c r="P624" s="127">
        <v>41146</v>
      </c>
      <c r="Q624" s="127">
        <v>46350</v>
      </c>
      <c r="R624" s="114">
        <f t="shared" ca="1" si="82"/>
        <v>2825</v>
      </c>
      <c r="S624" s="118">
        <f t="shared" ca="1" si="83"/>
        <v>92</v>
      </c>
      <c r="T624" s="114">
        <f t="shared" ca="1" si="84"/>
        <v>7</v>
      </c>
      <c r="U624" s="119" t="str">
        <f t="shared" ca="1" si="85"/>
        <v>7年9个月0天</v>
      </c>
      <c r="V624" s="120" t="s">
        <v>9288</v>
      </c>
      <c r="W624" s="116">
        <f t="shared" ca="1" si="86"/>
        <v>43525</v>
      </c>
      <c r="X624" s="114">
        <f t="shared" ca="1" si="87"/>
        <v>1997</v>
      </c>
      <c r="Y624" s="120">
        <f t="shared" ca="1" si="88"/>
        <v>65</v>
      </c>
      <c r="Z624" s="121">
        <f t="shared" ca="1" si="89"/>
        <v>5</v>
      </c>
      <c r="AA624" s="121" t="s">
        <v>9289</v>
      </c>
      <c r="AB624" s="121"/>
      <c r="AC624" s="127">
        <v>41528</v>
      </c>
      <c r="AD624" s="121" t="s">
        <v>8546</v>
      </c>
      <c r="AE624" s="127">
        <v>41528</v>
      </c>
      <c r="AF624" s="121" t="s">
        <v>8286</v>
      </c>
      <c r="AG624" s="121">
        <v>1</v>
      </c>
      <c r="AH624" s="121">
        <v>0</v>
      </c>
      <c r="AI624" s="121" t="s">
        <v>3007</v>
      </c>
      <c r="AJ624" s="121" t="s">
        <v>2130</v>
      </c>
      <c r="AK624" s="121"/>
      <c r="AL624" s="121"/>
      <c r="AM624" s="126" t="s">
        <v>3006</v>
      </c>
      <c r="AN624" s="121" t="s">
        <v>411</v>
      </c>
      <c r="AO624" s="121"/>
      <c r="AP624" s="121">
        <v>0</v>
      </c>
      <c r="AQ624" s="121">
        <v>0</v>
      </c>
      <c r="AR624" s="121" t="s">
        <v>8351</v>
      </c>
      <c r="AS624" s="127">
        <v>37994</v>
      </c>
      <c r="AT624" s="121">
        <v>5</v>
      </c>
    </row>
    <row r="625" spans="1:46" ht="30" customHeight="1" x14ac:dyDescent="0.15">
      <c r="A625" s="121">
        <v>623</v>
      </c>
      <c r="B625" s="126">
        <v>5225002073</v>
      </c>
      <c r="C625" s="121" t="s">
        <v>3008</v>
      </c>
      <c r="D625" s="121" t="s">
        <v>3008</v>
      </c>
      <c r="E625" s="127">
        <v>25447</v>
      </c>
      <c r="F625" s="117">
        <f t="shared" ca="1" si="81"/>
        <v>49.528767123287672</v>
      </c>
      <c r="G625" s="121" t="s">
        <v>325</v>
      </c>
      <c r="H625" s="121" t="s">
        <v>297</v>
      </c>
      <c r="I625" s="121" t="s">
        <v>297</v>
      </c>
      <c r="J625" s="121" t="s">
        <v>3009</v>
      </c>
      <c r="K625" s="121" t="s">
        <v>8023</v>
      </c>
      <c r="L625" s="121" t="s">
        <v>328</v>
      </c>
      <c r="M625" s="121" t="s">
        <v>59</v>
      </c>
      <c r="N625" s="121" t="s">
        <v>408</v>
      </c>
      <c r="O625" s="121" t="s">
        <v>299</v>
      </c>
      <c r="P625" s="127">
        <v>42353</v>
      </c>
      <c r="Q625" s="127">
        <v>50023</v>
      </c>
      <c r="R625" s="114">
        <f t="shared" ca="1" si="82"/>
        <v>6498</v>
      </c>
      <c r="S625" s="118">
        <f t="shared" ca="1" si="83"/>
        <v>213</v>
      </c>
      <c r="T625" s="114">
        <f t="shared" ca="1" si="84"/>
        <v>17</v>
      </c>
      <c r="U625" s="119" t="str">
        <f t="shared" ca="1" si="85"/>
        <v>17年9个月23天</v>
      </c>
      <c r="V625" s="120" t="s">
        <v>9162</v>
      </c>
      <c r="W625" s="116">
        <f t="shared" ca="1" si="86"/>
        <v>43525</v>
      </c>
      <c r="X625" s="114">
        <f t="shared" ca="1" si="87"/>
        <v>1997</v>
      </c>
      <c r="Y625" s="120">
        <f t="shared" ca="1" si="88"/>
        <v>65</v>
      </c>
      <c r="Z625" s="121">
        <f t="shared" ca="1" si="89"/>
        <v>5</v>
      </c>
      <c r="AA625" s="121" t="s">
        <v>9289</v>
      </c>
      <c r="AB625" s="121"/>
      <c r="AC625" s="127">
        <v>41528</v>
      </c>
      <c r="AD625" s="121" t="s">
        <v>8546</v>
      </c>
      <c r="AE625" s="127">
        <v>41528</v>
      </c>
      <c r="AF625" s="121" t="s">
        <v>8286</v>
      </c>
      <c r="AG625" s="121">
        <v>2</v>
      </c>
      <c r="AH625" s="121">
        <v>0</v>
      </c>
      <c r="AI625" s="121" t="s">
        <v>9290</v>
      </c>
      <c r="AJ625" s="121" t="s">
        <v>1520</v>
      </c>
      <c r="AK625" s="121" t="s">
        <v>334</v>
      </c>
      <c r="AL625" s="121"/>
      <c r="AM625" s="126" t="s">
        <v>3010</v>
      </c>
      <c r="AN625" s="121" t="s">
        <v>411</v>
      </c>
      <c r="AO625" s="121"/>
      <c r="AP625" s="121">
        <v>0</v>
      </c>
      <c r="AQ625" s="121">
        <v>0</v>
      </c>
      <c r="AR625" s="121" t="s">
        <v>8400</v>
      </c>
      <c r="AS625" s="121"/>
      <c r="AT625" s="121"/>
    </row>
    <row r="626" spans="1:46" ht="30" customHeight="1" x14ac:dyDescent="0.15">
      <c r="A626" s="121">
        <v>624</v>
      </c>
      <c r="B626" s="126">
        <v>5225002074</v>
      </c>
      <c r="C626" s="121" t="s">
        <v>2138</v>
      </c>
      <c r="D626" s="121" t="s">
        <v>2138</v>
      </c>
      <c r="E626" s="127">
        <v>26426</v>
      </c>
      <c r="F626" s="117">
        <f t="shared" ca="1" si="81"/>
        <v>46.846575342465755</v>
      </c>
      <c r="G626" s="121" t="s">
        <v>21</v>
      </c>
      <c r="H626" s="121" t="s">
        <v>287</v>
      </c>
      <c r="I626" s="121" t="s">
        <v>287</v>
      </c>
      <c r="J626" s="121" t="s">
        <v>3011</v>
      </c>
      <c r="K626" s="121" t="s">
        <v>8023</v>
      </c>
      <c r="L626" s="121" t="s">
        <v>328</v>
      </c>
      <c r="M626" s="121" t="s">
        <v>338</v>
      </c>
      <c r="N626" s="121" t="s">
        <v>408</v>
      </c>
      <c r="O626" s="121" t="s">
        <v>299</v>
      </c>
      <c r="P626" s="127">
        <v>42459</v>
      </c>
      <c r="Q626" s="127">
        <v>50373</v>
      </c>
      <c r="R626" s="114">
        <f t="shared" ca="1" si="82"/>
        <v>6848</v>
      </c>
      <c r="S626" s="118">
        <f t="shared" ca="1" si="83"/>
        <v>224</v>
      </c>
      <c r="T626" s="114">
        <f t="shared" ca="1" si="84"/>
        <v>18</v>
      </c>
      <c r="U626" s="119" t="str">
        <f t="shared" ca="1" si="85"/>
        <v>18年9个月8天</v>
      </c>
      <c r="V626" s="120" t="s">
        <v>9291</v>
      </c>
      <c r="W626" s="116">
        <f t="shared" ca="1" si="86"/>
        <v>43525</v>
      </c>
      <c r="X626" s="114">
        <f t="shared" ca="1" si="87"/>
        <v>1997</v>
      </c>
      <c r="Y626" s="120">
        <f t="shared" ca="1" si="88"/>
        <v>65</v>
      </c>
      <c r="Z626" s="121">
        <f t="shared" ca="1" si="89"/>
        <v>5</v>
      </c>
      <c r="AA626" s="121" t="s">
        <v>9289</v>
      </c>
      <c r="AB626" s="121"/>
      <c r="AC626" s="127">
        <v>41528</v>
      </c>
      <c r="AD626" s="121" t="s">
        <v>8546</v>
      </c>
      <c r="AE626" s="127">
        <v>41528</v>
      </c>
      <c r="AF626" s="121" t="s">
        <v>8286</v>
      </c>
      <c r="AG626" s="121">
        <v>1</v>
      </c>
      <c r="AH626" s="121">
        <v>0</v>
      </c>
      <c r="AI626" s="121" t="s">
        <v>3013</v>
      </c>
      <c r="AJ626" s="121" t="s">
        <v>2088</v>
      </c>
      <c r="AK626" s="121" t="s">
        <v>334</v>
      </c>
      <c r="AL626" s="121"/>
      <c r="AM626" s="126" t="s">
        <v>3012</v>
      </c>
      <c r="AN626" s="121" t="s">
        <v>411</v>
      </c>
      <c r="AO626" s="121"/>
      <c r="AP626" s="121">
        <v>0</v>
      </c>
      <c r="AQ626" s="121">
        <v>0</v>
      </c>
      <c r="AR626" s="121" t="s">
        <v>8322</v>
      </c>
      <c r="AS626" s="121" t="s">
        <v>8514</v>
      </c>
      <c r="AT626" s="121">
        <v>15</v>
      </c>
    </row>
    <row r="627" spans="1:46" ht="30" customHeight="1" x14ac:dyDescent="0.15">
      <c r="A627" s="121">
        <v>625</v>
      </c>
      <c r="B627" s="126">
        <v>5225002075</v>
      </c>
      <c r="C627" s="121" t="s">
        <v>3014</v>
      </c>
      <c r="D627" s="121" t="s">
        <v>3014</v>
      </c>
      <c r="E627" s="127">
        <v>25219</v>
      </c>
      <c r="F627" s="117">
        <f t="shared" ca="1" si="81"/>
        <v>50.153424657534245</v>
      </c>
      <c r="G627" s="121" t="s">
        <v>325</v>
      </c>
      <c r="H627" s="121" t="s">
        <v>287</v>
      </c>
      <c r="I627" s="121" t="s">
        <v>287</v>
      </c>
      <c r="J627" s="121" t="s">
        <v>3015</v>
      </c>
      <c r="K627" s="121" t="s">
        <v>8106</v>
      </c>
      <c r="L627" s="121" t="s">
        <v>357</v>
      </c>
      <c r="M627" s="121" t="s">
        <v>59</v>
      </c>
      <c r="N627" s="121" t="s">
        <v>488</v>
      </c>
      <c r="O627" s="121" t="s">
        <v>8330</v>
      </c>
      <c r="P627" s="127">
        <v>41331</v>
      </c>
      <c r="Q627" s="127">
        <v>46532</v>
      </c>
      <c r="R627" s="114">
        <f t="shared" ca="1" si="82"/>
        <v>3007</v>
      </c>
      <c r="S627" s="118">
        <f t="shared" ca="1" si="83"/>
        <v>98</v>
      </c>
      <c r="T627" s="114">
        <f t="shared" ca="1" si="84"/>
        <v>8</v>
      </c>
      <c r="U627" s="119" t="str">
        <f t="shared" ca="1" si="85"/>
        <v>8年2个月27天</v>
      </c>
      <c r="V627" s="120" t="s">
        <v>9292</v>
      </c>
      <c r="W627" s="116">
        <f t="shared" ca="1" si="86"/>
        <v>43525</v>
      </c>
      <c r="X627" s="114">
        <f t="shared" ca="1" si="87"/>
        <v>1997</v>
      </c>
      <c r="Y627" s="120">
        <f t="shared" ca="1" si="88"/>
        <v>65</v>
      </c>
      <c r="Z627" s="121">
        <f t="shared" ca="1" si="89"/>
        <v>5</v>
      </c>
      <c r="AA627" s="121" t="s">
        <v>7971</v>
      </c>
      <c r="AB627" s="121"/>
      <c r="AC627" s="127">
        <v>41528</v>
      </c>
      <c r="AD627" s="121" t="s">
        <v>8546</v>
      </c>
      <c r="AE627" s="127">
        <v>41528</v>
      </c>
      <c r="AF627" s="121" t="s">
        <v>8286</v>
      </c>
      <c r="AG627" s="121">
        <v>1</v>
      </c>
      <c r="AH627" s="121">
        <v>0</v>
      </c>
      <c r="AI627" s="121" t="s">
        <v>3018</v>
      </c>
      <c r="AJ627" s="121" t="s">
        <v>2130</v>
      </c>
      <c r="AK627" s="121"/>
      <c r="AL627" s="121"/>
      <c r="AM627" s="126" t="s">
        <v>3017</v>
      </c>
      <c r="AN627" s="121" t="s">
        <v>411</v>
      </c>
      <c r="AO627" s="121"/>
      <c r="AP627" s="121">
        <v>0</v>
      </c>
      <c r="AQ627" s="121">
        <v>0</v>
      </c>
      <c r="AR627" s="121" t="s">
        <v>1599</v>
      </c>
      <c r="AS627" s="121">
        <v>8</v>
      </c>
      <c r="AT627" s="121">
        <v>10</v>
      </c>
    </row>
    <row r="628" spans="1:46" ht="30" customHeight="1" x14ac:dyDescent="0.15">
      <c r="A628" s="121">
        <v>626</v>
      </c>
      <c r="B628" s="126">
        <v>5225002076</v>
      </c>
      <c r="C628" s="121" t="s">
        <v>3019</v>
      </c>
      <c r="D628" s="121" t="s">
        <v>3019</v>
      </c>
      <c r="E628" s="127">
        <v>28396</v>
      </c>
      <c r="F628" s="117">
        <f t="shared" ca="1" si="81"/>
        <v>41.449315068493149</v>
      </c>
      <c r="G628" s="121" t="s">
        <v>325</v>
      </c>
      <c r="H628" s="121" t="s">
        <v>287</v>
      </c>
      <c r="I628" s="121" t="s">
        <v>287</v>
      </c>
      <c r="J628" s="121" t="s">
        <v>3020</v>
      </c>
      <c r="K628" s="121" t="s">
        <v>8023</v>
      </c>
      <c r="L628" s="121" t="s">
        <v>328</v>
      </c>
      <c r="M628" s="121" t="s">
        <v>367</v>
      </c>
      <c r="N628" s="121" t="s">
        <v>408</v>
      </c>
      <c r="O628" s="121" t="s">
        <v>299</v>
      </c>
      <c r="P628" s="127">
        <v>42353</v>
      </c>
      <c r="Q628" s="127">
        <v>50023</v>
      </c>
      <c r="R628" s="114">
        <f t="shared" ca="1" si="82"/>
        <v>6498</v>
      </c>
      <c r="S628" s="118">
        <f t="shared" ca="1" si="83"/>
        <v>213</v>
      </c>
      <c r="T628" s="114">
        <f t="shared" ca="1" si="84"/>
        <v>17</v>
      </c>
      <c r="U628" s="119" t="str">
        <f t="shared" ca="1" si="85"/>
        <v>17年9个月23天</v>
      </c>
      <c r="V628" s="120" t="s">
        <v>9162</v>
      </c>
      <c r="W628" s="116">
        <f t="shared" ca="1" si="86"/>
        <v>43525</v>
      </c>
      <c r="X628" s="114">
        <f t="shared" ca="1" si="87"/>
        <v>1997</v>
      </c>
      <c r="Y628" s="120">
        <f t="shared" ca="1" si="88"/>
        <v>65</v>
      </c>
      <c r="Z628" s="121">
        <f t="shared" ca="1" si="89"/>
        <v>5</v>
      </c>
      <c r="AA628" s="121" t="s">
        <v>9289</v>
      </c>
      <c r="AB628" s="121"/>
      <c r="AC628" s="127">
        <v>41528</v>
      </c>
      <c r="AD628" s="121" t="s">
        <v>8546</v>
      </c>
      <c r="AE628" s="127">
        <v>41528</v>
      </c>
      <c r="AF628" s="121" t="s">
        <v>8286</v>
      </c>
      <c r="AG628" s="121">
        <v>2</v>
      </c>
      <c r="AH628" s="121">
        <v>0</v>
      </c>
      <c r="AI628" s="121" t="s">
        <v>9293</v>
      </c>
      <c r="AJ628" s="121" t="s">
        <v>1520</v>
      </c>
      <c r="AK628" s="121" t="s">
        <v>334</v>
      </c>
      <c r="AL628" s="121"/>
      <c r="AM628" s="126" t="s">
        <v>3021</v>
      </c>
      <c r="AN628" s="121" t="s">
        <v>411</v>
      </c>
      <c r="AO628" s="121"/>
      <c r="AP628" s="121">
        <v>0</v>
      </c>
      <c r="AQ628" s="121">
        <v>0</v>
      </c>
      <c r="AR628" s="121" t="s">
        <v>8312</v>
      </c>
      <c r="AS628" s="121">
        <v>2</v>
      </c>
      <c r="AT628" s="121">
        <v>31</v>
      </c>
    </row>
    <row r="629" spans="1:46" ht="30" customHeight="1" x14ac:dyDescent="0.15">
      <c r="A629" s="121">
        <v>627</v>
      </c>
      <c r="B629" s="126">
        <v>5225002077</v>
      </c>
      <c r="C629" s="121" t="s">
        <v>3022</v>
      </c>
      <c r="D629" s="121" t="s">
        <v>3022</v>
      </c>
      <c r="E629" s="127">
        <v>31501</v>
      </c>
      <c r="F629" s="117">
        <f t="shared" ca="1" si="81"/>
        <v>32.942465753424656</v>
      </c>
      <c r="G629" s="121" t="s">
        <v>325</v>
      </c>
      <c r="H629" s="121" t="s">
        <v>297</v>
      </c>
      <c r="I629" s="121" t="s">
        <v>297</v>
      </c>
      <c r="J629" s="121" t="s">
        <v>9294</v>
      </c>
      <c r="K629" s="121" t="s">
        <v>8546</v>
      </c>
      <c r="L629" s="121" t="s">
        <v>357</v>
      </c>
      <c r="M629" s="121" t="s">
        <v>338</v>
      </c>
      <c r="N629" s="121" t="s">
        <v>290</v>
      </c>
      <c r="O629" s="121" t="s">
        <v>299</v>
      </c>
      <c r="P629" s="127">
        <v>42459</v>
      </c>
      <c r="Q629" s="127">
        <v>50403</v>
      </c>
      <c r="R629" s="114">
        <f t="shared" ca="1" si="82"/>
        <v>6878</v>
      </c>
      <c r="S629" s="118">
        <f t="shared" ca="1" si="83"/>
        <v>225</v>
      </c>
      <c r="T629" s="114">
        <f t="shared" ca="1" si="84"/>
        <v>18</v>
      </c>
      <c r="U629" s="119" t="str">
        <f t="shared" ca="1" si="85"/>
        <v>18年10个月8天</v>
      </c>
      <c r="V629" s="120" t="s">
        <v>9295</v>
      </c>
      <c r="W629" s="116">
        <f t="shared" ca="1" si="86"/>
        <v>43525</v>
      </c>
      <c r="X629" s="114">
        <f t="shared" ca="1" si="87"/>
        <v>1997</v>
      </c>
      <c r="Y629" s="120">
        <f t="shared" ca="1" si="88"/>
        <v>65</v>
      </c>
      <c r="Z629" s="121">
        <f t="shared" ca="1" si="89"/>
        <v>5</v>
      </c>
      <c r="AA629" s="121" t="s">
        <v>8970</v>
      </c>
      <c r="AB629" s="121"/>
      <c r="AC629" s="127">
        <v>41528</v>
      </c>
      <c r="AD629" s="121" t="s">
        <v>8546</v>
      </c>
      <c r="AE629" s="127">
        <v>41528</v>
      </c>
      <c r="AF629" s="121" t="s">
        <v>8286</v>
      </c>
      <c r="AG629" s="121">
        <v>1</v>
      </c>
      <c r="AH629" s="121">
        <v>0</v>
      </c>
      <c r="AI629" s="121" t="s">
        <v>3025</v>
      </c>
      <c r="AJ629" s="121" t="s">
        <v>3023</v>
      </c>
      <c r="AK629" s="121" t="s">
        <v>334</v>
      </c>
      <c r="AL629" s="121"/>
      <c r="AM629" s="126" t="s">
        <v>3024</v>
      </c>
      <c r="AN629" s="121"/>
      <c r="AO629" s="121"/>
      <c r="AP629" s="121">
        <v>0</v>
      </c>
      <c r="AQ629" s="121">
        <v>0</v>
      </c>
      <c r="AR629" s="121" t="s">
        <v>8373</v>
      </c>
      <c r="AS629" s="121" t="s">
        <v>9122</v>
      </c>
      <c r="AT629" s="121">
        <v>15</v>
      </c>
    </row>
    <row r="630" spans="1:46" ht="30" customHeight="1" x14ac:dyDescent="0.15">
      <c r="A630" s="121">
        <v>628</v>
      </c>
      <c r="B630" s="126">
        <v>5225002078</v>
      </c>
      <c r="C630" s="121" t="s">
        <v>3026</v>
      </c>
      <c r="D630" s="121" t="s">
        <v>3026</v>
      </c>
      <c r="E630" s="127">
        <v>26714</v>
      </c>
      <c r="F630" s="117">
        <f t="shared" ca="1" si="81"/>
        <v>46.057534246575344</v>
      </c>
      <c r="G630" s="121" t="s">
        <v>325</v>
      </c>
      <c r="H630" s="121" t="s">
        <v>779</v>
      </c>
      <c r="I630" s="121" t="s">
        <v>779</v>
      </c>
      <c r="J630" s="121" t="s">
        <v>9296</v>
      </c>
      <c r="K630" s="121" t="s">
        <v>8546</v>
      </c>
      <c r="L630" s="121" t="s">
        <v>1122</v>
      </c>
      <c r="M630" s="121" t="s">
        <v>367</v>
      </c>
      <c r="N630" s="121" t="s">
        <v>290</v>
      </c>
      <c r="O630" s="121" t="s">
        <v>293</v>
      </c>
      <c r="P630" s="121"/>
      <c r="Q630" s="121"/>
      <c r="R630" s="114" t="e">
        <f t="shared" ca="1" si="82"/>
        <v>#NUM!</v>
      </c>
      <c r="S630" s="118" t="e">
        <f t="shared" ca="1" si="83"/>
        <v>#NUM!</v>
      </c>
      <c r="T630" s="114" t="e">
        <f t="shared" ca="1" si="84"/>
        <v>#NUM!</v>
      </c>
      <c r="U630" s="119" t="e">
        <f t="shared" ca="1" si="85"/>
        <v>#NUM!</v>
      </c>
      <c r="V630" s="120" t="s">
        <v>299</v>
      </c>
      <c r="W630" s="116">
        <f t="shared" ca="1" si="86"/>
        <v>43525</v>
      </c>
      <c r="X630" s="114">
        <f t="shared" ca="1" si="87"/>
        <v>1997</v>
      </c>
      <c r="Y630" s="120">
        <f t="shared" ca="1" si="88"/>
        <v>65</v>
      </c>
      <c r="Z630" s="121">
        <f t="shared" ca="1" si="89"/>
        <v>5</v>
      </c>
      <c r="AA630" s="121" t="s">
        <v>9158</v>
      </c>
      <c r="AB630" s="121"/>
      <c r="AC630" s="127">
        <v>41528</v>
      </c>
      <c r="AD630" s="121" t="s">
        <v>8546</v>
      </c>
      <c r="AE630" s="127">
        <v>41528</v>
      </c>
      <c r="AF630" s="121" t="s">
        <v>8286</v>
      </c>
      <c r="AG630" s="121">
        <v>1</v>
      </c>
      <c r="AH630" s="121">
        <v>0</v>
      </c>
      <c r="AI630" s="121" t="s">
        <v>9297</v>
      </c>
      <c r="AJ630" s="121" t="s">
        <v>402</v>
      </c>
      <c r="AK630" s="121" t="s">
        <v>403</v>
      </c>
      <c r="AL630" s="121"/>
      <c r="AM630" s="126" t="s">
        <v>3027</v>
      </c>
      <c r="AN630" s="121"/>
      <c r="AO630" s="121"/>
      <c r="AP630" s="121">
        <v>0</v>
      </c>
      <c r="AQ630" s="121">
        <v>0</v>
      </c>
      <c r="AR630" s="121" t="s">
        <v>8351</v>
      </c>
      <c r="AS630" s="127">
        <v>37992</v>
      </c>
      <c r="AT630" s="121">
        <v>9</v>
      </c>
    </row>
    <row r="631" spans="1:46" ht="30" customHeight="1" x14ac:dyDescent="0.15">
      <c r="A631" s="121">
        <v>629</v>
      </c>
      <c r="B631" s="126">
        <v>5225002079</v>
      </c>
      <c r="C631" s="121" t="s">
        <v>3028</v>
      </c>
      <c r="D631" s="121" t="s">
        <v>3028</v>
      </c>
      <c r="E631" s="127">
        <v>28201</v>
      </c>
      <c r="F631" s="117">
        <f t="shared" ca="1" si="81"/>
        <v>41.983561643835614</v>
      </c>
      <c r="G631" s="121" t="s">
        <v>325</v>
      </c>
      <c r="H631" s="121" t="s">
        <v>297</v>
      </c>
      <c r="I631" s="121" t="s">
        <v>297</v>
      </c>
      <c r="J631" s="121" t="s">
        <v>3029</v>
      </c>
      <c r="K631" s="121" t="s">
        <v>701</v>
      </c>
      <c r="L631" s="121" t="s">
        <v>328</v>
      </c>
      <c r="M631" s="121" t="s">
        <v>59</v>
      </c>
      <c r="N631" s="121" t="s">
        <v>298</v>
      </c>
      <c r="O631" s="121" t="s">
        <v>8330</v>
      </c>
      <c r="P631" s="127">
        <v>41254</v>
      </c>
      <c r="Q631" s="127">
        <v>46456</v>
      </c>
      <c r="R631" s="114">
        <f t="shared" ca="1" si="82"/>
        <v>2931</v>
      </c>
      <c r="S631" s="118">
        <f t="shared" ca="1" si="83"/>
        <v>96</v>
      </c>
      <c r="T631" s="114">
        <f t="shared" ca="1" si="84"/>
        <v>8</v>
      </c>
      <c r="U631" s="119" t="str">
        <f t="shared" ca="1" si="85"/>
        <v>8年0个月11天</v>
      </c>
      <c r="V631" s="120" t="s">
        <v>9298</v>
      </c>
      <c r="W631" s="116">
        <f t="shared" ca="1" si="86"/>
        <v>43525</v>
      </c>
      <c r="X631" s="114">
        <f t="shared" ca="1" si="87"/>
        <v>1997</v>
      </c>
      <c r="Y631" s="120">
        <f t="shared" ca="1" si="88"/>
        <v>65</v>
      </c>
      <c r="Z631" s="121">
        <f t="shared" ca="1" si="89"/>
        <v>5</v>
      </c>
      <c r="AA631" s="121" t="s">
        <v>9299</v>
      </c>
      <c r="AB631" s="121"/>
      <c r="AC631" s="127">
        <v>41528</v>
      </c>
      <c r="AD631" s="121" t="s">
        <v>771</v>
      </c>
      <c r="AE631" s="127">
        <v>41528</v>
      </c>
      <c r="AF631" s="121" t="s">
        <v>8286</v>
      </c>
      <c r="AG631" s="121">
        <v>1</v>
      </c>
      <c r="AH631" s="121">
        <v>0</v>
      </c>
      <c r="AI631" s="121" t="s">
        <v>3032</v>
      </c>
      <c r="AJ631" s="121" t="s">
        <v>2130</v>
      </c>
      <c r="AK631" s="121"/>
      <c r="AL631" s="121"/>
      <c r="AM631" s="126" t="s">
        <v>3031</v>
      </c>
      <c r="AN631" s="121" t="s">
        <v>411</v>
      </c>
      <c r="AO631" s="121"/>
      <c r="AP631" s="121">
        <v>0</v>
      </c>
      <c r="AQ631" s="121">
        <v>0</v>
      </c>
      <c r="AR631" s="121" t="s">
        <v>1599</v>
      </c>
      <c r="AS631" s="121">
        <v>8</v>
      </c>
      <c r="AT631" s="121">
        <v>12</v>
      </c>
    </row>
    <row r="632" spans="1:46" ht="30" customHeight="1" x14ac:dyDescent="0.15">
      <c r="A632" s="121">
        <v>630</v>
      </c>
      <c r="B632" s="126">
        <v>5225002080</v>
      </c>
      <c r="C632" s="121" t="s">
        <v>3033</v>
      </c>
      <c r="D632" s="121" t="s">
        <v>3033</v>
      </c>
      <c r="E632" s="127">
        <v>19985</v>
      </c>
      <c r="F632" s="117">
        <f t="shared" ca="1" si="81"/>
        <v>64.493150684931507</v>
      </c>
      <c r="G632" s="121" t="s">
        <v>325</v>
      </c>
      <c r="H632" s="121" t="s">
        <v>287</v>
      </c>
      <c r="I632" s="121" t="s">
        <v>287</v>
      </c>
      <c r="J632" s="121" t="s">
        <v>3034</v>
      </c>
      <c r="K632" s="121" t="s">
        <v>771</v>
      </c>
      <c r="L632" s="121" t="s">
        <v>328</v>
      </c>
      <c r="M632" s="121" t="s">
        <v>59</v>
      </c>
      <c r="N632" s="121" t="s">
        <v>290</v>
      </c>
      <c r="O632" s="121" t="s">
        <v>293</v>
      </c>
      <c r="P632" s="121"/>
      <c r="Q632" s="121"/>
      <c r="R632" s="114" t="e">
        <f t="shared" ca="1" si="82"/>
        <v>#NUM!</v>
      </c>
      <c r="S632" s="118" t="e">
        <f t="shared" ca="1" si="83"/>
        <v>#NUM!</v>
      </c>
      <c r="T632" s="114" t="e">
        <f t="shared" ca="1" si="84"/>
        <v>#NUM!</v>
      </c>
      <c r="U632" s="119" t="e">
        <f t="shared" ca="1" si="85"/>
        <v>#NUM!</v>
      </c>
      <c r="V632" s="120" t="s">
        <v>299</v>
      </c>
      <c r="W632" s="116">
        <f t="shared" ca="1" si="86"/>
        <v>43525</v>
      </c>
      <c r="X632" s="114">
        <f t="shared" ca="1" si="87"/>
        <v>1997</v>
      </c>
      <c r="Y632" s="120">
        <f t="shared" ca="1" si="88"/>
        <v>65</v>
      </c>
      <c r="Z632" s="121">
        <f t="shared" ca="1" si="89"/>
        <v>5</v>
      </c>
      <c r="AA632" s="121" t="s">
        <v>9231</v>
      </c>
      <c r="AB632" s="121"/>
      <c r="AC632" s="127">
        <v>41528</v>
      </c>
      <c r="AD632" s="121" t="s">
        <v>771</v>
      </c>
      <c r="AE632" s="127">
        <v>41528</v>
      </c>
      <c r="AF632" s="121" t="s">
        <v>8286</v>
      </c>
      <c r="AG632" s="121">
        <v>1</v>
      </c>
      <c r="AH632" s="121">
        <v>0</v>
      </c>
      <c r="AI632" s="121" t="s">
        <v>3036</v>
      </c>
      <c r="AJ632" s="121" t="s">
        <v>402</v>
      </c>
      <c r="AK632" s="121" t="s">
        <v>403</v>
      </c>
      <c r="AL632" s="121"/>
      <c r="AM632" s="126" t="s">
        <v>3035</v>
      </c>
      <c r="AN632" s="121"/>
      <c r="AO632" s="121"/>
      <c r="AP632" s="121">
        <v>0</v>
      </c>
      <c r="AQ632" s="121">
        <v>0</v>
      </c>
      <c r="AR632" s="121" t="s">
        <v>1599</v>
      </c>
      <c r="AS632" s="121">
        <v>8</v>
      </c>
      <c r="AT632" s="121">
        <v>13</v>
      </c>
    </row>
    <row r="633" spans="1:46" ht="30" customHeight="1" x14ac:dyDescent="0.15">
      <c r="A633" s="121">
        <v>631</v>
      </c>
      <c r="B633" s="126">
        <v>5225002081</v>
      </c>
      <c r="C633" s="121" t="s">
        <v>3037</v>
      </c>
      <c r="D633" s="121" t="s">
        <v>3037</v>
      </c>
      <c r="E633" s="127">
        <v>30094</v>
      </c>
      <c r="F633" s="117">
        <f t="shared" ca="1" si="81"/>
        <v>36.797260273972604</v>
      </c>
      <c r="G633" s="121" t="s">
        <v>325</v>
      </c>
      <c r="H633" s="121" t="s">
        <v>634</v>
      </c>
      <c r="I633" s="121" t="s">
        <v>634</v>
      </c>
      <c r="J633" s="121" t="s">
        <v>3038</v>
      </c>
      <c r="K633" s="121" t="s">
        <v>8107</v>
      </c>
      <c r="L633" s="121" t="s">
        <v>357</v>
      </c>
      <c r="M633" s="121" t="s">
        <v>367</v>
      </c>
      <c r="N633" s="121" t="s">
        <v>3039</v>
      </c>
      <c r="O633" s="121" t="s">
        <v>299</v>
      </c>
      <c r="P633" s="127">
        <v>42459</v>
      </c>
      <c r="Q633" s="127">
        <v>50312</v>
      </c>
      <c r="R633" s="114">
        <f t="shared" ca="1" si="82"/>
        <v>6787</v>
      </c>
      <c r="S633" s="118">
        <f t="shared" ca="1" si="83"/>
        <v>222</v>
      </c>
      <c r="T633" s="114">
        <f t="shared" ca="1" si="84"/>
        <v>18</v>
      </c>
      <c r="U633" s="119" t="str">
        <f t="shared" ca="1" si="85"/>
        <v>18年7个月7天</v>
      </c>
      <c r="V633" s="120" t="s">
        <v>9215</v>
      </c>
      <c r="W633" s="116">
        <f t="shared" ca="1" si="86"/>
        <v>43525</v>
      </c>
      <c r="X633" s="114">
        <f t="shared" ca="1" si="87"/>
        <v>1996</v>
      </c>
      <c r="Y633" s="120">
        <f t="shared" ca="1" si="88"/>
        <v>65</v>
      </c>
      <c r="Z633" s="121">
        <f t="shared" ca="1" si="89"/>
        <v>5</v>
      </c>
      <c r="AA633" s="121" t="s">
        <v>9221</v>
      </c>
      <c r="AB633" s="121"/>
      <c r="AC633" s="127">
        <v>41529</v>
      </c>
      <c r="AD633" s="121" t="s">
        <v>2567</v>
      </c>
      <c r="AE633" s="127">
        <v>41529</v>
      </c>
      <c r="AF633" s="121" t="s">
        <v>8286</v>
      </c>
      <c r="AG633" s="121">
        <v>1</v>
      </c>
      <c r="AH633" s="121">
        <v>0</v>
      </c>
      <c r="AI633" s="121" t="s">
        <v>3041</v>
      </c>
      <c r="AJ633" s="121" t="s">
        <v>2073</v>
      </c>
      <c r="AK633" s="121" t="s">
        <v>334</v>
      </c>
      <c r="AL633" s="121"/>
      <c r="AM633" s="126" t="s">
        <v>3040</v>
      </c>
      <c r="AN633" s="121" t="s">
        <v>411</v>
      </c>
      <c r="AO633" s="121"/>
      <c r="AP633" s="121">
        <v>0</v>
      </c>
      <c r="AQ633" s="121">
        <v>0</v>
      </c>
      <c r="AR633" s="121" t="s">
        <v>8351</v>
      </c>
      <c r="AS633" s="127">
        <v>37988</v>
      </c>
      <c r="AT633" s="121">
        <v>3</v>
      </c>
    </row>
    <row r="634" spans="1:46" ht="30" customHeight="1" x14ac:dyDescent="0.15">
      <c r="A634" s="121">
        <v>632</v>
      </c>
      <c r="B634" s="126">
        <v>5225002082</v>
      </c>
      <c r="C634" s="121" t="s">
        <v>3042</v>
      </c>
      <c r="D634" s="121" t="s">
        <v>3042</v>
      </c>
      <c r="E634" s="127">
        <v>32208</v>
      </c>
      <c r="F634" s="117">
        <f t="shared" ca="1" si="81"/>
        <v>31.005479452054793</v>
      </c>
      <c r="G634" s="121" t="s">
        <v>325</v>
      </c>
      <c r="H634" s="121" t="s">
        <v>297</v>
      </c>
      <c r="I634" s="121" t="s">
        <v>297</v>
      </c>
      <c r="J634" s="121" t="s">
        <v>3043</v>
      </c>
      <c r="K634" s="121" t="s">
        <v>8108</v>
      </c>
      <c r="L634" s="121" t="s">
        <v>328</v>
      </c>
      <c r="M634" s="121" t="s">
        <v>338</v>
      </c>
      <c r="N634" s="121" t="s">
        <v>408</v>
      </c>
      <c r="O634" s="121" t="s">
        <v>293</v>
      </c>
      <c r="P634" s="121"/>
      <c r="Q634" s="121"/>
      <c r="R634" s="114" t="e">
        <f t="shared" ca="1" si="82"/>
        <v>#NUM!</v>
      </c>
      <c r="S634" s="118" t="e">
        <f t="shared" ca="1" si="83"/>
        <v>#NUM!</v>
      </c>
      <c r="T634" s="114" t="e">
        <f t="shared" ca="1" si="84"/>
        <v>#NUM!</v>
      </c>
      <c r="U634" s="119" t="e">
        <f t="shared" ca="1" si="85"/>
        <v>#NUM!</v>
      </c>
      <c r="V634" s="120" t="s">
        <v>299</v>
      </c>
      <c r="W634" s="116">
        <f t="shared" ca="1" si="86"/>
        <v>43525</v>
      </c>
      <c r="X634" s="114">
        <f t="shared" ca="1" si="87"/>
        <v>1996</v>
      </c>
      <c r="Y634" s="120">
        <f t="shared" ca="1" si="88"/>
        <v>65</v>
      </c>
      <c r="Z634" s="121">
        <f t="shared" ca="1" si="89"/>
        <v>5</v>
      </c>
      <c r="AA634" s="121" t="s">
        <v>9300</v>
      </c>
      <c r="AB634" s="121"/>
      <c r="AC634" s="127">
        <v>41529</v>
      </c>
      <c r="AD634" s="121" t="s">
        <v>2567</v>
      </c>
      <c r="AE634" s="127">
        <v>41529</v>
      </c>
      <c r="AF634" s="121" t="s">
        <v>8286</v>
      </c>
      <c r="AG634" s="121">
        <v>1</v>
      </c>
      <c r="AH634" s="121">
        <v>0</v>
      </c>
      <c r="AI634" s="121" t="s">
        <v>3045</v>
      </c>
      <c r="AJ634" s="121" t="s">
        <v>402</v>
      </c>
      <c r="AK634" s="121" t="s">
        <v>409</v>
      </c>
      <c r="AL634" s="121"/>
      <c r="AM634" s="126" t="s">
        <v>3044</v>
      </c>
      <c r="AN634" s="121" t="s">
        <v>411</v>
      </c>
      <c r="AO634" s="121"/>
      <c r="AP634" s="121">
        <v>0</v>
      </c>
      <c r="AQ634" s="121">
        <v>0</v>
      </c>
      <c r="AR634" s="121" t="s">
        <v>8373</v>
      </c>
      <c r="AS634" s="121" t="s">
        <v>9159</v>
      </c>
      <c r="AT634" s="121">
        <v>11</v>
      </c>
    </row>
    <row r="635" spans="1:46" ht="30" customHeight="1" x14ac:dyDescent="0.15">
      <c r="A635" s="121">
        <v>633</v>
      </c>
      <c r="B635" s="126">
        <v>5225002083</v>
      </c>
      <c r="C635" s="121" t="s">
        <v>3046</v>
      </c>
      <c r="D635" s="121" t="s">
        <v>3046</v>
      </c>
      <c r="E635" s="127">
        <v>31993</v>
      </c>
      <c r="F635" s="117">
        <f t="shared" ca="1" si="81"/>
        <v>31.594520547945205</v>
      </c>
      <c r="G635" s="121" t="s">
        <v>325</v>
      </c>
      <c r="H635" s="121" t="s">
        <v>287</v>
      </c>
      <c r="I635" s="121" t="s">
        <v>287</v>
      </c>
      <c r="J635" s="121" t="s">
        <v>3047</v>
      </c>
      <c r="K635" s="121" t="s">
        <v>701</v>
      </c>
      <c r="L635" s="121" t="s">
        <v>357</v>
      </c>
      <c r="M635" s="121" t="s">
        <v>59</v>
      </c>
      <c r="N635" s="121" t="s">
        <v>546</v>
      </c>
      <c r="O635" s="121" t="s">
        <v>299</v>
      </c>
      <c r="P635" s="127">
        <v>42459</v>
      </c>
      <c r="Q635" s="127">
        <v>49397</v>
      </c>
      <c r="R635" s="114">
        <f t="shared" ca="1" si="82"/>
        <v>5872</v>
      </c>
      <c r="S635" s="118">
        <f t="shared" ca="1" si="83"/>
        <v>192</v>
      </c>
      <c r="T635" s="114">
        <f t="shared" ca="1" si="84"/>
        <v>16</v>
      </c>
      <c r="U635" s="119" t="str">
        <f t="shared" ca="1" si="85"/>
        <v>16年1个月2天</v>
      </c>
      <c r="V635" s="120" t="s">
        <v>2186</v>
      </c>
      <c r="W635" s="116">
        <f t="shared" ca="1" si="86"/>
        <v>43525</v>
      </c>
      <c r="X635" s="114">
        <f t="shared" ca="1" si="87"/>
        <v>1995</v>
      </c>
      <c r="Y635" s="120">
        <f t="shared" ca="1" si="88"/>
        <v>65</v>
      </c>
      <c r="Z635" s="121">
        <f t="shared" ca="1" si="89"/>
        <v>5</v>
      </c>
      <c r="AA635" s="121" t="s">
        <v>9123</v>
      </c>
      <c r="AB635" s="121"/>
      <c r="AC635" s="127">
        <v>41530</v>
      </c>
      <c r="AD635" s="121" t="s">
        <v>701</v>
      </c>
      <c r="AE635" s="127">
        <v>41530</v>
      </c>
      <c r="AF635" s="121" t="s">
        <v>8286</v>
      </c>
      <c r="AG635" s="121">
        <v>1</v>
      </c>
      <c r="AH635" s="121">
        <v>0</v>
      </c>
      <c r="AI635" s="121" t="s">
        <v>3049</v>
      </c>
      <c r="AJ635" s="121" t="s">
        <v>8819</v>
      </c>
      <c r="AK635" s="121" t="s">
        <v>334</v>
      </c>
      <c r="AL635" s="121"/>
      <c r="AM635" s="126" t="s">
        <v>3048</v>
      </c>
      <c r="AN635" s="121"/>
      <c r="AO635" s="121"/>
      <c r="AP635" s="121">
        <v>0</v>
      </c>
      <c r="AQ635" s="121">
        <v>0</v>
      </c>
      <c r="AR635" s="121" t="s">
        <v>1599</v>
      </c>
      <c r="AS635" s="121" t="s">
        <v>8746</v>
      </c>
      <c r="AT635" s="121">
        <v>2</v>
      </c>
    </row>
    <row r="636" spans="1:46" ht="30" customHeight="1" x14ac:dyDescent="0.15">
      <c r="A636" s="121">
        <v>634</v>
      </c>
      <c r="B636" s="126">
        <v>5225002084</v>
      </c>
      <c r="C636" s="121" t="s">
        <v>3050</v>
      </c>
      <c r="D636" s="121" t="s">
        <v>3050</v>
      </c>
      <c r="E636" s="127">
        <v>33666</v>
      </c>
      <c r="F636" s="117">
        <f t="shared" ca="1" si="81"/>
        <v>27.010958904109589</v>
      </c>
      <c r="G636" s="121" t="s">
        <v>325</v>
      </c>
      <c r="H636" s="121" t="s">
        <v>287</v>
      </c>
      <c r="I636" s="121" t="s">
        <v>287</v>
      </c>
      <c r="J636" s="121" t="s">
        <v>3051</v>
      </c>
      <c r="K636" s="121" t="s">
        <v>8016</v>
      </c>
      <c r="L636" s="121" t="s">
        <v>328</v>
      </c>
      <c r="M636" s="121" t="s">
        <v>348</v>
      </c>
      <c r="N636" s="121" t="s">
        <v>680</v>
      </c>
      <c r="O636" s="121" t="s">
        <v>9301</v>
      </c>
      <c r="P636" s="127">
        <v>40997</v>
      </c>
      <c r="Q636" s="127">
        <v>46840</v>
      </c>
      <c r="R636" s="114">
        <f t="shared" ca="1" si="82"/>
        <v>3315</v>
      </c>
      <c r="S636" s="118">
        <f t="shared" ca="1" si="83"/>
        <v>108</v>
      </c>
      <c r="T636" s="114">
        <f t="shared" ca="1" si="84"/>
        <v>9</v>
      </c>
      <c r="U636" s="119" t="str">
        <f t="shared" ca="1" si="85"/>
        <v>9年1个月0天</v>
      </c>
      <c r="V636" s="120" t="s">
        <v>9302</v>
      </c>
      <c r="W636" s="116">
        <f t="shared" ca="1" si="86"/>
        <v>43525</v>
      </c>
      <c r="X636" s="114">
        <f t="shared" ca="1" si="87"/>
        <v>1995</v>
      </c>
      <c r="Y636" s="120">
        <f t="shared" ca="1" si="88"/>
        <v>65</v>
      </c>
      <c r="Z636" s="121">
        <f t="shared" ca="1" si="89"/>
        <v>5</v>
      </c>
      <c r="AA636" s="121" t="s">
        <v>9287</v>
      </c>
      <c r="AB636" s="121"/>
      <c r="AC636" s="127">
        <v>41530</v>
      </c>
      <c r="AD636" s="121" t="s">
        <v>489</v>
      </c>
      <c r="AE636" s="127">
        <v>41530</v>
      </c>
      <c r="AF636" s="121" t="s">
        <v>8286</v>
      </c>
      <c r="AG636" s="121">
        <v>1</v>
      </c>
      <c r="AH636" s="121">
        <v>0</v>
      </c>
      <c r="AI636" s="121" t="s">
        <v>9303</v>
      </c>
      <c r="AJ636" s="121" t="s">
        <v>2712</v>
      </c>
      <c r="AK636" s="121"/>
      <c r="AL636" s="121"/>
      <c r="AM636" s="126" t="s">
        <v>3052</v>
      </c>
      <c r="AN636" s="121"/>
      <c r="AO636" s="121"/>
      <c r="AP636" s="121">
        <v>0</v>
      </c>
      <c r="AQ636" s="121">
        <v>0</v>
      </c>
      <c r="AR636" s="121" t="s">
        <v>8373</v>
      </c>
      <c r="AS636" s="121"/>
      <c r="AT636" s="121"/>
    </row>
    <row r="637" spans="1:46" ht="30" customHeight="1" x14ac:dyDescent="0.15">
      <c r="A637" s="121">
        <v>635</v>
      </c>
      <c r="B637" s="126">
        <v>5225002085</v>
      </c>
      <c r="C637" s="121" t="s">
        <v>3053</v>
      </c>
      <c r="D637" s="121" t="s">
        <v>3053</v>
      </c>
      <c r="E637" s="127">
        <v>17483</v>
      </c>
      <c r="F637" s="117">
        <f t="shared" ca="1" si="81"/>
        <v>71.347945205479448</v>
      </c>
      <c r="G637" s="121" t="s">
        <v>510</v>
      </c>
      <c r="H637" s="121" t="s">
        <v>287</v>
      </c>
      <c r="I637" s="121" t="s">
        <v>287</v>
      </c>
      <c r="J637" s="121" t="s">
        <v>3054</v>
      </c>
      <c r="K637" s="121" t="s">
        <v>598</v>
      </c>
      <c r="L637" s="121" t="s">
        <v>328</v>
      </c>
      <c r="M637" s="121" t="s">
        <v>348</v>
      </c>
      <c r="N637" s="121" t="s">
        <v>290</v>
      </c>
      <c r="O637" s="121" t="s">
        <v>293</v>
      </c>
      <c r="P637" s="121"/>
      <c r="Q637" s="121"/>
      <c r="R637" s="114" t="e">
        <f t="shared" ca="1" si="82"/>
        <v>#NUM!</v>
      </c>
      <c r="S637" s="118" t="e">
        <f t="shared" ca="1" si="83"/>
        <v>#NUM!</v>
      </c>
      <c r="T637" s="114" t="e">
        <f t="shared" ca="1" si="84"/>
        <v>#NUM!</v>
      </c>
      <c r="U637" s="119" t="e">
        <f t="shared" ca="1" si="85"/>
        <v>#NUM!</v>
      </c>
      <c r="V637" s="120" t="s">
        <v>299</v>
      </c>
      <c r="W637" s="116">
        <f t="shared" ca="1" si="86"/>
        <v>43525</v>
      </c>
      <c r="X637" s="114">
        <f t="shared" ca="1" si="87"/>
        <v>1992</v>
      </c>
      <c r="Y637" s="120">
        <f t="shared" ca="1" si="88"/>
        <v>65</v>
      </c>
      <c r="Z637" s="121">
        <f t="shared" ca="1" si="89"/>
        <v>5</v>
      </c>
      <c r="AA637" s="121" t="s">
        <v>9304</v>
      </c>
      <c r="AB637" s="121"/>
      <c r="AC637" s="127">
        <v>41533</v>
      </c>
      <c r="AD637" s="121" t="s">
        <v>598</v>
      </c>
      <c r="AE637" s="127">
        <v>41533</v>
      </c>
      <c r="AF637" s="121" t="s">
        <v>8286</v>
      </c>
      <c r="AG637" s="121">
        <v>1</v>
      </c>
      <c r="AH637" s="121">
        <v>0</v>
      </c>
      <c r="AI637" s="121" t="s">
        <v>3056</v>
      </c>
      <c r="AJ637" s="121" t="s">
        <v>402</v>
      </c>
      <c r="AK637" s="121" t="s">
        <v>409</v>
      </c>
      <c r="AL637" s="121"/>
      <c r="AM637" s="126" t="s">
        <v>3055</v>
      </c>
      <c r="AN637" s="121"/>
      <c r="AO637" s="121"/>
      <c r="AP637" s="121">
        <v>0</v>
      </c>
      <c r="AQ637" s="121">
        <v>1</v>
      </c>
      <c r="AR637" s="121"/>
      <c r="AS637" s="128">
        <v>43162</v>
      </c>
      <c r="AT637" s="121" t="s">
        <v>8937</v>
      </c>
    </row>
    <row r="638" spans="1:46" ht="30" customHeight="1" x14ac:dyDescent="0.15">
      <c r="A638" s="121">
        <v>636</v>
      </c>
      <c r="B638" s="126">
        <v>5225002086</v>
      </c>
      <c r="C638" s="121" t="s">
        <v>3057</v>
      </c>
      <c r="D638" s="121" t="s">
        <v>3057</v>
      </c>
      <c r="E638" s="127">
        <v>19218</v>
      </c>
      <c r="F638" s="117">
        <f t="shared" ca="1" si="81"/>
        <v>66.594520547945208</v>
      </c>
      <c r="G638" s="121" t="s">
        <v>650</v>
      </c>
      <c r="H638" s="121" t="s">
        <v>287</v>
      </c>
      <c r="I638" s="121" t="s">
        <v>287</v>
      </c>
      <c r="J638" s="121" t="s">
        <v>3058</v>
      </c>
      <c r="K638" s="121" t="s">
        <v>598</v>
      </c>
      <c r="L638" s="121" t="s">
        <v>328</v>
      </c>
      <c r="M638" s="121" t="s">
        <v>348</v>
      </c>
      <c r="N638" s="121" t="s">
        <v>41</v>
      </c>
      <c r="O638" s="121" t="s">
        <v>8330</v>
      </c>
      <c r="P638" s="127">
        <v>40944</v>
      </c>
      <c r="Q638" s="127">
        <v>45842</v>
      </c>
      <c r="R638" s="114">
        <f t="shared" ca="1" si="82"/>
        <v>2317</v>
      </c>
      <c r="S638" s="118">
        <f t="shared" ca="1" si="83"/>
        <v>76</v>
      </c>
      <c r="T638" s="114">
        <f t="shared" ca="1" si="84"/>
        <v>6</v>
      </c>
      <c r="U638" s="119" t="str">
        <f t="shared" ca="1" si="85"/>
        <v>6年4个月7天</v>
      </c>
      <c r="V638" s="120" t="s">
        <v>9127</v>
      </c>
      <c r="W638" s="116">
        <f t="shared" ca="1" si="86"/>
        <v>43525</v>
      </c>
      <c r="X638" s="114">
        <f t="shared" ca="1" si="87"/>
        <v>1992</v>
      </c>
      <c r="Y638" s="120">
        <f t="shared" ca="1" si="88"/>
        <v>65</v>
      </c>
      <c r="Z638" s="121">
        <f t="shared" ca="1" si="89"/>
        <v>5</v>
      </c>
      <c r="AA638" s="121" t="s">
        <v>9305</v>
      </c>
      <c r="AB638" s="121"/>
      <c r="AC638" s="127">
        <v>41533</v>
      </c>
      <c r="AD638" s="121" t="s">
        <v>598</v>
      </c>
      <c r="AE638" s="127">
        <v>41533</v>
      </c>
      <c r="AF638" s="121" t="s">
        <v>8286</v>
      </c>
      <c r="AG638" s="121">
        <v>1</v>
      </c>
      <c r="AH638" s="121">
        <v>0</v>
      </c>
      <c r="AI638" s="121" t="s">
        <v>3060</v>
      </c>
      <c r="AJ638" s="121" t="s">
        <v>535</v>
      </c>
      <c r="AK638" s="121"/>
      <c r="AL638" s="121"/>
      <c r="AM638" s="126" t="s">
        <v>3059</v>
      </c>
      <c r="AN638" s="121"/>
      <c r="AO638" s="121"/>
      <c r="AP638" s="121">
        <v>0</v>
      </c>
      <c r="AQ638" s="121">
        <v>0</v>
      </c>
      <c r="AR638" s="121" t="s">
        <v>8351</v>
      </c>
      <c r="AS638" s="121"/>
      <c r="AT638" s="121"/>
    </row>
    <row r="639" spans="1:46" ht="30" customHeight="1" x14ac:dyDescent="0.15">
      <c r="A639" s="121">
        <v>637</v>
      </c>
      <c r="B639" s="126">
        <v>5225002087</v>
      </c>
      <c r="C639" s="121" t="s">
        <v>3061</v>
      </c>
      <c r="D639" s="121" t="s">
        <v>3061</v>
      </c>
      <c r="E639" s="127">
        <v>25108</v>
      </c>
      <c r="F639" s="117">
        <f t="shared" ca="1" si="81"/>
        <v>50.457534246575342</v>
      </c>
      <c r="G639" s="121" t="s">
        <v>325</v>
      </c>
      <c r="H639" s="121" t="s">
        <v>287</v>
      </c>
      <c r="I639" s="121" t="s">
        <v>287</v>
      </c>
      <c r="J639" s="121" t="s">
        <v>3062</v>
      </c>
      <c r="K639" s="121" t="s">
        <v>8109</v>
      </c>
      <c r="L639" s="121" t="s">
        <v>357</v>
      </c>
      <c r="M639" s="121" t="s">
        <v>383</v>
      </c>
      <c r="N639" s="121" t="s">
        <v>488</v>
      </c>
      <c r="O639" s="121" t="s">
        <v>299</v>
      </c>
      <c r="P639" s="127">
        <v>42353</v>
      </c>
      <c r="Q639" s="127">
        <v>50205</v>
      </c>
      <c r="R639" s="114">
        <f t="shared" ca="1" si="82"/>
        <v>6680</v>
      </c>
      <c r="S639" s="118">
        <f t="shared" ca="1" si="83"/>
        <v>219</v>
      </c>
      <c r="T639" s="114">
        <f t="shared" ca="1" si="84"/>
        <v>18</v>
      </c>
      <c r="U639" s="119" t="str">
        <f t="shared" ca="1" si="85"/>
        <v>18年3个月20天</v>
      </c>
      <c r="V639" s="120" t="s">
        <v>9306</v>
      </c>
      <c r="W639" s="116">
        <f t="shared" ca="1" si="86"/>
        <v>43525</v>
      </c>
      <c r="X639" s="114">
        <f t="shared" ca="1" si="87"/>
        <v>1992</v>
      </c>
      <c r="Y639" s="120">
        <f t="shared" ca="1" si="88"/>
        <v>65</v>
      </c>
      <c r="Z639" s="121">
        <f t="shared" ca="1" si="89"/>
        <v>5</v>
      </c>
      <c r="AA639" s="121" t="s">
        <v>9307</v>
      </c>
      <c r="AB639" s="121"/>
      <c r="AC639" s="127">
        <v>41533</v>
      </c>
      <c r="AD639" s="121" t="s">
        <v>8546</v>
      </c>
      <c r="AE639" s="127">
        <v>41533</v>
      </c>
      <c r="AF639" s="121" t="s">
        <v>8286</v>
      </c>
      <c r="AG639" s="121">
        <v>2</v>
      </c>
      <c r="AH639" s="121">
        <v>0</v>
      </c>
      <c r="AI639" s="121" t="s">
        <v>3064</v>
      </c>
      <c r="AJ639" s="121" t="s">
        <v>1520</v>
      </c>
      <c r="AK639" s="121" t="s">
        <v>334</v>
      </c>
      <c r="AL639" s="121" t="s">
        <v>363</v>
      </c>
      <c r="AM639" s="126" t="s">
        <v>3063</v>
      </c>
      <c r="AN639" s="121" t="s">
        <v>411</v>
      </c>
      <c r="AO639" s="121"/>
      <c r="AP639" s="121">
        <v>0</v>
      </c>
      <c r="AQ639" s="121">
        <v>2</v>
      </c>
      <c r="AR639" s="121" t="s">
        <v>8871</v>
      </c>
      <c r="AS639" s="128">
        <v>43108</v>
      </c>
      <c r="AT639" s="121">
        <v>5</v>
      </c>
    </row>
    <row r="640" spans="1:46" ht="30" customHeight="1" x14ac:dyDescent="0.15">
      <c r="A640" s="121">
        <v>638</v>
      </c>
      <c r="B640" s="126">
        <v>5225002088</v>
      </c>
      <c r="C640" s="121" t="s">
        <v>3065</v>
      </c>
      <c r="D640" s="121" t="s">
        <v>3065</v>
      </c>
      <c r="E640" s="127">
        <v>27735</v>
      </c>
      <c r="F640" s="117">
        <f t="shared" ca="1" si="81"/>
        <v>43.260273972602739</v>
      </c>
      <c r="G640" s="121" t="s">
        <v>325</v>
      </c>
      <c r="H640" s="121" t="s">
        <v>287</v>
      </c>
      <c r="I640" s="121" t="s">
        <v>287</v>
      </c>
      <c r="J640" s="121" t="s">
        <v>9308</v>
      </c>
      <c r="K640" s="121" t="s">
        <v>9309</v>
      </c>
      <c r="L640" s="121" t="s">
        <v>328</v>
      </c>
      <c r="M640" s="121" t="s">
        <v>59</v>
      </c>
      <c r="N640" s="121" t="s">
        <v>488</v>
      </c>
      <c r="O640" s="121" t="s">
        <v>299</v>
      </c>
      <c r="P640" s="127">
        <v>42353</v>
      </c>
      <c r="Q640" s="127">
        <v>50023</v>
      </c>
      <c r="R640" s="114">
        <f t="shared" ca="1" si="82"/>
        <v>6498</v>
      </c>
      <c r="S640" s="118">
        <f t="shared" ca="1" si="83"/>
        <v>213</v>
      </c>
      <c r="T640" s="114">
        <f t="shared" ca="1" si="84"/>
        <v>17</v>
      </c>
      <c r="U640" s="119" t="str">
        <f t="shared" ca="1" si="85"/>
        <v>17年9个月23天</v>
      </c>
      <c r="V640" s="120" t="s">
        <v>9162</v>
      </c>
      <c r="W640" s="116">
        <f t="shared" ca="1" si="86"/>
        <v>43525</v>
      </c>
      <c r="X640" s="114">
        <f t="shared" ca="1" si="87"/>
        <v>1992</v>
      </c>
      <c r="Y640" s="120">
        <f t="shared" ca="1" si="88"/>
        <v>65</v>
      </c>
      <c r="Z640" s="121">
        <f t="shared" ca="1" si="89"/>
        <v>5</v>
      </c>
      <c r="AA640" s="121" t="s">
        <v>9307</v>
      </c>
      <c r="AB640" s="121"/>
      <c r="AC640" s="127">
        <v>41533</v>
      </c>
      <c r="AD640" s="121" t="s">
        <v>8546</v>
      </c>
      <c r="AE640" s="127">
        <v>41533</v>
      </c>
      <c r="AF640" s="121" t="s">
        <v>8286</v>
      </c>
      <c r="AG640" s="121">
        <v>2</v>
      </c>
      <c r="AH640" s="121">
        <v>0</v>
      </c>
      <c r="AI640" s="121" t="s">
        <v>3064</v>
      </c>
      <c r="AJ640" s="121" t="s">
        <v>1520</v>
      </c>
      <c r="AK640" s="121" t="s">
        <v>334</v>
      </c>
      <c r="AL640" s="121"/>
      <c r="AM640" s="126" t="s">
        <v>3066</v>
      </c>
      <c r="AN640" s="121" t="s">
        <v>411</v>
      </c>
      <c r="AO640" s="121"/>
      <c r="AP640" s="121">
        <v>0</v>
      </c>
      <c r="AQ640" s="121">
        <v>0</v>
      </c>
      <c r="AR640" s="121" t="s">
        <v>693</v>
      </c>
      <c r="AS640" s="121">
        <v>3</v>
      </c>
      <c r="AT640" s="121" t="s">
        <v>8415</v>
      </c>
    </row>
    <row r="641" spans="1:46" ht="30" customHeight="1" x14ac:dyDescent="0.15">
      <c r="A641" s="121">
        <v>639</v>
      </c>
      <c r="B641" s="126">
        <v>5225002089</v>
      </c>
      <c r="C641" s="121" t="s">
        <v>3067</v>
      </c>
      <c r="D641" s="121" t="s">
        <v>3067</v>
      </c>
      <c r="E641" s="127">
        <v>27520</v>
      </c>
      <c r="F641" s="117">
        <f t="shared" ca="1" si="81"/>
        <v>43.849315068493148</v>
      </c>
      <c r="G641" s="121" t="s">
        <v>325</v>
      </c>
      <c r="H641" s="121" t="s">
        <v>297</v>
      </c>
      <c r="I641" s="121" t="s">
        <v>297</v>
      </c>
      <c r="J641" s="121" t="s">
        <v>3068</v>
      </c>
      <c r="K641" s="121" t="s">
        <v>8025</v>
      </c>
      <c r="L641" s="121" t="s">
        <v>328</v>
      </c>
      <c r="M641" s="121" t="s">
        <v>338</v>
      </c>
      <c r="N641" s="121" t="s">
        <v>408</v>
      </c>
      <c r="O641" s="121" t="s">
        <v>8330</v>
      </c>
      <c r="P641" s="127">
        <v>41284</v>
      </c>
      <c r="Q641" s="127">
        <v>46427</v>
      </c>
      <c r="R641" s="114">
        <f t="shared" ca="1" si="82"/>
        <v>2902</v>
      </c>
      <c r="S641" s="118">
        <f t="shared" ca="1" si="83"/>
        <v>95</v>
      </c>
      <c r="T641" s="114">
        <f t="shared" ca="1" si="84"/>
        <v>7</v>
      </c>
      <c r="U641" s="119" t="str">
        <f t="shared" ca="1" si="85"/>
        <v>7年11个月17天</v>
      </c>
      <c r="V641" s="120" t="s">
        <v>8596</v>
      </c>
      <c r="W641" s="116">
        <f t="shared" ca="1" si="86"/>
        <v>43525</v>
      </c>
      <c r="X641" s="114">
        <f t="shared" ca="1" si="87"/>
        <v>1992</v>
      </c>
      <c r="Y641" s="120">
        <f t="shared" ca="1" si="88"/>
        <v>65</v>
      </c>
      <c r="Z641" s="121">
        <f t="shared" ca="1" si="89"/>
        <v>5</v>
      </c>
      <c r="AA641" s="121" t="s">
        <v>9310</v>
      </c>
      <c r="AB641" s="121"/>
      <c r="AC641" s="127">
        <v>41533</v>
      </c>
      <c r="AD641" s="121" t="s">
        <v>8546</v>
      </c>
      <c r="AE641" s="127">
        <v>41533</v>
      </c>
      <c r="AF641" s="121" t="s">
        <v>8286</v>
      </c>
      <c r="AG641" s="121">
        <v>1</v>
      </c>
      <c r="AH641" s="121">
        <v>0</v>
      </c>
      <c r="AI641" s="121" t="s">
        <v>3071</v>
      </c>
      <c r="AJ641" s="121" t="s">
        <v>456</v>
      </c>
      <c r="AK641" s="121"/>
      <c r="AL641" s="121"/>
      <c r="AM641" s="126" t="s">
        <v>3070</v>
      </c>
      <c r="AN641" s="121" t="s">
        <v>411</v>
      </c>
      <c r="AO641" s="121"/>
      <c r="AP641" s="121">
        <v>0</v>
      </c>
      <c r="AQ641" s="121">
        <v>0</v>
      </c>
      <c r="AR641" s="121" t="s">
        <v>8322</v>
      </c>
      <c r="AS641" s="121" t="s">
        <v>8701</v>
      </c>
      <c r="AT641" s="121">
        <v>14</v>
      </c>
    </row>
    <row r="642" spans="1:46" ht="30" customHeight="1" x14ac:dyDescent="0.15">
      <c r="A642" s="121">
        <v>640</v>
      </c>
      <c r="B642" s="126">
        <v>5225002090</v>
      </c>
      <c r="C642" s="121" t="s">
        <v>3072</v>
      </c>
      <c r="D642" s="121" t="s">
        <v>3072</v>
      </c>
      <c r="E642" s="127">
        <v>25952</v>
      </c>
      <c r="F642" s="117">
        <f t="shared" ca="1" si="81"/>
        <v>48.145205479452052</v>
      </c>
      <c r="G642" s="121" t="s">
        <v>325</v>
      </c>
      <c r="H642" s="121" t="s">
        <v>297</v>
      </c>
      <c r="I642" s="121" t="s">
        <v>297</v>
      </c>
      <c r="J642" s="121" t="s">
        <v>3073</v>
      </c>
      <c r="K642" s="121" t="s">
        <v>811</v>
      </c>
      <c r="L642" s="121" t="s">
        <v>328</v>
      </c>
      <c r="M642" s="121" t="s">
        <v>383</v>
      </c>
      <c r="N642" s="121" t="s">
        <v>488</v>
      </c>
      <c r="O642" s="121" t="s">
        <v>299</v>
      </c>
      <c r="P642" s="127">
        <v>42353</v>
      </c>
      <c r="Q642" s="127">
        <v>50205</v>
      </c>
      <c r="R642" s="114">
        <f t="shared" ca="1" si="82"/>
        <v>6680</v>
      </c>
      <c r="S642" s="118">
        <f t="shared" ca="1" si="83"/>
        <v>219</v>
      </c>
      <c r="T642" s="114">
        <f t="shared" ca="1" si="84"/>
        <v>18</v>
      </c>
      <c r="U642" s="119" t="str">
        <f t="shared" ca="1" si="85"/>
        <v>18年3个月20天</v>
      </c>
      <c r="V642" s="120" t="s">
        <v>9306</v>
      </c>
      <c r="W642" s="116">
        <f t="shared" ca="1" si="86"/>
        <v>43525</v>
      </c>
      <c r="X642" s="114">
        <f t="shared" ca="1" si="87"/>
        <v>1992</v>
      </c>
      <c r="Y642" s="120">
        <f t="shared" ca="1" si="88"/>
        <v>65</v>
      </c>
      <c r="Z642" s="121">
        <f t="shared" ca="1" si="89"/>
        <v>5</v>
      </c>
      <c r="AA642" s="121" t="s">
        <v>9311</v>
      </c>
      <c r="AB642" s="121"/>
      <c r="AC642" s="127">
        <v>41533</v>
      </c>
      <c r="AD642" s="121" t="s">
        <v>8546</v>
      </c>
      <c r="AE642" s="127">
        <v>41533</v>
      </c>
      <c r="AF642" s="121" t="s">
        <v>8286</v>
      </c>
      <c r="AG642" s="121">
        <v>2</v>
      </c>
      <c r="AH642" s="121">
        <v>0</v>
      </c>
      <c r="AI642" s="121" t="s">
        <v>3075</v>
      </c>
      <c r="AJ642" s="121" t="s">
        <v>1520</v>
      </c>
      <c r="AK642" s="121" t="s">
        <v>334</v>
      </c>
      <c r="AL642" s="121"/>
      <c r="AM642" s="126" t="s">
        <v>3074</v>
      </c>
      <c r="AN642" s="121" t="s">
        <v>411</v>
      </c>
      <c r="AO642" s="121"/>
      <c r="AP642" s="121">
        <v>0</v>
      </c>
      <c r="AQ642" s="121">
        <v>0</v>
      </c>
      <c r="AR642" s="121" t="s">
        <v>8848</v>
      </c>
      <c r="AS642" s="128">
        <v>43133</v>
      </c>
      <c r="AT642" s="121">
        <v>3</v>
      </c>
    </row>
    <row r="643" spans="1:46" ht="30" customHeight="1" x14ac:dyDescent="0.15">
      <c r="A643" s="121">
        <v>641</v>
      </c>
      <c r="B643" s="126">
        <v>5225002091</v>
      </c>
      <c r="C643" s="121" t="s">
        <v>3076</v>
      </c>
      <c r="D643" s="121" t="s">
        <v>3076</v>
      </c>
      <c r="E643" s="127">
        <v>28834</v>
      </c>
      <c r="F643" s="117">
        <f t="shared" ref="F643:F706" ca="1" si="90">(TODAY()-E643)/365</f>
        <v>40.249315068493154</v>
      </c>
      <c r="G643" s="121" t="s">
        <v>325</v>
      </c>
      <c r="H643" s="121" t="s">
        <v>297</v>
      </c>
      <c r="I643" s="121" t="s">
        <v>297</v>
      </c>
      <c r="J643" s="121" t="s">
        <v>3077</v>
      </c>
      <c r="K643" s="121" t="s">
        <v>8020</v>
      </c>
      <c r="L643" s="121" t="s">
        <v>328</v>
      </c>
      <c r="M643" s="121" t="s">
        <v>59</v>
      </c>
      <c r="N643" s="121" t="s">
        <v>488</v>
      </c>
      <c r="O643" s="121" t="s">
        <v>299</v>
      </c>
      <c r="P643" s="127">
        <v>42459</v>
      </c>
      <c r="Q643" s="127">
        <v>50312</v>
      </c>
      <c r="R643" s="114">
        <f t="shared" ca="1" si="82"/>
        <v>6787</v>
      </c>
      <c r="S643" s="118">
        <f t="shared" ca="1" si="83"/>
        <v>222</v>
      </c>
      <c r="T643" s="114">
        <f t="shared" ca="1" si="84"/>
        <v>18</v>
      </c>
      <c r="U643" s="119" t="str">
        <f t="shared" ca="1" si="85"/>
        <v>18年7个月7天</v>
      </c>
      <c r="V643" s="120" t="s">
        <v>9215</v>
      </c>
      <c r="W643" s="116">
        <f t="shared" ca="1" si="86"/>
        <v>43525</v>
      </c>
      <c r="X643" s="114">
        <f t="shared" ca="1" si="87"/>
        <v>1992</v>
      </c>
      <c r="Y643" s="120">
        <f t="shared" ca="1" si="88"/>
        <v>65</v>
      </c>
      <c r="Z643" s="121">
        <f t="shared" ca="1" si="89"/>
        <v>5</v>
      </c>
      <c r="AA643" s="121" t="s">
        <v>9312</v>
      </c>
      <c r="AB643" s="121"/>
      <c r="AC643" s="127">
        <v>41533</v>
      </c>
      <c r="AD643" s="121" t="s">
        <v>8546</v>
      </c>
      <c r="AE643" s="127">
        <v>41533</v>
      </c>
      <c r="AF643" s="121" t="s">
        <v>8286</v>
      </c>
      <c r="AG643" s="121">
        <v>1</v>
      </c>
      <c r="AH643" s="121">
        <v>0</v>
      </c>
      <c r="AI643" s="121" t="s">
        <v>3079</v>
      </c>
      <c r="AJ643" s="121" t="s">
        <v>2073</v>
      </c>
      <c r="AK643" s="121" t="s">
        <v>334</v>
      </c>
      <c r="AL643" s="121"/>
      <c r="AM643" s="126" t="s">
        <v>3078</v>
      </c>
      <c r="AN643" s="121" t="s">
        <v>411</v>
      </c>
      <c r="AO643" s="121"/>
      <c r="AP643" s="121">
        <v>0</v>
      </c>
      <c r="AQ643" s="121">
        <v>0</v>
      </c>
      <c r="AR643" s="121" t="s">
        <v>1599</v>
      </c>
      <c r="AS643" s="121" t="s">
        <v>8516</v>
      </c>
      <c r="AT643" s="121">
        <v>1</v>
      </c>
    </row>
    <row r="644" spans="1:46" ht="30" customHeight="1" x14ac:dyDescent="0.15">
      <c r="A644" s="121">
        <v>642</v>
      </c>
      <c r="B644" s="126">
        <v>5225002093</v>
      </c>
      <c r="C644" s="121" t="s">
        <v>3080</v>
      </c>
      <c r="D644" s="121" t="s">
        <v>3080</v>
      </c>
      <c r="E644" s="127">
        <v>24574</v>
      </c>
      <c r="F644" s="117">
        <f t="shared" ca="1" si="90"/>
        <v>51.920547945205477</v>
      </c>
      <c r="G644" s="121" t="s">
        <v>325</v>
      </c>
      <c r="H644" s="121" t="s">
        <v>297</v>
      </c>
      <c r="I644" s="121"/>
      <c r="J644" s="121" t="s">
        <v>3081</v>
      </c>
      <c r="K644" s="121" t="s">
        <v>8110</v>
      </c>
      <c r="L644" s="121" t="s">
        <v>1184</v>
      </c>
      <c r="M644" s="121" t="s">
        <v>59</v>
      </c>
      <c r="N644" s="121" t="s">
        <v>3082</v>
      </c>
      <c r="O644" s="121" t="s">
        <v>299</v>
      </c>
      <c r="P644" s="127">
        <v>43020</v>
      </c>
      <c r="Q644" s="127">
        <v>51054</v>
      </c>
      <c r="R644" s="114">
        <f t="shared" ref="R644:R707" ca="1" si="91">DATEDIF(W644,Q644,"D")</f>
        <v>7529</v>
      </c>
      <c r="S644" s="118">
        <f t="shared" ref="S644:S707" ca="1" si="92">DATEDIF(W644,Q644,"m")</f>
        <v>247</v>
      </c>
      <c r="T644" s="114">
        <f t="shared" ref="T644:T707" ca="1" si="93">DATEDIF(W644,Q644,"y")</f>
        <v>20</v>
      </c>
      <c r="U644" s="119" t="str">
        <f t="shared" ref="U644:U707" ca="1" si="94">ROUNDDOWN(R644/365,0)&amp;"年"&amp;ROUNDDOWN(MOD(R644,365)/30,0)&amp;"个月"&amp;MOD(MOD(R644,365),30)&amp;"天"</f>
        <v>20年7个月19天</v>
      </c>
      <c r="V644" s="120" t="s">
        <v>9313</v>
      </c>
      <c r="W644" s="116">
        <f t="shared" ref="W644:W707" ca="1" si="95">TODAY()</f>
        <v>43525</v>
      </c>
      <c r="X644" s="114">
        <f t="shared" ref="X644:X707" ca="1" si="96">DATEDIF(AE644,W644,"D")</f>
        <v>1992</v>
      </c>
      <c r="Y644" s="120">
        <f t="shared" ref="Y644:Y707" ca="1" si="97">DATEDIF(AE644,W644,"m")</f>
        <v>65</v>
      </c>
      <c r="Z644" s="121">
        <f t="shared" ref="Z644:Z707" ca="1" si="98">DATEDIF(AE644,W644,"Y")</f>
        <v>5</v>
      </c>
      <c r="AA644" s="121" t="s">
        <v>7403</v>
      </c>
      <c r="AB644" s="121" t="s">
        <v>8868</v>
      </c>
      <c r="AC644" s="127">
        <v>41533</v>
      </c>
      <c r="AD644" s="121" t="s">
        <v>582</v>
      </c>
      <c r="AE644" s="127">
        <v>41533</v>
      </c>
      <c r="AF644" s="121" t="s">
        <v>8286</v>
      </c>
      <c r="AG644" s="121">
        <v>1</v>
      </c>
      <c r="AH644" s="121">
        <v>0</v>
      </c>
      <c r="AI644" s="121" t="s">
        <v>3084</v>
      </c>
      <c r="AJ644" s="121" t="s">
        <v>2171</v>
      </c>
      <c r="AK644" s="121" t="s">
        <v>334</v>
      </c>
      <c r="AL644" s="121"/>
      <c r="AM644" s="126" t="s">
        <v>3083</v>
      </c>
      <c r="AN644" s="121"/>
      <c r="AO644" s="121"/>
      <c r="AP644" s="121">
        <v>0</v>
      </c>
      <c r="AQ644" s="121">
        <v>0</v>
      </c>
      <c r="AR644" s="121" t="s">
        <v>9314</v>
      </c>
      <c r="AS644" s="121">
        <v>9</v>
      </c>
      <c r="AT644" s="121">
        <v>9</v>
      </c>
    </row>
    <row r="645" spans="1:46" ht="30" customHeight="1" x14ac:dyDescent="0.15">
      <c r="A645" s="121">
        <v>643</v>
      </c>
      <c r="B645" s="126">
        <v>5225002094</v>
      </c>
      <c r="C645" s="121" t="s">
        <v>3085</v>
      </c>
      <c r="D645" s="121" t="s">
        <v>3085</v>
      </c>
      <c r="E645" s="127">
        <v>29339</v>
      </c>
      <c r="F645" s="117">
        <f t="shared" ca="1" si="90"/>
        <v>38.865753424657534</v>
      </c>
      <c r="G645" s="121" t="s">
        <v>650</v>
      </c>
      <c r="H645" s="121" t="s">
        <v>287</v>
      </c>
      <c r="I645" s="121" t="s">
        <v>287</v>
      </c>
      <c r="J645" s="121" t="s">
        <v>3086</v>
      </c>
      <c r="K645" s="121" t="s">
        <v>811</v>
      </c>
      <c r="L645" s="121" t="s">
        <v>328</v>
      </c>
      <c r="M645" s="121" t="s">
        <v>59</v>
      </c>
      <c r="N645" s="121" t="s">
        <v>290</v>
      </c>
      <c r="O645" s="121" t="s">
        <v>8330</v>
      </c>
      <c r="P645" s="127">
        <v>40948</v>
      </c>
      <c r="Q645" s="127">
        <v>45846</v>
      </c>
      <c r="R645" s="114">
        <f t="shared" ca="1" si="91"/>
        <v>2321</v>
      </c>
      <c r="S645" s="118">
        <f t="shared" ca="1" si="92"/>
        <v>76</v>
      </c>
      <c r="T645" s="114">
        <f t="shared" ca="1" si="93"/>
        <v>6</v>
      </c>
      <c r="U645" s="119" t="str">
        <f t="shared" ca="1" si="94"/>
        <v>6年4个月11天</v>
      </c>
      <c r="V645" s="120" t="s">
        <v>9315</v>
      </c>
      <c r="W645" s="116">
        <f t="shared" ca="1" si="95"/>
        <v>43525</v>
      </c>
      <c r="X645" s="114">
        <f t="shared" ca="1" si="96"/>
        <v>1992</v>
      </c>
      <c r="Y645" s="120">
        <f t="shared" ca="1" si="97"/>
        <v>65</v>
      </c>
      <c r="Z645" s="121">
        <f t="shared" ca="1" si="98"/>
        <v>5</v>
      </c>
      <c r="AA645" s="121" t="s">
        <v>9316</v>
      </c>
      <c r="AB645" s="121"/>
      <c r="AC645" s="127">
        <v>41533</v>
      </c>
      <c r="AD645" s="121" t="s">
        <v>811</v>
      </c>
      <c r="AE645" s="127">
        <v>41533</v>
      </c>
      <c r="AF645" s="121" t="s">
        <v>8286</v>
      </c>
      <c r="AG645" s="121">
        <v>1</v>
      </c>
      <c r="AH645" s="121">
        <v>0</v>
      </c>
      <c r="AI645" s="121" t="s">
        <v>3088</v>
      </c>
      <c r="AJ645" s="121" t="s">
        <v>535</v>
      </c>
      <c r="AK645" s="121"/>
      <c r="AL645" s="121"/>
      <c r="AM645" s="126" t="s">
        <v>3087</v>
      </c>
      <c r="AN645" s="121"/>
      <c r="AO645" s="121"/>
      <c r="AP645" s="121">
        <v>0</v>
      </c>
      <c r="AQ645" s="121">
        <v>0</v>
      </c>
      <c r="AR645" s="121" t="s">
        <v>8387</v>
      </c>
      <c r="AS645" s="121">
        <v>7</v>
      </c>
      <c r="AT645" s="121" t="s">
        <v>8388</v>
      </c>
    </row>
    <row r="646" spans="1:46" ht="30" customHeight="1" x14ac:dyDescent="0.15">
      <c r="A646" s="121">
        <v>644</v>
      </c>
      <c r="B646" s="126">
        <v>5225002095</v>
      </c>
      <c r="C646" s="121" t="s">
        <v>3089</v>
      </c>
      <c r="D646" s="121" t="s">
        <v>3089</v>
      </c>
      <c r="E646" s="127">
        <v>31694</v>
      </c>
      <c r="F646" s="117">
        <f t="shared" ca="1" si="90"/>
        <v>32.413698630136984</v>
      </c>
      <c r="G646" s="121" t="s">
        <v>325</v>
      </c>
      <c r="H646" s="121" t="s">
        <v>327</v>
      </c>
      <c r="I646" s="121" t="s">
        <v>327</v>
      </c>
      <c r="J646" s="121" t="s">
        <v>3090</v>
      </c>
      <c r="K646" s="121" t="s">
        <v>811</v>
      </c>
      <c r="L646" s="121" t="s">
        <v>328</v>
      </c>
      <c r="M646" s="121" t="s">
        <v>383</v>
      </c>
      <c r="N646" s="121" t="s">
        <v>290</v>
      </c>
      <c r="O646" s="121" t="s">
        <v>299</v>
      </c>
      <c r="P646" s="127">
        <v>42353</v>
      </c>
      <c r="Q646" s="127">
        <v>49139</v>
      </c>
      <c r="R646" s="114">
        <f t="shared" ca="1" si="91"/>
        <v>5614</v>
      </c>
      <c r="S646" s="118">
        <f t="shared" ca="1" si="92"/>
        <v>184</v>
      </c>
      <c r="T646" s="114">
        <f t="shared" ca="1" si="93"/>
        <v>15</v>
      </c>
      <c r="U646" s="119" t="str">
        <f t="shared" ca="1" si="94"/>
        <v>15年4个月19天</v>
      </c>
      <c r="V646" s="120" t="s">
        <v>9228</v>
      </c>
      <c r="W646" s="116">
        <f t="shared" ca="1" si="95"/>
        <v>43525</v>
      </c>
      <c r="X646" s="114">
        <f t="shared" ca="1" si="96"/>
        <v>1992</v>
      </c>
      <c r="Y646" s="120">
        <f t="shared" ca="1" si="97"/>
        <v>65</v>
      </c>
      <c r="Z646" s="121">
        <f t="shared" ca="1" si="98"/>
        <v>5</v>
      </c>
      <c r="AA646" s="121" t="s">
        <v>8856</v>
      </c>
      <c r="AB646" s="121"/>
      <c r="AC646" s="127">
        <v>41533</v>
      </c>
      <c r="AD646" s="121" t="s">
        <v>811</v>
      </c>
      <c r="AE646" s="127">
        <v>41533</v>
      </c>
      <c r="AF646" s="121" t="s">
        <v>8286</v>
      </c>
      <c r="AG646" s="121">
        <v>2</v>
      </c>
      <c r="AH646" s="121">
        <v>0</v>
      </c>
      <c r="AI646" s="121" t="s">
        <v>3092</v>
      </c>
      <c r="AJ646" s="121" t="s">
        <v>1520</v>
      </c>
      <c r="AK646" s="121" t="s">
        <v>334</v>
      </c>
      <c r="AL646" s="121"/>
      <c r="AM646" s="126" t="s">
        <v>3091</v>
      </c>
      <c r="AN646" s="121"/>
      <c r="AO646" s="121"/>
      <c r="AP646" s="121">
        <v>0</v>
      </c>
      <c r="AQ646" s="121">
        <v>0</v>
      </c>
      <c r="AR646" s="121" t="s">
        <v>8373</v>
      </c>
      <c r="AS646" s="121">
        <v>401</v>
      </c>
      <c r="AT646" s="121">
        <v>11</v>
      </c>
    </row>
    <row r="647" spans="1:46" ht="30" customHeight="1" x14ac:dyDescent="0.15">
      <c r="A647" s="121">
        <v>645</v>
      </c>
      <c r="B647" s="126">
        <v>5225002097</v>
      </c>
      <c r="C647" s="121" t="s">
        <v>3093</v>
      </c>
      <c r="D647" s="121" t="s">
        <v>3093</v>
      </c>
      <c r="E647" s="127">
        <v>32743</v>
      </c>
      <c r="F647" s="117">
        <f t="shared" ca="1" si="90"/>
        <v>29.539726027397261</v>
      </c>
      <c r="G647" s="121" t="s">
        <v>364</v>
      </c>
      <c r="H647" s="121" t="s">
        <v>297</v>
      </c>
      <c r="I647" s="121" t="s">
        <v>297</v>
      </c>
      <c r="J647" s="121" t="s">
        <v>3094</v>
      </c>
      <c r="K647" s="121" t="s">
        <v>8030</v>
      </c>
      <c r="L647" s="121" t="s">
        <v>328</v>
      </c>
      <c r="M647" s="121" t="s">
        <v>59</v>
      </c>
      <c r="N647" s="121" t="s">
        <v>570</v>
      </c>
      <c r="O647" s="121" t="s">
        <v>299</v>
      </c>
      <c r="P647" s="127">
        <v>42459</v>
      </c>
      <c r="Q647" s="127">
        <v>50403</v>
      </c>
      <c r="R647" s="114">
        <f t="shared" ca="1" si="91"/>
        <v>6878</v>
      </c>
      <c r="S647" s="118">
        <f t="shared" ca="1" si="92"/>
        <v>225</v>
      </c>
      <c r="T647" s="114">
        <f t="shared" ca="1" si="93"/>
        <v>18</v>
      </c>
      <c r="U647" s="119" t="str">
        <f t="shared" ca="1" si="94"/>
        <v>18年10个月8天</v>
      </c>
      <c r="V647" s="120" t="s">
        <v>9295</v>
      </c>
      <c r="W647" s="116">
        <f t="shared" ca="1" si="95"/>
        <v>43525</v>
      </c>
      <c r="X647" s="114">
        <f t="shared" ca="1" si="96"/>
        <v>1992</v>
      </c>
      <c r="Y647" s="120">
        <f t="shared" ca="1" si="97"/>
        <v>65</v>
      </c>
      <c r="Z647" s="121">
        <f t="shared" ca="1" si="98"/>
        <v>5</v>
      </c>
      <c r="AA647" s="121" t="s">
        <v>9316</v>
      </c>
      <c r="AB647" s="121"/>
      <c r="AC647" s="127">
        <v>41533</v>
      </c>
      <c r="AD647" s="121" t="s">
        <v>582</v>
      </c>
      <c r="AE647" s="127">
        <v>41533</v>
      </c>
      <c r="AF647" s="121" t="s">
        <v>8286</v>
      </c>
      <c r="AG647" s="121">
        <v>1</v>
      </c>
      <c r="AH647" s="121">
        <v>0</v>
      </c>
      <c r="AI647" s="121" t="s">
        <v>3096</v>
      </c>
      <c r="AJ647" s="121" t="s">
        <v>3023</v>
      </c>
      <c r="AK647" s="121" t="s">
        <v>334</v>
      </c>
      <c r="AL647" s="121" t="s">
        <v>363</v>
      </c>
      <c r="AM647" s="126" t="s">
        <v>3095</v>
      </c>
      <c r="AN647" s="121"/>
      <c r="AO647" s="121"/>
      <c r="AP647" s="121">
        <v>0</v>
      </c>
      <c r="AQ647" s="121">
        <v>1</v>
      </c>
      <c r="AR647" s="121" t="s">
        <v>470</v>
      </c>
      <c r="AS647" s="121">
        <v>1</v>
      </c>
      <c r="AT647" s="121" t="s">
        <v>8388</v>
      </c>
    </row>
    <row r="648" spans="1:46" ht="30" customHeight="1" x14ac:dyDescent="0.15">
      <c r="A648" s="121">
        <v>646</v>
      </c>
      <c r="B648" s="126">
        <v>5225002098</v>
      </c>
      <c r="C648" s="121" t="s">
        <v>3097</v>
      </c>
      <c r="D648" s="121" t="s">
        <v>3097</v>
      </c>
      <c r="E648" s="127">
        <v>27052</v>
      </c>
      <c r="F648" s="117">
        <f t="shared" ca="1" si="90"/>
        <v>45.131506849315066</v>
      </c>
      <c r="G648" s="121" t="s">
        <v>325</v>
      </c>
      <c r="H648" s="121" t="s">
        <v>287</v>
      </c>
      <c r="I648" s="121" t="s">
        <v>287</v>
      </c>
      <c r="J648" s="121" t="s">
        <v>3098</v>
      </c>
      <c r="K648" s="121" t="s">
        <v>8030</v>
      </c>
      <c r="L648" s="121" t="s">
        <v>328</v>
      </c>
      <c r="M648" s="121" t="s">
        <v>383</v>
      </c>
      <c r="N648" s="121" t="s">
        <v>570</v>
      </c>
      <c r="O648" s="121" t="s">
        <v>8330</v>
      </c>
      <c r="P648" s="127">
        <v>40948</v>
      </c>
      <c r="Q648" s="127">
        <v>46242</v>
      </c>
      <c r="R648" s="114">
        <f t="shared" ca="1" si="91"/>
        <v>2717</v>
      </c>
      <c r="S648" s="118">
        <f t="shared" ca="1" si="92"/>
        <v>89</v>
      </c>
      <c r="T648" s="114">
        <f t="shared" ca="1" si="93"/>
        <v>7</v>
      </c>
      <c r="U648" s="119" t="str">
        <f t="shared" ca="1" si="94"/>
        <v>7年5个月12天</v>
      </c>
      <c r="V648" s="120" t="s">
        <v>8897</v>
      </c>
      <c r="W648" s="116">
        <f t="shared" ca="1" si="95"/>
        <v>43525</v>
      </c>
      <c r="X648" s="114">
        <f t="shared" ca="1" si="96"/>
        <v>1992</v>
      </c>
      <c r="Y648" s="120">
        <f t="shared" ca="1" si="97"/>
        <v>65</v>
      </c>
      <c r="Z648" s="121">
        <f t="shared" ca="1" si="98"/>
        <v>5</v>
      </c>
      <c r="AA648" s="121" t="s">
        <v>9316</v>
      </c>
      <c r="AB648" s="121"/>
      <c r="AC648" s="127">
        <v>41533</v>
      </c>
      <c r="AD648" s="121" t="s">
        <v>582</v>
      </c>
      <c r="AE648" s="127">
        <v>41533</v>
      </c>
      <c r="AF648" s="121" t="s">
        <v>8286</v>
      </c>
      <c r="AG648" s="121">
        <v>1</v>
      </c>
      <c r="AH648" s="121">
        <v>0</v>
      </c>
      <c r="AI648" s="121" t="s">
        <v>3096</v>
      </c>
      <c r="AJ648" s="121" t="s">
        <v>2712</v>
      </c>
      <c r="AK648" s="121"/>
      <c r="AL648" s="121" t="s">
        <v>363</v>
      </c>
      <c r="AM648" s="126" t="s">
        <v>3099</v>
      </c>
      <c r="AN648" s="121"/>
      <c r="AO648" s="121"/>
      <c r="AP648" s="121">
        <v>0</v>
      </c>
      <c r="AQ648" s="121">
        <v>1</v>
      </c>
      <c r="AR648" s="121" t="s">
        <v>8871</v>
      </c>
      <c r="AS648" s="128">
        <v>43137</v>
      </c>
      <c r="AT648" s="121">
        <v>4</v>
      </c>
    </row>
    <row r="649" spans="1:46" ht="30" customHeight="1" x14ac:dyDescent="0.15">
      <c r="A649" s="121">
        <v>647</v>
      </c>
      <c r="B649" s="126">
        <v>5225002100</v>
      </c>
      <c r="C649" s="121" t="s">
        <v>3100</v>
      </c>
      <c r="D649" s="121" t="s">
        <v>3100</v>
      </c>
      <c r="E649" s="127">
        <v>29378</v>
      </c>
      <c r="F649" s="117">
        <f t="shared" ca="1" si="90"/>
        <v>38.758904109589039</v>
      </c>
      <c r="G649" s="121" t="s">
        <v>325</v>
      </c>
      <c r="H649" s="121" t="s">
        <v>287</v>
      </c>
      <c r="I649" s="121" t="s">
        <v>287</v>
      </c>
      <c r="J649" s="121" t="s">
        <v>3101</v>
      </c>
      <c r="K649" s="121" t="s">
        <v>811</v>
      </c>
      <c r="L649" s="121" t="s">
        <v>328</v>
      </c>
      <c r="M649" s="121" t="s">
        <v>383</v>
      </c>
      <c r="N649" s="121" t="s">
        <v>570</v>
      </c>
      <c r="O649" s="121" t="s">
        <v>293</v>
      </c>
      <c r="P649" s="121"/>
      <c r="Q649" s="121"/>
      <c r="R649" s="114" t="e">
        <f t="shared" ca="1" si="91"/>
        <v>#NUM!</v>
      </c>
      <c r="S649" s="118" t="e">
        <f t="shared" ca="1" si="92"/>
        <v>#NUM!</v>
      </c>
      <c r="T649" s="114" t="e">
        <f t="shared" ca="1" si="93"/>
        <v>#NUM!</v>
      </c>
      <c r="U649" s="119" t="e">
        <f t="shared" ca="1" si="94"/>
        <v>#NUM!</v>
      </c>
      <c r="V649" s="120" t="s">
        <v>299</v>
      </c>
      <c r="W649" s="116">
        <f t="shared" ca="1" si="95"/>
        <v>43525</v>
      </c>
      <c r="X649" s="114">
        <f t="shared" ca="1" si="96"/>
        <v>1992</v>
      </c>
      <c r="Y649" s="120">
        <f t="shared" ca="1" si="97"/>
        <v>65</v>
      </c>
      <c r="Z649" s="121">
        <f t="shared" ca="1" si="98"/>
        <v>5</v>
      </c>
      <c r="AA649" s="121" t="s">
        <v>9317</v>
      </c>
      <c r="AB649" s="121"/>
      <c r="AC649" s="127">
        <v>41533</v>
      </c>
      <c r="AD649" s="121" t="s">
        <v>582</v>
      </c>
      <c r="AE649" s="127">
        <v>41533</v>
      </c>
      <c r="AF649" s="121" t="s">
        <v>8286</v>
      </c>
      <c r="AG649" s="121">
        <v>1</v>
      </c>
      <c r="AH649" s="121">
        <v>0</v>
      </c>
      <c r="AI649" s="121" t="s">
        <v>3103</v>
      </c>
      <c r="AJ649" s="121" t="s">
        <v>402</v>
      </c>
      <c r="AK649" s="121" t="s">
        <v>403</v>
      </c>
      <c r="AL649" s="121"/>
      <c r="AM649" s="126" t="s">
        <v>3102</v>
      </c>
      <c r="AN649" s="121"/>
      <c r="AO649" s="121"/>
      <c r="AP649" s="121">
        <v>0</v>
      </c>
      <c r="AQ649" s="121">
        <v>0</v>
      </c>
      <c r="AR649" s="121" t="s">
        <v>8373</v>
      </c>
      <c r="AS649" s="128">
        <v>43109</v>
      </c>
      <c r="AT649" s="121">
        <v>2</v>
      </c>
    </row>
    <row r="650" spans="1:46" ht="30" customHeight="1" x14ac:dyDescent="0.15">
      <c r="A650" s="121">
        <v>648</v>
      </c>
      <c r="B650" s="126">
        <v>5225002101</v>
      </c>
      <c r="C650" s="121" t="s">
        <v>3104</v>
      </c>
      <c r="D650" s="121" t="s">
        <v>3104</v>
      </c>
      <c r="E650" s="127">
        <v>32078</v>
      </c>
      <c r="F650" s="117">
        <f t="shared" ca="1" si="90"/>
        <v>31.361643835616437</v>
      </c>
      <c r="G650" s="121" t="s">
        <v>325</v>
      </c>
      <c r="H650" s="121" t="s">
        <v>297</v>
      </c>
      <c r="I650" s="121" t="s">
        <v>297</v>
      </c>
      <c r="J650" s="121" t="s">
        <v>3105</v>
      </c>
      <c r="K650" s="121" t="s">
        <v>811</v>
      </c>
      <c r="L650" s="121" t="s">
        <v>328</v>
      </c>
      <c r="M650" s="121" t="s">
        <v>59</v>
      </c>
      <c r="N650" s="121" t="s">
        <v>570</v>
      </c>
      <c r="O650" s="121" t="s">
        <v>293</v>
      </c>
      <c r="P650" s="121"/>
      <c r="Q650" s="121"/>
      <c r="R650" s="114" t="e">
        <f t="shared" ca="1" si="91"/>
        <v>#NUM!</v>
      </c>
      <c r="S650" s="118" t="e">
        <f t="shared" ca="1" si="92"/>
        <v>#NUM!</v>
      </c>
      <c r="T650" s="114" t="e">
        <f t="shared" ca="1" si="93"/>
        <v>#NUM!</v>
      </c>
      <c r="U650" s="119" t="e">
        <f t="shared" ca="1" si="94"/>
        <v>#NUM!</v>
      </c>
      <c r="V650" s="120" t="s">
        <v>299</v>
      </c>
      <c r="W650" s="116">
        <f t="shared" ca="1" si="95"/>
        <v>43525</v>
      </c>
      <c r="X650" s="114">
        <f t="shared" ca="1" si="96"/>
        <v>1992</v>
      </c>
      <c r="Y650" s="120">
        <f t="shared" ca="1" si="97"/>
        <v>65</v>
      </c>
      <c r="Z650" s="121">
        <f t="shared" ca="1" si="98"/>
        <v>5</v>
      </c>
      <c r="AA650" s="121" t="s">
        <v>9316</v>
      </c>
      <c r="AB650" s="121"/>
      <c r="AC650" s="127">
        <v>41533</v>
      </c>
      <c r="AD650" s="121" t="s">
        <v>582</v>
      </c>
      <c r="AE650" s="127">
        <v>41533</v>
      </c>
      <c r="AF650" s="121" t="s">
        <v>8286</v>
      </c>
      <c r="AG650" s="121">
        <v>1</v>
      </c>
      <c r="AH650" s="121">
        <v>0</v>
      </c>
      <c r="AI650" s="121" t="s">
        <v>3096</v>
      </c>
      <c r="AJ650" s="121" t="s">
        <v>402</v>
      </c>
      <c r="AK650" s="121" t="s">
        <v>403</v>
      </c>
      <c r="AL650" s="121" t="s">
        <v>363</v>
      </c>
      <c r="AM650" s="126" t="s">
        <v>3106</v>
      </c>
      <c r="AN650" s="121"/>
      <c r="AO650" s="121"/>
      <c r="AP650" s="121">
        <v>0</v>
      </c>
      <c r="AQ650" s="121">
        <v>2</v>
      </c>
      <c r="AR650" s="121" t="s">
        <v>1599</v>
      </c>
      <c r="AS650" s="121" t="s">
        <v>8746</v>
      </c>
      <c r="AT650" s="121">
        <v>1</v>
      </c>
    </row>
    <row r="651" spans="1:46" ht="30" customHeight="1" x14ac:dyDescent="0.15">
      <c r="A651" s="121">
        <v>649</v>
      </c>
      <c r="B651" s="126">
        <v>5225002102</v>
      </c>
      <c r="C651" s="121" t="s">
        <v>3107</v>
      </c>
      <c r="D651" s="121" t="s">
        <v>3107</v>
      </c>
      <c r="E651" s="127">
        <v>29743</v>
      </c>
      <c r="F651" s="117">
        <f t="shared" ca="1" si="90"/>
        <v>37.758904109589039</v>
      </c>
      <c r="G651" s="121" t="s">
        <v>510</v>
      </c>
      <c r="H651" s="121" t="s">
        <v>287</v>
      </c>
      <c r="I651" s="121" t="s">
        <v>287</v>
      </c>
      <c r="J651" s="121" t="s">
        <v>3108</v>
      </c>
      <c r="K651" s="121" t="s">
        <v>811</v>
      </c>
      <c r="L651" s="121" t="s">
        <v>328</v>
      </c>
      <c r="M651" s="121" t="s">
        <v>367</v>
      </c>
      <c r="N651" s="121" t="s">
        <v>604</v>
      </c>
      <c r="O651" s="121" t="s">
        <v>299</v>
      </c>
      <c r="P651" s="127">
        <v>42531</v>
      </c>
      <c r="Q651" s="127">
        <v>49499</v>
      </c>
      <c r="R651" s="114">
        <f t="shared" ca="1" si="91"/>
        <v>5974</v>
      </c>
      <c r="S651" s="118">
        <f t="shared" ca="1" si="92"/>
        <v>196</v>
      </c>
      <c r="T651" s="114">
        <f t="shared" ca="1" si="93"/>
        <v>16</v>
      </c>
      <c r="U651" s="119" t="str">
        <f t="shared" ca="1" si="94"/>
        <v>16年4个月14天</v>
      </c>
      <c r="V651" s="120" t="s">
        <v>8527</v>
      </c>
      <c r="W651" s="116">
        <f t="shared" ca="1" si="95"/>
        <v>43525</v>
      </c>
      <c r="X651" s="114">
        <f t="shared" ca="1" si="96"/>
        <v>1992</v>
      </c>
      <c r="Y651" s="120">
        <f t="shared" ca="1" si="97"/>
        <v>65</v>
      </c>
      <c r="Z651" s="121">
        <f t="shared" ca="1" si="98"/>
        <v>5</v>
      </c>
      <c r="AA651" s="121" t="s">
        <v>9318</v>
      </c>
      <c r="AB651" s="121"/>
      <c r="AC651" s="127">
        <v>41533</v>
      </c>
      <c r="AD651" s="121" t="s">
        <v>582</v>
      </c>
      <c r="AE651" s="127">
        <v>41533</v>
      </c>
      <c r="AF651" s="121" t="s">
        <v>8286</v>
      </c>
      <c r="AG651" s="121">
        <v>1</v>
      </c>
      <c r="AH651" s="121">
        <v>0</v>
      </c>
      <c r="AI651" s="121" t="s">
        <v>3110</v>
      </c>
      <c r="AJ651" s="121" t="s">
        <v>460</v>
      </c>
      <c r="AK651" s="121" t="s">
        <v>334</v>
      </c>
      <c r="AL651" s="121" t="s">
        <v>363</v>
      </c>
      <c r="AM651" s="126" t="s">
        <v>3109</v>
      </c>
      <c r="AN651" s="121"/>
      <c r="AO651" s="121"/>
      <c r="AP651" s="121">
        <v>0</v>
      </c>
      <c r="AQ651" s="121">
        <v>1</v>
      </c>
      <c r="AR651" s="121" t="s">
        <v>8351</v>
      </c>
      <c r="AS651" s="127">
        <v>38020</v>
      </c>
      <c r="AT651" s="121">
        <v>10</v>
      </c>
    </row>
    <row r="652" spans="1:46" ht="30" customHeight="1" x14ac:dyDescent="0.15">
      <c r="A652" s="121">
        <v>650</v>
      </c>
      <c r="B652" s="126">
        <v>5225002103</v>
      </c>
      <c r="C652" s="121" t="s">
        <v>3111</v>
      </c>
      <c r="D652" s="121" t="s">
        <v>3111</v>
      </c>
      <c r="E652" s="127">
        <v>27181</v>
      </c>
      <c r="F652" s="117">
        <f t="shared" ca="1" si="90"/>
        <v>44.778082191780825</v>
      </c>
      <c r="G652" s="121" t="s">
        <v>510</v>
      </c>
      <c r="H652" s="121" t="s">
        <v>297</v>
      </c>
      <c r="I652" s="121" t="s">
        <v>297</v>
      </c>
      <c r="J652" s="121" t="s">
        <v>3112</v>
      </c>
      <c r="K652" s="121" t="s">
        <v>843</v>
      </c>
      <c r="L652" s="121" t="s">
        <v>328</v>
      </c>
      <c r="M652" s="121" t="s">
        <v>59</v>
      </c>
      <c r="N652" s="121" t="s">
        <v>41</v>
      </c>
      <c r="O652" s="121" t="s">
        <v>299</v>
      </c>
      <c r="P652" s="127">
        <v>42459</v>
      </c>
      <c r="Q652" s="127">
        <v>50493</v>
      </c>
      <c r="R652" s="114">
        <f t="shared" ca="1" si="91"/>
        <v>6968</v>
      </c>
      <c r="S652" s="118">
        <f t="shared" ca="1" si="92"/>
        <v>228</v>
      </c>
      <c r="T652" s="114">
        <f t="shared" ca="1" si="93"/>
        <v>19</v>
      </c>
      <c r="U652" s="119" t="str">
        <f t="shared" ca="1" si="94"/>
        <v>19年1个月3天</v>
      </c>
      <c r="V652" s="120" t="s">
        <v>9319</v>
      </c>
      <c r="W652" s="116">
        <f t="shared" ca="1" si="95"/>
        <v>43525</v>
      </c>
      <c r="X652" s="114">
        <f t="shared" ca="1" si="96"/>
        <v>1964</v>
      </c>
      <c r="Y652" s="120">
        <f t="shared" ca="1" si="97"/>
        <v>64</v>
      </c>
      <c r="Z652" s="121">
        <f t="shared" ca="1" si="98"/>
        <v>5</v>
      </c>
      <c r="AA652" s="121" t="s">
        <v>9320</v>
      </c>
      <c r="AB652" s="121"/>
      <c r="AC652" s="127">
        <v>41561</v>
      </c>
      <c r="AD652" s="121" t="s">
        <v>843</v>
      </c>
      <c r="AE652" s="127">
        <v>41561</v>
      </c>
      <c r="AF652" s="121" t="s">
        <v>8286</v>
      </c>
      <c r="AG652" s="121">
        <v>1</v>
      </c>
      <c r="AH652" s="121">
        <v>0</v>
      </c>
      <c r="AI652" s="121" t="s">
        <v>3114</v>
      </c>
      <c r="AJ652" s="121" t="s">
        <v>2171</v>
      </c>
      <c r="AK652" s="121" t="s">
        <v>334</v>
      </c>
      <c r="AL652" s="121"/>
      <c r="AM652" s="126" t="s">
        <v>3113</v>
      </c>
      <c r="AN652" s="121"/>
      <c r="AO652" s="121"/>
      <c r="AP652" s="121">
        <v>0</v>
      </c>
      <c r="AQ652" s="121">
        <v>0</v>
      </c>
      <c r="AR652" s="121" t="s">
        <v>693</v>
      </c>
      <c r="AS652" s="121">
        <v>2</v>
      </c>
      <c r="AT652" s="121" t="s">
        <v>8592</v>
      </c>
    </row>
    <row r="653" spans="1:46" ht="30" customHeight="1" x14ac:dyDescent="0.15">
      <c r="A653" s="121">
        <v>651</v>
      </c>
      <c r="B653" s="126">
        <v>5225002104</v>
      </c>
      <c r="C653" s="121" t="s">
        <v>3115</v>
      </c>
      <c r="D653" s="121" t="s">
        <v>3115</v>
      </c>
      <c r="E653" s="127">
        <v>32093</v>
      </c>
      <c r="F653" s="117">
        <f t="shared" ca="1" si="90"/>
        <v>31.32054794520548</v>
      </c>
      <c r="G653" s="121" t="s">
        <v>510</v>
      </c>
      <c r="H653" s="121" t="s">
        <v>287</v>
      </c>
      <c r="I653" s="121" t="s">
        <v>287</v>
      </c>
      <c r="J653" s="121" t="s">
        <v>3116</v>
      </c>
      <c r="K653" s="121" t="s">
        <v>553</v>
      </c>
      <c r="L653" s="121" t="s">
        <v>328</v>
      </c>
      <c r="M653" s="121" t="s">
        <v>383</v>
      </c>
      <c r="N653" s="121" t="s">
        <v>41</v>
      </c>
      <c r="O653" s="121" t="s">
        <v>293</v>
      </c>
      <c r="P653" s="121"/>
      <c r="Q653" s="121"/>
      <c r="R653" s="114" t="e">
        <f t="shared" ca="1" si="91"/>
        <v>#NUM!</v>
      </c>
      <c r="S653" s="118" t="e">
        <f t="shared" ca="1" si="92"/>
        <v>#NUM!</v>
      </c>
      <c r="T653" s="114" t="e">
        <f t="shared" ca="1" si="93"/>
        <v>#NUM!</v>
      </c>
      <c r="U653" s="119" t="e">
        <f t="shared" ca="1" si="94"/>
        <v>#NUM!</v>
      </c>
      <c r="V653" s="120" t="s">
        <v>299</v>
      </c>
      <c r="W653" s="116">
        <f t="shared" ca="1" si="95"/>
        <v>43525</v>
      </c>
      <c r="X653" s="114">
        <f t="shared" ca="1" si="96"/>
        <v>1967</v>
      </c>
      <c r="Y653" s="120">
        <f t="shared" ca="1" si="97"/>
        <v>64</v>
      </c>
      <c r="Z653" s="121">
        <f t="shared" ca="1" si="98"/>
        <v>5</v>
      </c>
      <c r="AA653" s="121" t="s">
        <v>9221</v>
      </c>
      <c r="AB653" s="121"/>
      <c r="AC653" s="127">
        <v>41558</v>
      </c>
      <c r="AD653" s="121" t="s">
        <v>553</v>
      </c>
      <c r="AE653" s="127">
        <v>41558</v>
      </c>
      <c r="AF653" s="121" t="s">
        <v>8286</v>
      </c>
      <c r="AG653" s="121">
        <v>1</v>
      </c>
      <c r="AH653" s="121">
        <v>0</v>
      </c>
      <c r="AI653" s="121" t="s">
        <v>3118</v>
      </c>
      <c r="AJ653" s="121" t="s">
        <v>402</v>
      </c>
      <c r="AK653" s="121" t="s">
        <v>409</v>
      </c>
      <c r="AL653" s="121"/>
      <c r="AM653" s="126" t="s">
        <v>3117</v>
      </c>
      <c r="AN653" s="121"/>
      <c r="AO653" s="121"/>
      <c r="AP653" s="121">
        <v>0</v>
      </c>
      <c r="AQ653" s="121">
        <v>0</v>
      </c>
      <c r="AR653" s="121" t="s">
        <v>8373</v>
      </c>
      <c r="AS653" s="128">
        <v>43133</v>
      </c>
      <c r="AT653" s="121">
        <v>12</v>
      </c>
    </row>
    <row r="654" spans="1:46" ht="30" customHeight="1" x14ac:dyDescent="0.15">
      <c r="A654" s="121">
        <v>652</v>
      </c>
      <c r="B654" s="126">
        <v>5225002105</v>
      </c>
      <c r="C654" s="121" t="s">
        <v>3119</v>
      </c>
      <c r="D654" s="121" t="s">
        <v>3119</v>
      </c>
      <c r="E654" s="127">
        <v>29018</v>
      </c>
      <c r="F654" s="117">
        <f t="shared" ca="1" si="90"/>
        <v>39.745205479452054</v>
      </c>
      <c r="G654" s="121" t="s">
        <v>325</v>
      </c>
      <c r="H654" s="121" t="s">
        <v>297</v>
      </c>
      <c r="I654" s="121" t="s">
        <v>297</v>
      </c>
      <c r="J654" s="121" t="s">
        <v>3120</v>
      </c>
      <c r="K654" s="121" t="s">
        <v>8111</v>
      </c>
      <c r="L654" s="121" t="s">
        <v>328</v>
      </c>
      <c r="M654" s="121" t="s">
        <v>367</v>
      </c>
      <c r="N654" s="121" t="s">
        <v>488</v>
      </c>
      <c r="O654" s="121" t="s">
        <v>8330</v>
      </c>
      <c r="P654" s="127">
        <v>41259</v>
      </c>
      <c r="Q654" s="127">
        <v>46461</v>
      </c>
      <c r="R654" s="114">
        <f t="shared" ca="1" si="91"/>
        <v>2936</v>
      </c>
      <c r="S654" s="118">
        <f t="shared" ca="1" si="92"/>
        <v>96</v>
      </c>
      <c r="T654" s="114">
        <f t="shared" ca="1" si="93"/>
        <v>8</v>
      </c>
      <c r="U654" s="119" t="str">
        <f t="shared" ca="1" si="94"/>
        <v>8年0个月16天</v>
      </c>
      <c r="V654" s="120" t="s">
        <v>9321</v>
      </c>
      <c r="W654" s="116">
        <f t="shared" ca="1" si="95"/>
        <v>43525</v>
      </c>
      <c r="X654" s="114">
        <f t="shared" ca="1" si="96"/>
        <v>1961</v>
      </c>
      <c r="Y654" s="120">
        <f t="shared" ca="1" si="97"/>
        <v>64</v>
      </c>
      <c r="Z654" s="121">
        <f t="shared" ca="1" si="98"/>
        <v>5</v>
      </c>
      <c r="AA654" s="121" t="s">
        <v>9322</v>
      </c>
      <c r="AB654" s="121"/>
      <c r="AC654" s="127">
        <v>41564</v>
      </c>
      <c r="AD654" s="121" t="s">
        <v>2567</v>
      </c>
      <c r="AE654" s="127">
        <v>41564</v>
      </c>
      <c r="AF654" s="121" t="s">
        <v>8286</v>
      </c>
      <c r="AG654" s="121">
        <v>1</v>
      </c>
      <c r="AH654" s="121">
        <v>0</v>
      </c>
      <c r="AI654" s="121" t="s">
        <v>3122</v>
      </c>
      <c r="AJ654" s="121" t="s">
        <v>2130</v>
      </c>
      <c r="AK654" s="121"/>
      <c r="AL654" s="121"/>
      <c r="AM654" s="126" t="s">
        <v>3121</v>
      </c>
      <c r="AN654" s="121" t="s">
        <v>411</v>
      </c>
      <c r="AO654" s="121"/>
      <c r="AP654" s="121">
        <v>0</v>
      </c>
      <c r="AQ654" s="121">
        <v>0</v>
      </c>
      <c r="AR654" s="121" t="s">
        <v>8312</v>
      </c>
      <c r="AS654" s="121">
        <v>7</v>
      </c>
      <c r="AT654" s="121">
        <v>109</v>
      </c>
    </row>
    <row r="655" spans="1:46" ht="30" customHeight="1" x14ac:dyDescent="0.15">
      <c r="A655" s="121">
        <v>653</v>
      </c>
      <c r="B655" s="126">
        <v>5225002106</v>
      </c>
      <c r="C655" s="121" t="s">
        <v>3123</v>
      </c>
      <c r="D655" s="121" t="s">
        <v>3123</v>
      </c>
      <c r="E655" s="127">
        <v>28104</v>
      </c>
      <c r="F655" s="117">
        <f t="shared" ca="1" si="90"/>
        <v>42.249315068493154</v>
      </c>
      <c r="G655" s="121" t="s">
        <v>325</v>
      </c>
      <c r="H655" s="121" t="s">
        <v>287</v>
      </c>
      <c r="I655" s="121" t="s">
        <v>287</v>
      </c>
      <c r="J655" s="121" t="s">
        <v>3124</v>
      </c>
      <c r="K655" s="121" t="s">
        <v>771</v>
      </c>
      <c r="L655" s="121" t="s">
        <v>328</v>
      </c>
      <c r="M655" s="121" t="s">
        <v>59</v>
      </c>
      <c r="N655" s="121" t="s">
        <v>290</v>
      </c>
      <c r="O655" s="121" t="s">
        <v>8330</v>
      </c>
      <c r="P655" s="127">
        <v>41085</v>
      </c>
      <c r="Q655" s="127">
        <v>46319</v>
      </c>
      <c r="R655" s="114">
        <f t="shared" ca="1" si="91"/>
        <v>2794</v>
      </c>
      <c r="S655" s="118">
        <f t="shared" ca="1" si="92"/>
        <v>91</v>
      </c>
      <c r="T655" s="114">
        <f t="shared" ca="1" si="93"/>
        <v>7</v>
      </c>
      <c r="U655" s="119" t="str">
        <f t="shared" ca="1" si="94"/>
        <v>7年7个月29天</v>
      </c>
      <c r="V655" s="120" t="s">
        <v>8284</v>
      </c>
      <c r="W655" s="116">
        <f t="shared" ca="1" si="95"/>
        <v>43525</v>
      </c>
      <c r="X655" s="114">
        <f t="shared" ca="1" si="96"/>
        <v>1961</v>
      </c>
      <c r="Y655" s="120">
        <f t="shared" ca="1" si="97"/>
        <v>64</v>
      </c>
      <c r="Z655" s="121">
        <f t="shared" ca="1" si="98"/>
        <v>5</v>
      </c>
      <c r="AA655" s="121" t="s">
        <v>9323</v>
      </c>
      <c r="AB655" s="121"/>
      <c r="AC655" s="127">
        <v>41564</v>
      </c>
      <c r="AD655" s="121" t="s">
        <v>771</v>
      </c>
      <c r="AE655" s="127">
        <v>41564</v>
      </c>
      <c r="AF655" s="121" t="s">
        <v>8286</v>
      </c>
      <c r="AG655" s="121">
        <v>1</v>
      </c>
      <c r="AH655" s="121">
        <v>0</v>
      </c>
      <c r="AI655" s="121" t="s">
        <v>3126</v>
      </c>
      <c r="AJ655" s="121" t="s">
        <v>390</v>
      </c>
      <c r="AK655" s="121"/>
      <c r="AL655" s="121"/>
      <c r="AM655" s="126" t="s">
        <v>3125</v>
      </c>
      <c r="AN655" s="121"/>
      <c r="AO655" s="121"/>
      <c r="AP655" s="121">
        <v>0</v>
      </c>
      <c r="AQ655" s="121">
        <v>0</v>
      </c>
      <c r="AR655" s="121" t="s">
        <v>9182</v>
      </c>
      <c r="AS655" s="121">
        <v>5</v>
      </c>
      <c r="AT655" s="121">
        <v>75</v>
      </c>
    </row>
    <row r="656" spans="1:46" ht="30" customHeight="1" x14ac:dyDescent="0.15">
      <c r="A656" s="121">
        <v>654</v>
      </c>
      <c r="B656" s="126">
        <v>5225002107</v>
      </c>
      <c r="C656" s="121" t="s">
        <v>3127</v>
      </c>
      <c r="D656" s="121" t="s">
        <v>3127</v>
      </c>
      <c r="E656" s="127">
        <v>23625</v>
      </c>
      <c r="F656" s="117">
        <f t="shared" ca="1" si="90"/>
        <v>54.520547945205479</v>
      </c>
      <c r="G656" s="121" t="s">
        <v>325</v>
      </c>
      <c r="H656" s="121" t="s">
        <v>327</v>
      </c>
      <c r="I656" s="121" t="s">
        <v>327</v>
      </c>
      <c r="J656" s="121" t="s">
        <v>3128</v>
      </c>
      <c r="K656" s="121" t="s">
        <v>771</v>
      </c>
      <c r="L656" s="121" t="s">
        <v>328</v>
      </c>
      <c r="M656" s="121" t="s">
        <v>383</v>
      </c>
      <c r="N656" s="121" t="s">
        <v>298</v>
      </c>
      <c r="O656" s="121" t="s">
        <v>8330</v>
      </c>
      <c r="P656" s="127">
        <v>41410</v>
      </c>
      <c r="Q656" s="127">
        <v>46614</v>
      </c>
      <c r="R656" s="114">
        <f t="shared" ca="1" si="91"/>
        <v>3089</v>
      </c>
      <c r="S656" s="118">
        <f t="shared" ca="1" si="92"/>
        <v>101</v>
      </c>
      <c r="T656" s="114">
        <f t="shared" ca="1" si="93"/>
        <v>8</v>
      </c>
      <c r="U656" s="119" t="str">
        <f t="shared" ca="1" si="94"/>
        <v>8年5个月19天</v>
      </c>
      <c r="V656" s="120" t="s">
        <v>9324</v>
      </c>
      <c r="W656" s="116">
        <f t="shared" ca="1" si="95"/>
        <v>43525</v>
      </c>
      <c r="X656" s="114">
        <f t="shared" ca="1" si="96"/>
        <v>1961</v>
      </c>
      <c r="Y656" s="120">
        <f t="shared" ca="1" si="97"/>
        <v>64</v>
      </c>
      <c r="Z656" s="121">
        <f t="shared" ca="1" si="98"/>
        <v>5</v>
      </c>
      <c r="AA656" s="121" t="s">
        <v>9147</v>
      </c>
      <c r="AB656" s="121"/>
      <c r="AC656" s="127">
        <v>41564</v>
      </c>
      <c r="AD656" s="121" t="s">
        <v>771</v>
      </c>
      <c r="AE656" s="127">
        <v>41564</v>
      </c>
      <c r="AF656" s="121" t="s">
        <v>8286</v>
      </c>
      <c r="AG656" s="121">
        <v>1</v>
      </c>
      <c r="AH656" s="121">
        <v>0</v>
      </c>
      <c r="AI656" s="121" t="s">
        <v>3131</v>
      </c>
      <c r="AJ656" s="121" t="s">
        <v>2130</v>
      </c>
      <c r="AK656" s="121"/>
      <c r="AL656" s="121"/>
      <c r="AM656" s="126" t="s">
        <v>3130</v>
      </c>
      <c r="AN656" s="121" t="s">
        <v>411</v>
      </c>
      <c r="AO656" s="121"/>
      <c r="AP656" s="121">
        <v>0</v>
      </c>
      <c r="AQ656" s="121">
        <v>0</v>
      </c>
      <c r="AR656" s="121" t="s">
        <v>8814</v>
      </c>
      <c r="AS656" s="128">
        <v>43108</v>
      </c>
      <c r="AT656" s="121">
        <v>13</v>
      </c>
    </row>
    <row r="657" spans="1:46" ht="30" customHeight="1" x14ac:dyDescent="0.15">
      <c r="A657" s="121">
        <v>655</v>
      </c>
      <c r="B657" s="126">
        <v>5225002108</v>
      </c>
      <c r="C657" s="121" t="s">
        <v>3132</v>
      </c>
      <c r="D657" s="121" t="s">
        <v>3132</v>
      </c>
      <c r="E657" s="127">
        <v>31444</v>
      </c>
      <c r="F657" s="117">
        <f t="shared" ca="1" si="90"/>
        <v>33.098630136986301</v>
      </c>
      <c r="G657" s="121" t="s">
        <v>325</v>
      </c>
      <c r="H657" s="121" t="s">
        <v>297</v>
      </c>
      <c r="I657" s="121" t="s">
        <v>297</v>
      </c>
      <c r="J657" s="121" t="s">
        <v>3133</v>
      </c>
      <c r="K657" s="121" t="s">
        <v>8085</v>
      </c>
      <c r="L657" s="121" t="s">
        <v>328</v>
      </c>
      <c r="M657" s="121" t="s">
        <v>367</v>
      </c>
      <c r="N657" s="121" t="s">
        <v>298</v>
      </c>
      <c r="O657" s="121" t="s">
        <v>8330</v>
      </c>
      <c r="P657" s="127">
        <v>41290</v>
      </c>
      <c r="Q657" s="127">
        <v>46492</v>
      </c>
      <c r="R657" s="114">
        <f t="shared" ca="1" si="91"/>
        <v>2967</v>
      </c>
      <c r="S657" s="118">
        <f t="shared" ca="1" si="92"/>
        <v>97</v>
      </c>
      <c r="T657" s="114">
        <f t="shared" ca="1" si="93"/>
        <v>8</v>
      </c>
      <c r="U657" s="119" t="str">
        <f t="shared" ca="1" si="94"/>
        <v>8年1个月17天</v>
      </c>
      <c r="V657" s="120" t="s">
        <v>2915</v>
      </c>
      <c r="W657" s="116">
        <f t="shared" ca="1" si="95"/>
        <v>43525</v>
      </c>
      <c r="X657" s="114">
        <f t="shared" ca="1" si="96"/>
        <v>1963</v>
      </c>
      <c r="Y657" s="120">
        <f t="shared" ca="1" si="97"/>
        <v>64</v>
      </c>
      <c r="Z657" s="121">
        <f t="shared" ca="1" si="98"/>
        <v>5</v>
      </c>
      <c r="AA657" s="121" t="s">
        <v>9325</v>
      </c>
      <c r="AB657" s="121"/>
      <c r="AC657" s="127">
        <v>41562</v>
      </c>
      <c r="AD657" s="121" t="s">
        <v>8546</v>
      </c>
      <c r="AE657" s="127">
        <v>41562</v>
      </c>
      <c r="AF657" s="121" t="s">
        <v>8286</v>
      </c>
      <c r="AG657" s="121">
        <v>1</v>
      </c>
      <c r="AH657" s="121">
        <v>0</v>
      </c>
      <c r="AI657" s="121" t="s">
        <v>3135</v>
      </c>
      <c r="AJ657" s="121" t="s">
        <v>2130</v>
      </c>
      <c r="AK657" s="121"/>
      <c r="AL657" s="121"/>
      <c r="AM657" s="126" t="s">
        <v>3134</v>
      </c>
      <c r="AN657" s="121" t="s">
        <v>411</v>
      </c>
      <c r="AO657" s="121"/>
      <c r="AP657" s="121">
        <v>0</v>
      </c>
      <c r="AQ657" s="121">
        <v>1</v>
      </c>
      <c r="AR657" s="121" t="s">
        <v>8312</v>
      </c>
      <c r="AS657" s="121">
        <v>5</v>
      </c>
      <c r="AT657" s="121">
        <v>71</v>
      </c>
    </row>
    <row r="658" spans="1:46" ht="30" customHeight="1" x14ac:dyDescent="0.15">
      <c r="A658" s="121">
        <v>656</v>
      </c>
      <c r="B658" s="126">
        <v>5225002109</v>
      </c>
      <c r="C658" s="121" t="s">
        <v>3136</v>
      </c>
      <c r="D658" s="121" t="s">
        <v>3136</v>
      </c>
      <c r="E658" s="127">
        <v>30532</v>
      </c>
      <c r="F658" s="117">
        <f t="shared" ca="1" si="90"/>
        <v>35.597260273972601</v>
      </c>
      <c r="G658" s="121" t="s">
        <v>486</v>
      </c>
      <c r="H658" s="121" t="s">
        <v>287</v>
      </c>
      <c r="I658" s="121" t="s">
        <v>287</v>
      </c>
      <c r="J658" s="121" t="s">
        <v>3137</v>
      </c>
      <c r="K658" s="121" t="s">
        <v>8005</v>
      </c>
      <c r="L658" s="121" t="s">
        <v>328</v>
      </c>
      <c r="M658" s="121" t="s">
        <v>367</v>
      </c>
      <c r="N658" s="121" t="s">
        <v>488</v>
      </c>
      <c r="O658" s="121" t="s">
        <v>8330</v>
      </c>
      <c r="P658" s="127">
        <v>41384</v>
      </c>
      <c r="Q658" s="127">
        <v>46587</v>
      </c>
      <c r="R658" s="114">
        <f t="shared" ca="1" si="91"/>
        <v>3062</v>
      </c>
      <c r="S658" s="118">
        <f t="shared" ca="1" si="92"/>
        <v>100</v>
      </c>
      <c r="T658" s="114">
        <f t="shared" ca="1" si="93"/>
        <v>8</v>
      </c>
      <c r="U658" s="119" t="str">
        <f t="shared" ca="1" si="94"/>
        <v>8年4个月22天</v>
      </c>
      <c r="V658" s="120" t="s">
        <v>3424</v>
      </c>
      <c r="W658" s="116">
        <f t="shared" ca="1" si="95"/>
        <v>43525</v>
      </c>
      <c r="X658" s="114">
        <f t="shared" ca="1" si="96"/>
        <v>1963</v>
      </c>
      <c r="Y658" s="120">
        <f t="shared" ca="1" si="97"/>
        <v>64</v>
      </c>
      <c r="Z658" s="121">
        <f t="shared" ca="1" si="98"/>
        <v>5</v>
      </c>
      <c r="AA658" s="121" t="s">
        <v>9326</v>
      </c>
      <c r="AB658" s="121"/>
      <c r="AC658" s="127">
        <v>41562</v>
      </c>
      <c r="AD658" s="121" t="s">
        <v>8546</v>
      </c>
      <c r="AE658" s="127">
        <v>41562</v>
      </c>
      <c r="AF658" s="121" t="s">
        <v>8286</v>
      </c>
      <c r="AG658" s="121">
        <v>1</v>
      </c>
      <c r="AH658" s="121">
        <v>0</v>
      </c>
      <c r="AI658" s="121" t="s">
        <v>3139</v>
      </c>
      <c r="AJ658" s="121" t="s">
        <v>2130</v>
      </c>
      <c r="AK658" s="121"/>
      <c r="AL658" s="121"/>
      <c r="AM658" s="126" t="s">
        <v>3138</v>
      </c>
      <c r="AN658" s="121" t="s">
        <v>411</v>
      </c>
      <c r="AO658" s="121"/>
      <c r="AP658" s="121">
        <v>0</v>
      </c>
      <c r="AQ658" s="121">
        <v>0</v>
      </c>
      <c r="AR658" s="121" t="s">
        <v>8351</v>
      </c>
      <c r="AS658" s="127">
        <v>37992</v>
      </c>
      <c r="AT658" s="121">
        <v>2</v>
      </c>
    </row>
    <row r="659" spans="1:46" ht="30" customHeight="1" x14ac:dyDescent="0.15">
      <c r="A659" s="121">
        <v>657</v>
      </c>
      <c r="B659" s="126">
        <v>5225002110</v>
      </c>
      <c r="C659" s="121" t="s">
        <v>2667</v>
      </c>
      <c r="D659" s="121" t="s">
        <v>2667</v>
      </c>
      <c r="E659" s="127">
        <v>29312</v>
      </c>
      <c r="F659" s="117">
        <f t="shared" ca="1" si="90"/>
        <v>38.939726027397263</v>
      </c>
      <c r="G659" s="121" t="s">
        <v>325</v>
      </c>
      <c r="H659" s="121" t="s">
        <v>297</v>
      </c>
      <c r="I659" s="121" t="s">
        <v>297</v>
      </c>
      <c r="J659" s="121" t="s">
        <v>3140</v>
      </c>
      <c r="K659" s="121" t="s">
        <v>8023</v>
      </c>
      <c r="L659" s="121" t="s">
        <v>328</v>
      </c>
      <c r="M659" s="121" t="s">
        <v>59</v>
      </c>
      <c r="N659" s="121" t="s">
        <v>488</v>
      </c>
      <c r="O659" s="121" t="s">
        <v>8330</v>
      </c>
      <c r="P659" s="127">
        <v>41374</v>
      </c>
      <c r="Q659" s="127">
        <v>46577</v>
      </c>
      <c r="R659" s="114">
        <f t="shared" ca="1" si="91"/>
        <v>3052</v>
      </c>
      <c r="S659" s="118">
        <f t="shared" ca="1" si="92"/>
        <v>100</v>
      </c>
      <c r="T659" s="114">
        <f t="shared" ca="1" si="93"/>
        <v>8</v>
      </c>
      <c r="U659" s="119" t="str">
        <f t="shared" ca="1" si="94"/>
        <v>8年4个月12天</v>
      </c>
      <c r="V659" s="120" t="s">
        <v>9327</v>
      </c>
      <c r="W659" s="116">
        <f t="shared" ca="1" si="95"/>
        <v>43525</v>
      </c>
      <c r="X659" s="114">
        <f t="shared" ca="1" si="96"/>
        <v>1963</v>
      </c>
      <c r="Y659" s="120">
        <f t="shared" ca="1" si="97"/>
        <v>64</v>
      </c>
      <c r="Z659" s="121">
        <f t="shared" ca="1" si="98"/>
        <v>5</v>
      </c>
      <c r="AA659" s="121" t="s">
        <v>9328</v>
      </c>
      <c r="AB659" s="121"/>
      <c r="AC659" s="127">
        <v>41562</v>
      </c>
      <c r="AD659" s="121" t="s">
        <v>8546</v>
      </c>
      <c r="AE659" s="127">
        <v>41562</v>
      </c>
      <c r="AF659" s="121" t="s">
        <v>8286</v>
      </c>
      <c r="AG659" s="121">
        <v>1</v>
      </c>
      <c r="AH659" s="121">
        <v>0</v>
      </c>
      <c r="AI659" s="121" t="s">
        <v>3142</v>
      </c>
      <c r="AJ659" s="121" t="s">
        <v>2130</v>
      </c>
      <c r="AK659" s="121"/>
      <c r="AL659" s="121"/>
      <c r="AM659" s="126" t="s">
        <v>3141</v>
      </c>
      <c r="AN659" s="121" t="s">
        <v>411</v>
      </c>
      <c r="AO659" s="121"/>
      <c r="AP659" s="121">
        <v>0</v>
      </c>
      <c r="AQ659" s="121">
        <v>0</v>
      </c>
      <c r="AR659" s="121" t="s">
        <v>1599</v>
      </c>
      <c r="AS659" s="121" t="s">
        <v>8613</v>
      </c>
      <c r="AT659" s="121">
        <v>9</v>
      </c>
    </row>
    <row r="660" spans="1:46" ht="30" customHeight="1" x14ac:dyDescent="0.15">
      <c r="A660" s="121">
        <v>658</v>
      </c>
      <c r="B660" s="126">
        <v>5225002111</v>
      </c>
      <c r="C660" s="121" t="s">
        <v>3143</v>
      </c>
      <c r="D660" s="121" t="s">
        <v>3143</v>
      </c>
      <c r="E660" s="127">
        <v>29830</v>
      </c>
      <c r="F660" s="117">
        <f t="shared" ca="1" si="90"/>
        <v>37.520547945205479</v>
      </c>
      <c r="G660" s="121" t="s">
        <v>325</v>
      </c>
      <c r="H660" s="121" t="s">
        <v>287</v>
      </c>
      <c r="I660" s="121" t="s">
        <v>287</v>
      </c>
      <c r="J660" s="121" t="s">
        <v>3144</v>
      </c>
      <c r="K660" s="121" t="s">
        <v>8025</v>
      </c>
      <c r="L660" s="121" t="s">
        <v>328</v>
      </c>
      <c r="M660" s="121" t="s">
        <v>338</v>
      </c>
      <c r="N660" s="121" t="s">
        <v>488</v>
      </c>
      <c r="O660" s="121" t="s">
        <v>8330</v>
      </c>
      <c r="P660" s="127">
        <v>41397</v>
      </c>
      <c r="Q660" s="127">
        <v>46540</v>
      </c>
      <c r="R660" s="114">
        <f t="shared" ca="1" si="91"/>
        <v>3015</v>
      </c>
      <c r="S660" s="118">
        <f t="shared" ca="1" si="92"/>
        <v>99</v>
      </c>
      <c r="T660" s="114">
        <f t="shared" ca="1" si="93"/>
        <v>8</v>
      </c>
      <c r="U660" s="119" t="str">
        <f t="shared" ca="1" si="94"/>
        <v>8年3个月5天</v>
      </c>
      <c r="V660" s="120" t="s">
        <v>9329</v>
      </c>
      <c r="W660" s="116">
        <f t="shared" ca="1" si="95"/>
        <v>43525</v>
      </c>
      <c r="X660" s="114">
        <f t="shared" ca="1" si="96"/>
        <v>1963</v>
      </c>
      <c r="Y660" s="120">
        <f t="shared" ca="1" si="97"/>
        <v>64</v>
      </c>
      <c r="Z660" s="121">
        <f t="shared" ca="1" si="98"/>
        <v>5</v>
      </c>
      <c r="AA660" s="121" t="s">
        <v>9330</v>
      </c>
      <c r="AB660" s="121"/>
      <c r="AC660" s="127">
        <v>41562</v>
      </c>
      <c r="AD660" s="121" t="s">
        <v>8546</v>
      </c>
      <c r="AE660" s="127">
        <v>41562</v>
      </c>
      <c r="AF660" s="121" t="s">
        <v>8286</v>
      </c>
      <c r="AG660" s="121">
        <v>1</v>
      </c>
      <c r="AH660" s="121">
        <v>0</v>
      </c>
      <c r="AI660" s="121" t="s">
        <v>3146</v>
      </c>
      <c r="AJ660" s="121" t="s">
        <v>456</v>
      </c>
      <c r="AK660" s="121"/>
      <c r="AL660" s="121"/>
      <c r="AM660" s="126" t="s">
        <v>3145</v>
      </c>
      <c r="AN660" s="121" t="s">
        <v>411</v>
      </c>
      <c r="AO660" s="121"/>
      <c r="AP660" s="121">
        <v>0</v>
      </c>
      <c r="AQ660" s="121">
        <v>0</v>
      </c>
      <c r="AR660" s="121" t="s">
        <v>8535</v>
      </c>
      <c r="AS660" s="121">
        <v>9</v>
      </c>
      <c r="AT660" s="121">
        <v>12</v>
      </c>
    </row>
    <row r="661" spans="1:46" ht="30" customHeight="1" x14ac:dyDescent="0.15">
      <c r="A661" s="121">
        <v>659</v>
      </c>
      <c r="B661" s="126">
        <v>5225002112</v>
      </c>
      <c r="C661" s="121" t="s">
        <v>3147</v>
      </c>
      <c r="D661" s="121" t="s">
        <v>3147</v>
      </c>
      <c r="E661" s="127">
        <v>29351</v>
      </c>
      <c r="F661" s="117">
        <f t="shared" ca="1" si="90"/>
        <v>38.832876712328769</v>
      </c>
      <c r="G661" s="121" t="s">
        <v>325</v>
      </c>
      <c r="H661" s="121" t="s">
        <v>287</v>
      </c>
      <c r="I661" s="121" t="s">
        <v>287</v>
      </c>
      <c r="J661" s="121" t="s">
        <v>3148</v>
      </c>
      <c r="K661" s="121" t="s">
        <v>598</v>
      </c>
      <c r="L661" s="121" t="s">
        <v>328</v>
      </c>
      <c r="M661" s="121" t="s">
        <v>338</v>
      </c>
      <c r="N661" s="121" t="s">
        <v>290</v>
      </c>
      <c r="O661" s="121" t="s">
        <v>299</v>
      </c>
      <c r="P661" s="127">
        <v>42459</v>
      </c>
      <c r="Q661" s="127">
        <v>50342</v>
      </c>
      <c r="R661" s="114">
        <f t="shared" ca="1" si="91"/>
        <v>6817</v>
      </c>
      <c r="S661" s="118">
        <f t="shared" ca="1" si="92"/>
        <v>223</v>
      </c>
      <c r="T661" s="114">
        <f t="shared" ca="1" si="93"/>
        <v>18</v>
      </c>
      <c r="U661" s="119" t="str">
        <f t="shared" ca="1" si="94"/>
        <v>18年8个月7天</v>
      </c>
      <c r="V661" s="120" t="s">
        <v>9277</v>
      </c>
      <c r="W661" s="116">
        <f t="shared" ca="1" si="95"/>
        <v>43525</v>
      </c>
      <c r="X661" s="114">
        <f t="shared" ca="1" si="96"/>
        <v>1962</v>
      </c>
      <c r="Y661" s="120">
        <f t="shared" ca="1" si="97"/>
        <v>64</v>
      </c>
      <c r="Z661" s="121">
        <f t="shared" ca="1" si="98"/>
        <v>5</v>
      </c>
      <c r="AA661" s="121" t="s">
        <v>7726</v>
      </c>
      <c r="AB661" s="121"/>
      <c r="AC661" s="127">
        <v>41563</v>
      </c>
      <c r="AD661" s="121" t="s">
        <v>598</v>
      </c>
      <c r="AE661" s="127">
        <v>41563</v>
      </c>
      <c r="AF661" s="121" t="s">
        <v>8286</v>
      </c>
      <c r="AG661" s="121">
        <v>1</v>
      </c>
      <c r="AH661" s="121">
        <v>0</v>
      </c>
      <c r="AI661" s="121" t="s">
        <v>3150</v>
      </c>
      <c r="AJ661" s="121" t="s">
        <v>2078</v>
      </c>
      <c r="AK661" s="121" t="s">
        <v>334</v>
      </c>
      <c r="AL661" s="121"/>
      <c r="AM661" s="126" t="s">
        <v>3149</v>
      </c>
      <c r="AN661" s="121"/>
      <c r="AO661" s="121"/>
      <c r="AP661" s="121">
        <v>0</v>
      </c>
      <c r="AQ661" s="121">
        <v>0</v>
      </c>
      <c r="AR661" s="121" t="s">
        <v>8337</v>
      </c>
      <c r="AS661" s="121">
        <v>8</v>
      </c>
      <c r="AT661" s="121">
        <v>13</v>
      </c>
    </row>
    <row r="662" spans="1:46" ht="30" customHeight="1" x14ac:dyDescent="0.15">
      <c r="A662" s="121">
        <v>660</v>
      </c>
      <c r="B662" s="126">
        <v>5225002113</v>
      </c>
      <c r="C662" s="121" t="s">
        <v>3151</v>
      </c>
      <c r="D662" s="121" t="s">
        <v>3151</v>
      </c>
      <c r="E662" s="127">
        <v>34392</v>
      </c>
      <c r="F662" s="117">
        <f t="shared" ca="1" si="90"/>
        <v>25.021917808219179</v>
      </c>
      <c r="G662" s="121" t="s">
        <v>510</v>
      </c>
      <c r="H662" s="121" t="s">
        <v>297</v>
      </c>
      <c r="I662" s="121" t="s">
        <v>297</v>
      </c>
      <c r="J662" s="121" t="s">
        <v>3152</v>
      </c>
      <c r="K662" s="121" t="s">
        <v>843</v>
      </c>
      <c r="L662" s="121" t="s">
        <v>2494</v>
      </c>
      <c r="M662" s="121" t="s">
        <v>338</v>
      </c>
      <c r="N662" s="121" t="s">
        <v>41</v>
      </c>
      <c r="O662" s="121" t="s">
        <v>8330</v>
      </c>
      <c r="P662" s="127">
        <v>41006</v>
      </c>
      <c r="Q662" s="127">
        <v>46148</v>
      </c>
      <c r="R662" s="114">
        <f t="shared" ca="1" si="91"/>
        <v>2623</v>
      </c>
      <c r="S662" s="118">
        <f t="shared" ca="1" si="92"/>
        <v>86</v>
      </c>
      <c r="T662" s="114">
        <f t="shared" ca="1" si="93"/>
        <v>7</v>
      </c>
      <c r="U662" s="119" t="str">
        <f t="shared" ca="1" si="94"/>
        <v>7年2个月8天</v>
      </c>
      <c r="V662" s="120" t="s">
        <v>9331</v>
      </c>
      <c r="W662" s="116">
        <f t="shared" ca="1" si="95"/>
        <v>43525</v>
      </c>
      <c r="X662" s="114">
        <f t="shared" ca="1" si="96"/>
        <v>1962</v>
      </c>
      <c r="Y662" s="120">
        <f t="shared" ca="1" si="97"/>
        <v>64</v>
      </c>
      <c r="Z662" s="121">
        <f t="shared" ca="1" si="98"/>
        <v>5</v>
      </c>
      <c r="AA662" s="121" t="s">
        <v>9332</v>
      </c>
      <c r="AB662" s="121"/>
      <c r="AC662" s="127">
        <v>41563</v>
      </c>
      <c r="AD662" s="121" t="s">
        <v>843</v>
      </c>
      <c r="AE662" s="127">
        <v>41563</v>
      </c>
      <c r="AF662" s="121" t="s">
        <v>8286</v>
      </c>
      <c r="AG662" s="121">
        <v>1</v>
      </c>
      <c r="AH662" s="121">
        <v>0</v>
      </c>
      <c r="AI662" s="121" t="s">
        <v>3154</v>
      </c>
      <c r="AJ662" s="121" t="s">
        <v>456</v>
      </c>
      <c r="AK662" s="121"/>
      <c r="AL662" s="121"/>
      <c r="AM662" s="126" t="s">
        <v>3153</v>
      </c>
      <c r="AN662" s="121"/>
      <c r="AO662" s="121"/>
      <c r="AP662" s="121">
        <v>0</v>
      </c>
      <c r="AQ662" s="121">
        <v>0</v>
      </c>
      <c r="AR662" s="121" t="s">
        <v>8535</v>
      </c>
      <c r="AS662" s="121">
        <v>9</v>
      </c>
      <c r="AT662" s="121">
        <v>16</v>
      </c>
    </row>
    <row r="663" spans="1:46" ht="30" customHeight="1" x14ac:dyDescent="0.15">
      <c r="A663" s="121">
        <v>661</v>
      </c>
      <c r="B663" s="126">
        <v>5225002114</v>
      </c>
      <c r="C663" s="121" t="s">
        <v>3155</v>
      </c>
      <c r="D663" s="121" t="s">
        <v>3155</v>
      </c>
      <c r="E663" s="127">
        <v>31146</v>
      </c>
      <c r="F663" s="117">
        <f t="shared" ca="1" si="90"/>
        <v>33.915068493150685</v>
      </c>
      <c r="G663" s="121" t="s">
        <v>325</v>
      </c>
      <c r="H663" s="121" t="s">
        <v>297</v>
      </c>
      <c r="I663" s="121" t="s">
        <v>297</v>
      </c>
      <c r="J663" s="121" t="s">
        <v>3156</v>
      </c>
      <c r="K663" s="121" t="s">
        <v>489</v>
      </c>
      <c r="L663" s="121" t="s">
        <v>328</v>
      </c>
      <c r="M663" s="121" t="s">
        <v>338</v>
      </c>
      <c r="N663" s="121" t="s">
        <v>1502</v>
      </c>
      <c r="O663" s="121" t="s">
        <v>293</v>
      </c>
      <c r="P663" s="121"/>
      <c r="Q663" s="121"/>
      <c r="R663" s="114" t="e">
        <f t="shared" ca="1" si="91"/>
        <v>#NUM!</v>
      </c>
      <c r="S663" s="118" t="e">
        <f t="shared" ca="1" si="92"/>
        <v>#NUM!</v>
      </c>
      <c r="T663" s="114" t="e">
        <f t="shared" ca="1" si="93"/>
        <v>#NUM!</v>
      </c>
      <c r="U663" s="119" t="e">
        <f t="shared" ca="1" si="94"/>
        <v>#NUM!</v>
      </c>
      <c r="V663" s="120" t="s">
        <v>299</v>
      </c>
      <c r="W663" s="116">
        <f t="shared" ca="1" si="95"/>
        <v>43525</v>
      </c>
      <c r="X663" s="114">
        <f t="shared" ca="1" si="96"/>
        <v>1939</v>
      </c>
      <c r="Y663" s="120">
        <f t="shared" ca="1" si="97"/>
        <v>63</v>
      </c>
      <c r="Z663" s="121">
        <f t="shared" ca="1" si="98"/>
        <v>5</v>
      </c>
      <c r="AA663" s="121" t="s">
        <v>1246</v>
      </c>
      <c r="AB663" s="121"/>
      <c r="AC663" s="127">
        <v>41586</v>
      </c>
      <c r="AD663" s="121" t="s">
        <v>843</v>
      </c>
      <c r="AE663" s="127">
        <v>41586</v>
      </c>
      <c r="AF663" s="121" t="s">
        <v>8286</v>
      </c>
      <c r="AG663" s="121">
        <v>1</v>
      </c>
      <c r="AH663" s="121">
        <v>0</v>
      </c>
      <c r="AI663" s="121" t="s">
        <v>3158</v>
      </c>
      <c r="AJ663" s="121" t="s">
        <v>402</v>
      </c>
      <c r="AK663" s="121" t="s">
        <v>409</v>
      </c>
      <c r="AL663" s="121"/>
      <c r="AM663" s="126" t="s">
        <v>3157</v>
      </c>
      <c r="AN663" s="121"/>
      <c r="AO663" s="121"/>
      <c r="AP663" s="121">
        <v>0</v>
      </c>
      <c r="AQ663" s="121">
        <v>0</v>
      </c>
      <c r="AR663" s="121" t="s">
        <v>8535</v>
      </c>
      <c r="AS663" s="121">
        <v>11</v>
      </c>
      <c r="AT663" s="121">
        <v>13</v>
      </c>
    </row>
    <row r="664" spans="1:46" ht="30" customHeight="1" x14ac:dyDescent="0.15">
      <c r="A664" s="121">
        <v>662</v>
      </c>
      <c r="B664" s="126">
        <v>5225002115</v>
      </c>
      <c r="C664" s="121" t="s">
        <v>3159</v>
      </c>
      <c r="D664" s="121" t="s">
        <v>3159</v>
      </c>
      <c r="E664" s="127">
        <v>19702</v>
      </c>
      <c r="F664" s="117">
        <f t="shared" ca="1" si="90"/>
        <v>65.268493150684932</v>
      </c>
      <c r="G664" s="121" t="s">
        <v>650</v>
      </c>
      <c r="H664" s="121" t="s">
        <v>287</v>
      </c>
      <c r="I664" s="121" t="s">
        <v>287</v>
      </c>
      <c r="J664" s="121" t="s">
        <v>3160</v>
      </c>
      <c r="K664" s="121" t="s">
        <v>8016</v>
      </c>
      <c r="L664" s="121" t="s">
        <v>328</v>
      </c>
      <c r="M664" s="121" t="s">
        <v>338</v>
      </c>
      <c r="N664" s="121" t="s">
        <v>290</v>
      </c>
      <c r="O664" s="121" t="s">
        <v>293</v>
      </c>
      <c r="P664" s="121"/>
      <c r="Q664" s="121"/>
      <c r="R664" s="114" t="e">
        <f t="shared" ca="1" si="91"/>
        <v>#NUM!</v>
      </c>
      <c r="S664" s="118" t="e">
        <f t="shared" ca="1" si="92"/>
        <v>#NUM!</v>
      </c>
      <c r="T664" s="114" t="e">
        <f t="shared" ca="1" si="93"/>
        <v>#NUM!</v>
      </c>
      <c r="U664" s="119" t="e">
        <f t="shared" ca="1" si="94"/>
        <v>#NUM!</v>
      </c>
      <c r="V664" s="120" t="s">
        <v>299</v>
      </c>
      <c r="W664" s="116">
        <f t="shared" ca="1" si="95"/>
        <v>43525</v>
      </c>
      <c r="X664" s="114">
        <f t="shared" ca="1" si="96"/>
        <v>1939</v>
      </c>
      <c r="Y664" s="120">
        <f t="shared" ca="1" si="97"/>
        <v>63</v>
      </c>
      <c r="Z664" s="121">
        <f t="shared" ca="1" si="98"/>
        <v>5</v>
      </c>
      <c r="AA664" s="121" t="s">
        <v>9333</v>
      </c>
      <c r="AB664" s="121"/>
      <c r="AC664" s="127">
        <v>41586</v>
      </c>
      <c r="AD664" s="121" t="s">
        <v>489</v>
      </c>
      <c r="AE664" s="127">
        <v>41586</v>
      </c>
      <c r="AF664" s="121" t="s">
        <v>8286</v>
      </c>
      <c r="AG664" s="121">
        <v>1</v>
      </c>
      <c r="AH664" s="121">
        <v>0</v>
      </c>
      <c r="AI664" s="121" t="s">
        <v>3162</v>
      </c>
      <c r="AJ664" s="121" t="s">
        <v>402</v>
      </c>
      <c r="AK664" s="121" t="s">
        <v>403</v>
      </c>
      <c r="AL664" s="121"/>
      <c r="AM664" s="126" t="s">
        <v>3161</v>
      </c>
      <c r="AN664" s="121"/>
      <c r="AO664" s="121"/>
      <c r="AP664" s="121">
        <v>0</v>
      </c>
      <c r="AQ664" s="121">
        <v>0</v>
      </c>
      <c r="AR664" s="121" t="s">
        <v>3949</v>
      </c>
      <c r="AS664" s="121">
        <v>3</v>
      </c>
      <c r="AT664" s="121">
        <v>11</v>
      </c>
    </row>
    <row r="665" spans="1:46" ht="30" customHeight="1" x14ac:dyDescent="0.15">
      <c r="A665" s="121">
        <v>663</v>
      </c>
      <c r="B665" s="126">
        <v>5225002116</v>
      </c>
      <c r="C665" s="121" t="s">
        <v>3163</v>
      </c>
      <c r="D665" s="121" t="s">
        <v>3163</v>
      </c>
      <c r="E665" s="127">
        <v>29839</v>
      </c>
      <c r="F665" s="117">
        <f t="shared" ca="1" si="90"/>
        <v>37.495890410958907</v>
      </c>
      <c r="G665" s="121" t="s">
        <v>325</v>
      </c>
      <c r="H665" s="121" t="s">
        <v>287</v>
      </c>
      <c r="I665" s="121" t="s">
        <v>287</v>
      </c>
      <c r="J665" s="121" t="s">
        <v>3164</v>
      </c>
      <c r="K665" s="121" t="s">
        <v>771</v>
      </c>
      <c r="L665" s="121" t="s">
        <v>328</v>
      </c>
      <c r="M665" s="121" t="s">
        <v>59</v>
      </c>
      <c r="N665" s="121" t="s">
        <v>290</v>
      </c>
      <c r="O665" s="121" t="s">
        <v>293</v>
      </c>
      <c r="P665" s="121"/>
      <c r="Q665" s="121"/>
      <c r="R665" s="114" t="e">
        <f t="shared" ca="1" si="91"/>
        <v>#NUM!</v>
      </c>
      <c r="S665" s="118" t="e">
        <f t="shared" ca="1" si="92"/>
        <v>#NUM!</v>
      </c>
      <c r="T665" s="114" t="e">
        <f t="shared" ca="1" si="93"/>
        <v>#NUM!</v>
      </c>
      <c r="U665" s="119" t="e">
        <f t="shared" ca="1" si="94"/>
        <v>#NUM!</v>
      </c>
      <c r="V665" s="120" t="s">
        <v>299</v>
      </c>
      <c r="W665" s="116">
        <f t="shared" ca="1" si="95"/>
        <v>43525</v>
      </c>
      <c r="X665" s="114">
        <f t="shared" ca="1" si="96"/>
        <v>1936</v>
      </c>
      <c r="Y665" s="120">
        <f t="shared" ca="1" si="97"/>
        <v>63</v>
      </c>
      <c r="Z665" s="121">
        <f t="shared" ca="1" si="98"/>
        <v>5</v>
      </c>
      <c r="AA665" s="121" t="s">
        <v>1372</v>
      </c>
      <c r="AB665" s="121"/>
      <c r="AC665" s="127">
        <v>41589</v>
      </c>
      <c r="AD665" s="121" t="s">
        <v>771</v>
      </c>
      <c r="AE665" s="127">
        <v>41589</v>
      </c>
      <c r="AF665" s="121" t="s">
        <v>8286</v>
      </c>
      <c r="AG665" s="121">
        <v>1</v>
      </c>
      <c r="AH665" s="121">
        <v>0</v>
      </c>
      <c r="AI665" s="121" t="s">
        <v>3166</v>
      </c>
      <c r="AJ665" s="121" t="s">
        <v>402</v>
      </c>
      <c r="AK665" s="121" t="s">
        <v>403</v>
      </c>
      <c r="AL665" s="121"/>
      <c r="AM665" s="126" t="s">
        <v>3165</v>
      </c>
      <c r="AN665" s="121"/>
      <c r="AO665" s="121"/>
      <c r="AP665" s="121">
        <v>0</v>
      </c>
      <c r="AQ665" s="121">
        <v>0</v>
      </c>
      <c r="AR665" s="121" t="s">
        <v>1334</v>
      </c>
      <c r="AS665" s="121">
        <v>4</v>
      </c>
      <c r="AT665" s="121" t="s">
        <v>8388</v>
      </c>
    </row>
    <row r="666" spans="1:46" ht="30" customHeight="1" x14ac:dyDescent="0.15">
      <c r="A666" s="121">
        <v>664</v>
      </c>
      <c r="B666" s="126">
        <v>5225002117</v>
      </c>
      <c r="C666" s="121" t="s">
        <v>3167</v>
      </c>
      <c r="D666" s="121" t="s">
        <v>3167</v>
      </c>
      <c r="E666" s="127">
        <v>18031</v>
      </c>
      <c r="F666" s="117">
        <f t="shared" ca="1" si="90"/>
        <v>69.846575342465755</v>
      </c>
      <c r="G666" s="121" t="s">
        <v>325</v>
      </c>
      <c r="H666" s="121" t="s">
        <v>297</v>
      </c>
      <c r="I666" s="121" t="s">
        <v>297</v>
      </c>
      <c r="J666" s="121" t="s">
        <v>3168</v>
      </c>
      <c r="K666" s="121" t="s">
        <v>771</v>
      </c>
      <c r="L666" s="121" t="s">
        <v>328</v>
      </c>
      <c r="M666" s="121" t="s">
        <v>348</v>
      </c>
      <c r="N666" s="121" t="s">
        <v>290</v>
      </c>
      <c r="O666" s="121" t="s">
        <v>8330</v>
      </c>
      <c r="P666" s="127">
        <v>40705</v>
      </c>
      <c r="Q666" s="127">
        <v>45575</v>
      </c>
      <c r="R666" s="114">
        <f t="shared" ca="1" si="91"/>
        <v>2050</v>
      </c>
      <c r="S666" s="118">
        <f t="shared" ca="1" si="92"/>
        <v>67</v>
      </c>
      <c r="T666" s="114">
        <f t="shared" ca="1" si="93"/>
        <v>5</v>
      </c>
      <c r="U666" s="119" t="str">
        <f t="shared" ca="1" si="94"/>
        <v>5年7个月15天</v>
      </c>
      <c r="V666" s="120" t="s">
        <v>9239</v>
      </c>
      <c r="W666" s="116">
        <f t="shared" ca="1" si="95"/>
        <v>43525</v>
      </c>
      <c r="X666" s="114">
        <f t="shared" ca="1" si="96"/>
        <v>1936</v>
      </c>
      <c r="Y666" s="120">
        <f t="shared" ca="1" si="97"/>
        <v>63</v>
      </c>
      <c r="Z666" s="121">
        <f t="shared" ca="1" si="98"/>
        <v>5</v>
      </c>
      <c r="AA666" s="121" t="s">
        <v>9334</v>
      </c>
      <c r="AB666" s="121"/>
      <c r="AC666" s="127">
        <v>41589</v>
      </c>
      <c r="AD666" s="121" t="s">
        <v>771</v>
      </c>
      <c r="AE666" s="127">
        <v>41589</v>
      </c>
      <c r="AF666" s="121" t="s">
        <v>8286</v>
      </c>
      <c r="AG666" s="121">
        <v>1</v>
      </c>
      <c r="AH666" s="121">
        <v>0</v>
      </c>
      <c r="AI666" s="121" t="s">
        <v>3171</v>
      </c>
      <c r="AJ666" s="121" t="s">
        <v>1457</v>
      </c>
      <c r="AK666" s="121"/>
      <c r="AL666" s="121"/>
      <c r="AM666" s="126" t="s">
        <v>3170</v>
      </c>
      <c r="AN666" s="121"/>
      <c r="AO666" s="121"/>
      <c r="AP666" s="121">
        <v>0</v>
      </c>
      <c r="AQ666" s="121">
        <v>0</v>
      </c>
      <c r="AR666" s="121" t="s">
        <v>8351</v>
      </c>
      <c r="AS666" s="121"/>
      <c r="AT666" s="121"/>
    </row>
    <row r="667" spans="1:46" ht="30" customHeight="1" x14ac:dyDescent="0.15">
      <c r="A667" s="121">
        <v>665</v>
      </c>
      <c r="B667" s="126">
        <v>5225002118</v>
      </c>
      <c r="C667" s="121" t="s">
        <v>3172</v>
      </c>
      <c r="D667" s="121" t="s">
        <v>3172</v>
      </c>
      <c r="E667" s="127">
        <v>30445</v>
      </c>
      <c r="F667" s="117">
        <f t="shared" ca="1" si="90"/>
        <v>35.835616438356162</v>
      </c>
      <c r="G667" s="121" t="s">
        <v>325</v>
      </c>
      <c r="H667" s="121" t="s">
        <v>297</v>
      </c>
      <c r="I667" s="121" t="s">
        <v>297</v>
      </c>
      <c r="J667" s="121" t="s">
        <v>3173</v>
      </c>
      <c r="K667" s="121" t="s">
        <v>2626</v>
      </c>
      <c r="L667" s="121" t="s">
        <v>328</v>
      </c>
      <c r="M667" s="121" t="s">
        <v>59</v>
      </c>
      <c r="N667" s="121" t="s">
        <v>430</v>
      </c>
      <c r="O667" s="121" t="s">
        <v>8319</v>
      </c>
      <c r="P667" s="127">
        <v>41361</v>
      </c>
      <c r="Q667" s="127">
        <v>47296</v>
      </c>
      <c r="R667" s="114">
        <f t="shared" ca="1" si="91"/>
        <v>3771</v>
      </c>
      <c r="S667" s="118">
        <f t="shared" ca="1" si="92"/>
        <v>123</v>
      </c>
      <c r="T667" s="114">
        <f t="shared" ca="1" si="93"/>
        <v>10</v>
      </c>
      <c r="U667" s="119" t="str">
        <f t="shared" ca="1" si="94"/>
        <v>10年4个月1天</v>
      </c>
      <c r="V667" s="120" t="s">
        <v>9335</v>
      </c>
      <c r="W667" s="116">
        <f t="shared" ca="1" si="95"/>
        <v>43525</v>
      </c>
      <c r="X667" s="114">
        <f t="shared" ca="1" si="96"/>
        <v>1935</v>
      </c>
      <c r="Y667" s="120">
        <f t="shared" ca="1" si="97"/>
        <v>63</v>
      </c>
      <c r="Z667" s="121">
        <f t="shared" ca="1" si="98"/>
        <v>5</v>
      </c>
      <c r="AA667" s="121" t="s">
        <v>9336</v>
      </c>
      <c r="AB667" s="121"/>
      <c r="AC667" s="127">
        <v>41590</v>
      </c>
      <c r="AD667" s="121" t="s">
        <v>2626</v>
      </c>
      <c r="AE667" s="127">
        <v>41590</v>
      </c>
      <c r="AF667" s="121" t="s">
        <v>8286</v>
      </c>
      <c r="AG667" s="121">
        <v>1</v>
      </c>
      <c r="AH667" s="121">
        <v>0</v>
      </c>
      <c r="AI667" s="121" t="s">
        <v>3175</v>
      </c>
      <c r="AJ667" s="121" t="s">
        <v>2130</v>
      </c>
      <c r="AK667" s="121"/>
      <c r="AL667" s="121" t="s">
        <v>363</v>
      </c>
      <c r="AM667" s="126" t="s">
        <v>3174</v>
      </c>
      <c r="AN667" s="121"/>
      <c r="AO667" s="121"/>
      <c r="AP667" s="121">
        <v>0</v>
      </c>
      <c r="AQ667" s="121">
        <v>1</v>
      </c>
      <c r="AR667" s="121" t="s">
        <v>1599</v>
      </c>
      <c r="AS667" s="121" t="s">
        <v>8613</v>
      </c>
      <c r="AT667" s="121">
        <v>4</v>
      </c>
    </row>
    <row r="668" spans="1:46" ht="30" customHeight="1" x14ac:dyDescent="0.15">
      <c r="A668" s="121">
        <v>666</v>
      </c>
      <c r="B668" s="126">
        <v>5225002119</v>
      </c>
      <c r="C668" s="121" t="s">
        <v>3176</v>
      </c>
      <c r="D668" s="121" t="s">
        <v>3176</v>
      </c>
      <c r="E668" s="127">
        <v>28072</v>
      </c>
      <c r="F668" s="117">
        <f t="shared" ca="1" si="90"/>
        <v>42.336986301369862</v>
      </c>
      <c r="G668" s="121" t="s">
        <v>364</v>
      </c>
      <c r="H668" s="121" t="s">
        <v>327</v>
      </c>
      <c r="I668" s="121" t="s">
        <v>327</v>
      </c>
      <c r="J668" s="121" t="s">
        <v>3177</v>
      </c>
      <c r="K668" s="121" t="s">
        <v>811</v>
      </c>
      <c r="L668" s="121" t="s">
        <v>328</v>
      </c>
      <c r="M668" s="121" t="s">
        <v>338</v>
      </c>
      <c r="N668" s="121" t="s">
        <v>290</v>
      </c>
      <c r="O668" s="121" t="s">
        <v>299</v>
      </c>
      <c r="P668" s="127">
        <v>42531</v>
      </c>
      <c r="Q668" s="127">
        <v>50414</v>
      </c>
      <c r="R668" s="114">
        <f t="shared" ca="1" si="91"/>
        <v>6889</v>
      </c>
      <c r="S668" s="118">
        <f t="shared" ca="1" si="92"/>
        <v>226</v>
      </c>
      <c r="T668" s="114">
        <f t="shared" ca="1" si="93"/>
        <v>18</v>
      </c>
      <c r="U668" s="119" t="str">
        <f t="shared" ca="1" si="94"/>
        <v>18年10个月19天</v>
      </c>
      <c r="V668" s="120" t="s">
        <v>9337</v>
      </c>
      <c r="W668" s="116">
        <f t="shared" ca="1" si="95"/>
        <v>43525</v>
      </c>
      <c r="X668" s="114">
        <f t="shared" ca="1" si="96"/>
        <v>1935</v>
      </c>
      <c r="Y668" s="120">
        <f t="shared" ca="1" si="97"/>
        <v>63</v>
      </c>
      <c r="Z668" s="121">
        <f t="shared" ca="1" si="98"/>
        <v>5</v>
      </c>
      <c r="AA668" s="121" t="s">
        <v>9320</v>
      </c>
      <c r="AB668" s="121"/>
      <c r="AC668" s="127">
        <v>41590</v>
      </c>
      <c r="AD668" s="121" t="s">
        <v>811</v>
      </c>
      <c r="AE668" s="127">
        <v>41590</v>
      </c>
      <c r="AF668" s="121" t="s">
        <v>8286</v>
      </c>
      <c r="AG668" s="121">
        <v>1</v>
      </c>
      <c r="AH668" s="121">
        <v>0</v>
      </c>
      <c r="AI668" s="121" t="s">
        <v>3179</v>
      </c>
      <c r="AJ668" s="121" t="s">
        <v>2078</v>
      </c>
      <c r="AK668" s="121" t="s">
        <v>334</v>
      </c>
      <c r="AL668" s="121"/>
      <c r="AM668" s="126" t="s">
        <v>3178</v>
      </c>
      <c r="AN668" s="121"/>
      <c r="AO668" s="121"/>
      <c r="AP668" s="121">
        <v>0</v>
      </c>
      <c r="AQ668" s="121">
        <v>0</v>
      </c>
      <c r="AR668" s="121" t="s">
        <v>1334</v>
      </c>
      <c r="AS668" s="121">
        <v>1</v>
      </c>
      <c r="AT668" s="121">
        <v>15</v>
      </c>
    </row>
    <row r="669" spans="1:46" ht="30" customHeight="1" x14ac:dyDescent="0.15">
      <c r="A669" s="121">
        <v>667</v>
      </c>
      <c r="B669" s="126">
        <v>5225002120</v>
      </c>
      <c r="C669" s="121" t="s">
        <v>3180</v>
      </c>
      <c r="D669" s="121" t="s">
        <v>3180</v>
      </c>
      <c r="E669" s="127">
        <v>27242</v>
      </c>
      <c r="F669" s="117">
        <f t="shared" ca="1" si="90"/>
        <v>44.610958904109587</v>
      </c>
      <c r="G669" s="121" t="s">
        <v>510</v>
      </c>
      <c r="H669" s="121" t="s">
        <v>779</v>
      </c>
      <c r="I669" s="121" t="s">
        <v>779</v>
      </c>
      <c r="J669" s="121" t="s">
        <v>3181</v>
      </c>
      <c r="K669" s="121" t="s">
        <v>811</v>
      </c>
      <c r="L669" s="121" t="s">
        <v>328</v>
      </c>
      <c r="M669" s="121" t="s">
        <v>326</v>
      </c>
      <c r="N669" s="121" t="s">
        <v>41</v>
      </c>
      <c r="O669" s="121" t="s">
        <v>299</v>
      </c>
      <c r="P669" s="127">
        <v>42459</v>
      </c>
      <c r="Q669" s="127">
        <v>50373</v>
      </c>
      <c r="R669" s="114">
        <f t="shared" ca="1" si="91"/>
        <v>6848</v>
      </c>
      <c r="S669" s="118">
        <f t="shared" ca="1" si="92"/>
        <v>224</v>
      </c>
      <c r="T669" s="114">
        <f t="shared" ca="1" si="93"/>
        <v>18</v>
      </c>
      <c r="U669" s="119" t="str">
        <f t="shared" ca="1" si="94"/>
        <v>18年9个月8天</v>
      </c>
      <c r="V669" s="120" t="s">
        <v>9291</v>
      </c>
      <c r="W669" s="116">
        <f t="shared" ca="1" si="95"/>
        <v>43525</v>
      </c>
      <c r="X669" s="114">
        <f t="shared" ca="1" si="96"/>
        <v>1935</v>
      </c>
      <c r="Y669" s="120">
        <f t="shared" ca="1" si="97"/>
        <v>63</v>
      </c>
      <c r="Z669" s="121">
        <f t="shared" ca="1" si="98"/>
        <v>5</v>
      </c>
      <c r="AA669" s="121" t="s">
        <v>9307</v>
      </c>
      <c r="AB669" s="121"/>
      <c r="AC669" s="127">
        <v>41590</v>
      </c>
      <c r="AD669" s="121" t="s">
        <v>811</v>
      </c>
      <c r="AE669" s="127">
        <v>41590</v>
      </c>
      <c r="AF669" s="121" t="s">
        <v>8286</v>
      </c>
      <c r="AG669" s="121">
        <v>1</v>
      </c>
      <c r="AH669" s="121">
        <v>0</v>
      </c>
      <c r="AI669" s="121" t="s">
        <v>3183</v>
      </c>
      <c r="AJ669" s="121" t="s">
        <v>2088</v>
      </c>
      <c r="AK669" s="121" t="s">
        <v>334</v>
      </c>
      <c r="AL669" s="121"/>
      <c r="AM669" s="126" t="s">
        <v>3182</v>
      </c>
      <c r="AN669" s="121"/>
      <c r="AO669" s="121"/>
      <c r="AP669" s="121">
        <v>0</v>
      </c>
      <c r="AQ669" s="121">
        <v>0</v>
      </c>
      <c r="AR669" s="121" t="s">
        <v>470</v>
      </c>
      <c r="AS669" s="121"/>
      <c r="AT669" s="121"/>
    </row>
    <row r="670" spans="1:46" ht="30" customHeight="1" x14ac:dyDescent="0.15">
      <c r="A670" s="121">
        <v>668</v>
      </c>
      <c r="B670" s="126">
        <v>5225002121</v>
      </c>
      <c r="C670" s="121" t="s">
        <v>300</v>
      </c>
      <c r="D670" s="121" t="s">
        <v>300</v>
      </c>
      <c r="E670" s="127">
        <v>31939</v>
      </c>
      <c r="F670" s="117">
        <f t="shared" ca="1" si="90"/>
        <v>31.742465753424657</v>
      </c>
      <c r="G670" s="121" t="s">
        <v>325</v>
      </c>
      <c r="H670" s="121" t="s">
        <v>297</v>
      </c>
      <c r="I670" s="121" t="s">
        <v>297</v>
      </c>
      <c r="J670" s="121" t="s">
        <v>3184</v>
      </c>
      <c r="K670" s="121" t="s">
        <v>811</v>
      </c>
      <c r="L670" s="121" t="s">
        <v>328</v>
      </c>
      <c r="M670" s="121" t="s">
        <v>338</v>
      </c>
      <c r="N670" s="121" t="s">
        <v>290</v>
      </c>
      <c r="O670" s="121" t="s">
        <v>299</v>
      </c>
      <c r="P670" s="127">
        <v>42531</v>
      </c>
      <c r="Q670" s="127">
        <v>50414</v>
      </c>
      <c r="R670" s="114">
        <f t="shared" ca="1" si="91"/>
        <v>6889</v>
      </c>
      <c r="S670" s="118">
        <f t="shared" ca="1" si="92"/>
        <v>226</v>
      </c>
      <c r="T670" s="114">
        <f t="shared" ca="1" si="93"/>
        <v>18</v>
      </c>
      <c r="U670" s="119" t="str">
        <f t="shared" ca="1" si="94"/>
        <v>18年10个月19天</v>
      </c>
      <c r="V670" s="120" t="s">
        <v>9337</v>
      </c>
      <c r="W670" s="116">
        <f t="shared" ca="1" si="95"/>
        <v>43525</v>
      </c>
      <c r="X670" s="114">
        <f t="shared" ca="1" si="96"/>
        <v>1935</v>
      </c>
      <c r="Y670" s="120">
        <f t="shared" ca="1" si="97"/>
        <v>63</v>
      </c>
      <c r="Z670" s="121">
        <f t="shared" ca="1" si="98"/>
        <v>5</v>
      </c>
      <c r="AA670" s="121" t="s">
        <v>9338</v>
      </c>
      <c r="AB670" s="121"/>
      <c r="AC670" s="127">
        <v>41590</v>
      </c>
      <c r="AD670" s="121" t="s">
        <v>811</v>
      </c>
      <c r="AE670" s="127">
        <v>41590</v>
      </c>
      <c r="AF670" s="121" t="s">
        <v>8286</v>
      </c>
      <c r="AG670" s="121">
        <v>1</v>
      </c>
      <c r="AH670" s="121">
        <v>0</v>
      </c>
      <c r="AI670" s="121" t="s">
        <v>3186</v>
      </c>
      <c r="AJ670" s="121" t="s">
        <v>2078</v>
      </c>
      <c r="AK670" s="121" t="s">
        <v>334</v>
      </c>
      <c r="AL670" s="121"/>
      <c r="AM670" s="126" t="s">
        <v>3185</v>
      </c>
      <c r="AN670" s="121"/>
      <c r="AO670" s="121"/>
      <c r="AP670" s="121">
        <v>0</v>
      </c>
      <c r="AQ670" s="121">
        <v>0</v>
      </c>
      <c r="AR670" s="121" t="s">
        <v>8373</v>
      </c>
      <c r="AS670" s="121" t="s">
        <v>9159</v>
      </c>
      <c r="AT670" s="121">
        <v>2</v>
      </c>
    </row>
    <row r="671" spans="1:46" ht="30" customHeight="1" x14ac:dyDescent="0.15">
      <c r="A671" s="121">
        <v>669</v>
      </c>
      <c r="B671" s="126">
        <v>5225002122</v>
      </c>
      <c r="C671" s="121" t="s">
        <v>3187</v>
      </c>
      <c r="D671" s="121" t="s">
        <v>3187</v>
      </c>
      <c r="E671" s="127">
        <v>25621</v>
      </c>
      <c r="F671" s="117">
        <f t="shared" ca="1" si="90"/>
        <v>49.052054794520551</v>
      </c>
      <c r="G671" s="121" t="s">
        <v>510</v>
      </c>
      <c r="H671" s="121" t="s">
        <v>287</v>
      </c>
      <c r="I671" s="121" t="s">
        <v>287</v>
      </c>
      <c r="J671" s="121" t="s">
        <v>3188</v>
      </c>
      <c r="K671" s="121" t="s">
        <v>811</v>
      </c>
      <c r="L671" s="121" t="s">
        <v>328</v>
      </c>
      <c r="M671" s="121" t="s">
        <v>59</v>
      </c>
      <c r="N671" s="121" t="s">
        <v>41</v>
      </c>
      <c r="O671" s="121" t="s">
        <v>299</v>
      </c>
      <c r="P671" s="127">
        <v>42531</v>
      </c>
      <c r="Q671" s="127">
        <v>50445</v>
      </c>
      <c r="R671" s="114">
        <f t="shared" ca="1" si="91"/>
        <v>6920</v>
      </c>
      <c r="S671" s="118">
        <f t="shared" ca="1" si="92"/>
        <v>227</v>
      </c>
      <c r="T671" s="114">
        <f t="shared" ca="1" si="93"/>
        <v>18</v>
      </c>
      <c r="U671" s="119" t="str">
        <f t="shared" ca="1" si="94"/>
        <v>18年11个月20天</v>
      </c>
      <c r="V671" s="120" t="s">
        <v>9339</v>
      </c>
      <c r="W671" s="116">
        <f t="shared" ca="1" si="95"/>
        <v>43525</v>
      </c>
      <c r="X671" s="114">
        <f t="shared" ca="1" si="96"/>
        <v>1935</v>
      </c>
      <c r="Y671" s="120">
        <f t="shared" ca="1" si="97"/>
        <v>63</v>
      </c>
      <c r="Z671" s="121">
        <f t="shared" ca="1" si="98"/>
        <v>5</v>
      </c>
      <c r="AA671" s="121" t="s">
        <v>9340</v>
      </c>
      <c r="AB671" s="121"/>
      <c r="AC671" s="127">
        <v>41590</v>
      </c>
      <c r="AD671" s="121" t="s">
        <v>811</v>
      </c>
      <c r="AE671" s="127">
        <v>41590</v>
      </c>
      <c r="AF671" s="121" t="s">
        <v>8286</v>
      </c>
      <c r="AG671" s="121">
        <v>1</v>
      </c>
      <c r="AH671" s="121">
        <v>0</v>
      </c>
      <c r="AI671" s="121" t="s">
        <v>3190</v>
      </c>
      <c r="AJ671" s="121" t="s">
        <v>2088</v>
      </c>
      <c r="AK671" s="121" t="s">
        <v>334</v>
      </c>
      <c r="AL671" s="121"/>
      <c r="AM671" s="126" t="s">
        <v>3189</v>
      </c>
      <c r="AN671" s="121"/>
      <c r="AO671" s="121"/>
      <c r="AP671" s="121">
        <v>0</v>
      </c>
      <c r="AQ671" s="121">
        <v>0</v>
      </c>
      <c r="AR671" s="121" t="s">
        <v>1334</v>
      </c>
      <c r="AS671" s="121">
        <v>5</v>
      </c>
      <c r="AT671" s="121" t="s">
        <v>8388</v>
      </c>
    </row>
    <row r="672" spans="1:46" ht="30" customHeight="1" x14ac:dyDescent="0.15">
      <c r="A672" s="121">
        <v>670</v>
      </c>
      <c r="B672" s="126">
        <v>5225002123</v>
      </c>
      <c r="C672" s="121" t="s">
        <v>3191</v>
      </c>
      <c r="D672" s="121" t="s">
        <v>3191</v>
      </c>
      <c r="E672" s="127">
        <v>27836</v>
      </c>
      <c r="F672" s="117">
        <f t="shared" ca="1" si="90"/>
        <v>42.983561643835614</v>
      </c>
      <c r="G672" s="121" t="s">
        <v>325</v>
      </c>
      <c r="H672" s="121" t="s">
        <v>327</v>
      </c>
      <c r="I672" s="121" t="s">
        <v>327</v>
      </c>
      <c r="J672" s="121" t="s">
        <v>3192</v>
      </c>
      <c r="K672" s="121" t="s">
        <v>811</v>
      </c>
      <c r="L672" s="121" t="s">
        <v>328</v>
      </c>
      <c r="M672" s="121" t="s">
        <v>59</v>
      </c>
      <c r="N672" s="121" t="s">
        <v>290</v>
      </c>
      <c r="O672" s="121" t="s">
        <v>299</v>
      </c>
      <c r="P672" s="127">
        <v>42459</v>
      </c>
      <c r="Q672" s="127">
        <v>50403</v>
      </c>
      <c r="R672" s="114">
        <f t="shared" ca="1" si="91"/>
        <v>6878</v>
      </c>
      <c r="S672" s="118">
        <f t="shared" ca="1" si="92"/>
        <v>225</v>
      </c>
      <c r="T672" s="114">
        <f t="shared" ca="1" si="93"/>
        <v>18</v>
      </c>
      <c r="U672" s="119" t="str">
        <f t="shared" ca="1" si="94"/>
        <v>18年10个月8天</v>
      </c>
      <c r="V672" s="120" t="s">
        <v>9295</v>
      </c>
      <c r="W672" s="116">
        <f t="shared" ca="1" si="95"/>
        <v>43525</v>
      </c>
      <c r="X672" s="114">
        <f t="shared" ca="1" si="96"/>
        <v>1935</v>
      </c>
      <c r="Y672" s="120">
        <f t="shared" ca="1" si="97"/>
        <v>63</v>
      </c>
      <c r="Z672" s="121">
        <f t="shared" ca="1" si="98"/>
        <v>5</v>
      </c>
      <c r="AA672" s="121" t="s">
        <v>9137</v>
      </c>
      <c r="AB672" s="121"/>
      <c r="AC672" s="127">
        <v>41590</v>
      </c>
      <c r="AD672" s="121" t="s">
        <v>582</v>
      </c>
      <c r="AE672" s="127">
        <v>41590</v>
      </c>
      <c r="AF672" s="121" t="s">
        <v>8286</v>
      </c>
      <c r="AG672" s="121">
        <v>1</v>
      </c>
      <c r="AH672" s="121">
        <v>0</v>
      </c>
      <c r="AI672" s="121" t="s">
        <v>3194</v>
      </c>
      <c r="AJ672" s="121" t="s">
        <v>3023</v>
      </c>
      <c r="AK672" s="121" t="s">
        <v>334</v>
      </c>
      <c r="AL672" s="121"/>
      <c r="AM672" s="126" t="s">
        <v>3193</v>
      </c>
      <c r="AN672" s="121"/>
      <c r="AO672" s="121"/>
      <c r="AP672" s="121">
        <v>0</v>
      </c>
      <c r="AQ672" s="121">
        <v>0</v>
      </c>
      <c r="AR672" s="121" t="s">
        <v>1599</v>
      </c>
      <c r="AS672" s="121" t="s">
        <v>8442</v>
      </c>
      <c r="AT672" s="121">
        <v>15</v>
      </c>
    </row>
    <row r="673" spans="1:46" ht="30" customHeight="1" x14ac:dyDescent="0.15">
      <c r="A673" s="121">
        <v>671</v>
      </c>
      <c r="B673" s="126">
        <v>5225002125</v>
      </c>
      <c r="C673" s="121" t="s">
        <v>3195</v>
      </c>
      <c r="D673" s="121" t="s">
        <v>3195</v>
      </c>
      <c r="E673" s="127">
        <v>28944</v>
      </c>
      <c r="F673" s="117">
        <f t="shared" ca="1" si="90"/>
        <v>39.947945205479449</v>
      </c>
      <c r="G673" s="121" t="s">
        <v>325</v>
      </c>
      <c r="H673" s="121" t="s">
        <v>287</v>
      </c>
      <c r="I673" s="121" t="s">
        <v>287</v>
      </c>
      <c r="J673" s="121" t="s">
        <v>3196</v>
      </c>
      <c r="K673" s="121" t="s">
        <v>8011</v>
      </c>
      <c r="L673" s="121" t="s">
        <v>328</v>
      </c>
      <c r="M673" s="121" t="s">
        <v>338</v>
      </c>
      <c r="N673" s="121" t="s">
        <v>570</v>
      </c>
      <c r="O673" s="121" t="s">
        <v>293</v>
      </c>
      <c r="P673" s="121"/>
      <c r="Q673" s="121"/>
      <c r="R673" s="114" t="e">
        <f t="shared" ca="1" si="91"/>
        <v>#NUM!</v>
      </c>
      <c r="S673" s="118" t="e">
        <f t="shared" ca="1" si="92"/>
        <v>#NUM!</v>
      </c>
      <c r="T673" s="114" t="e">
        <f t="shared" ca="1" si="93"/>
        <v>#NUM!</v>
      </c>
      <c r="U673" s="119" t="e">
        <f t="shared" ca="1" si="94"/>
        <v>#NUM!</v>
      </c>
      <c r="V673" s="120" t="s">
        <v>299</v>
      </c>
      <c r="W673" s="116">
        <f t="shared" ca="1" si="95"/>
        <v>43525</v>
      </c>
      <c r="X673" s="114">
        <f t="shared" ca="1" si="96"/>
        <v>1935</v>
      </c>
      <c r="Y673" s="120">
        <f t="shared" ca="1" si="97"/>
        <v>63</v>
      </c>
      <c r="Z673" s="121">
        <f t="shared" ca="1" si="98"/>
        <v>5</v>
      </c>
      <c r="AA673" s="121" t="s">
        <v>1685</v>
      </c>
      <c r="AB673" s="121"/>
      <c r="AC673" s="127">
        <v>41590</v>
      </c>
      <c r="AD673" s="121" t="s">
        <v>582</v>
      </c>
      <c r="AE673" s="127">
        <v>41590</v>
      </c>
      <c r="AF673" s="121" t="s">
        <v>8286</v>
      </c>
      <c r="AG673" s="121">
        <v>1</v>
      </c>
      <c r="AH673" s="121">
        <v>0</v>
      </c>
      <c r="AI673" s="121" t="s">
        <v>3198</v>
      </c>
      <c r="AJ673" s="121" t="s">
        <v>402</v>
      </c>
      <c r="AK673" s="121" t="s">
        <v>409</v>
      </c>
      <c r="AL673" s="121"/>
      <c r="AM673" s="126" t="s">
        <v>3197</v>
      </c>
      <c r="AN673" s="121"/>
      <c r="AO673" s="121"/>
      <c r="AP673" s="121">
        <v>0</v>
      </c>
      <c r="AQ673" s="121">
        <v>0</v>
      </c>
      <c r="AR673" s="121" t="s">
        <v>8535</v>
      </c>
      <c r="AS673" s="121">
        <v>10</v>
      </c>
      <c r="AT673" s="121">
        <v>6</v>
      </c>
    </row>
    <row r="674" spans="1:46" ht="30" customHeight="1" x14ac:dyDescent="0.15">
      <c r="A674" s="121">
        <v>672</v>
      </c>
      <c r="B674" s="126">
        <v>5225002126</v>
      </c>
      <c r="C674" s="121" t="s">
        <v>3199</v>
      </c>
      <c r="D674" s="121" t="s">
        <v>3199</v>
      </c>
      <c r="E674" s="127">
        <v>31852</v>
      </c>
      <c r="F674" s="117">
        <f t="shared" ca="1" si="90"/>
        <v>31.980821917808218</v>
      </c>
      <c r="G674" s="121" t="s">
        <v>325</v>
      </c>
      <c r="H674" s="121" t="s">
        <v>287</v>
      </c>
      <c r="I674" s="121" t="s">
        <v>287</v>
      </c>
      <c r="J674" s="121" t="s">
        <v>3200</v>
      </c>
      <c r="K674" s="121" t="s">
        <v>8011</v>
      </c>
      <c r="L674" s="121" t="s">
        <v>328</v>
      </c>
      <c r="M674" s="121" t="s">
        <v>59</v>
      </c>
      <c r="N674" s="121" t="s">
        <v>680</v>
      </c>
      <c r="O674" s="121" t="s">
        <v>299</v>
      </c>
      <c r="P674" s="127">
        <v>42459</v>
      </c>
      <c r="Q674" s="127">
        <v>49428</v>
      </c>
      <c r="R674" s="114">
        <f t="shared" ca="1" si="91"/>
        <v>5903</v>
      </c>
      <c r="S674" s="118">
        <f t="shared" ca="1" si="92"/>
        <v>193</v>
      </c>
      <c r="T674" s="114">
        <f t="shared" ca="1" si="93"/>
        <v>16</v>
      </c>
      <c r="U674" s="119" t="str">
        <f t="shared" ca="1" si="94"/>
        <v>16年2个月3天</v>
      </c>
      <c r="V674" s="120" t="s">
        <v>8660</v>
      </c>
      <c r="W674" s="116">
        <f t="shared" ca="1" si="95"/>
        <v>43525</v>
      </c>
      <c r="X674" s="114">
        <f t="shared" ca="1" si="96"/>
        <v>1935</v>
      </c>
      <c r="Y674" s="120">
        <f t="shared" ca="1" si="97"/>
        <v>63</v>
      </c>
      <c r="Z674" s="121">
        <f t="shared" ca="1" si="98"/>
        <v>5</v>
      </c>
      <c r="AA674" s="121" t="s">
        <v>9341</v>
      </c>
      <c r="AB674" s="121"/>
      <c r="AC674" s="127">
        <v>41590</v>
      </c>
      <c r="AD674" s="121" t="s">
        <v>582</v>
      </c>
      <c r="AE674" s="127">
        <v>41590</v>
      </c>
      <c r="AF674" s="121" t="s">
        <v>8286</v>
      </c>
      <c r="AG674" s="121">
        <v>1</v>
      </c>
      <c r="AH674" s="121">
        <v>0</v>
      </c>
      <c r="AI674" s="121" t="s">
        <v>9342</v>
      </c>
      <c r="AJ674" s="121" t="s">
        <v>460</v>
      </c>
      <c r="AK674" s="121" t="s">
        <v>334</v>
      </c>
      <c r="AL674" s="121"/>
      <c r="AM674" s="126" t="s">
        <v>3201</v>
      </c>
      <c r="AN674" s="121"/>
      <c r="AO674" s="121"/>
      <c r="AP674" s="121">
        <v>0</v>
      </c>
      <c r="AQ674" s="121">
        <v>0</v>
      </c>
      <c r="AR674" s="121" t="s">
        <v>8373</v>
      </c>
      <c r="AS674" s="121">
        <v>9</v>
      </c>
      <c r="AT674" s="121" t="s">
        <v>8415</v>
      </c>
    </row>
    <row r="675" spans="1:46" ht="30" customHeight="1" x14ac:dyDescent="0.15">
      <c r="A675" s="121">
        <v>673</v>
      </c>
      <c r="B675" s="126">
        <v>5225002127</v>
      </c>
      <c r="C675" s="121" t="s">
        <v>3202</v>
      </c>
      <c r="D675" s="121" t="s">
        <v>3202</v>
      </c>
      <c r="E675" s="127">
        <v>25016</v>
      </c>
      <c r="F675" s="117">
        <f t="shared" ca="1" si="90"/>
        <v>50.709589041095889</v>
      </c>
      <c r="G675" s="121" t="s">
        <v>325</v>
      </c>
      <c r="H675" s="121" t="s">
        <v>287</v>
      </c>
      <c r="I675" s="121" t="s">
        <v>287</v>
      </c>
      <c r="J675" s="121" t="s">
        <v>3203</v>
      </c>
      <c r="K675" s="121" t="s">
        <v>8112</v>
      </c>
      <c r="L675" s="121" t="s">
        <v>328</v>
      </c>
      <c r="M675" s="121" t="s">
        <v>367</v>
      </c>
      <c r="N675" s="121" t="s">
        <v>570</v>
      </c>
      <c r="O675" s="121" t="s">
        <v>293</v>
      </c>
      <c r="P675" s="121"/>
      <c r="Q675" s="121"/>
      <c r="R675" s="114" t="e">
        <f t="shared" ca="1" si="91"/>
        <v>#NUM!</v>
      </c>
      <c r="S675" s="118" t="e">
        <f t="shared" ca="1" si="92"/>
        <v>#NUM!</v>
      </c>
      <c r="T675" s="114" t="e">
        <f t="shared" ca="1" si="93"/>
        <v>#NUM!</v>
      </c>
      <c r="U675" s="119" t="e">
        <f t="shared" ca="1" si="94"/>
        <v>#NUM!</v>
      </c>
      <c r="V675" s="120" t="s">
        <v>299</v>
      </c>
      <c r="W675" s="116">
        <f t="shared" ca="1" si="95"/>
        <v>43525</v>
      </c>
      <c r="X675" s="114">
        <f t="shared" ca="1" si="96"/>
        <v>1935</v>
      </c>
      <c r="Y675" s="120">
        <f t="shared" ca="1" si="97"/>
        <v>63</v>
      </c>
      <c r="Z675" s="121">
        <f t="shared" ca="1" si="98"/>
        <v>5</v>
      </c>
      <c r="AA675" s="121" t="s">
        <v>9305</v>
      </c>
      <c r="AB675" s="121"/>
      <c r="AC675" s="127">
        <v>41590</v>
      </c>
      <c r="AD675" s="121" t="s">
        <v>582</v>
      </c>
      <c r="AE675" s="127">
        <v>41590</v>
      </c>
      <c r="AF675" s="121" t="s">
        <v>8286</v>
      </c>
      <c r="AG675" s="121">
        <v>1</v>
      </c>
      <c r="AH675" s="121">
        <v>0</v>
      </c>
      <c r="AI675" s="121" t="s">
        <v>3205</v>
      </c>
      <c r="AJ675" s="121" t="s">
        <v>402</v>
      </c>
      <c r="AK675" s="121" t="s">
        <v>409</v>
      </c>
      <c r="AL675" s="121"/>
      <c r="AM675" s="126" t="s">
        <v>3204</v>
      </c>
      <c r="AN675" s="121"/>
      <c r="AO675" s="121"/>
      <c r="AP675" s="121">
        <v>0</v>
      </c>
      <c r="AQ675" s="121">
        <v>0</v>
      </c>
      <c r="AR675" s="121" t="s">
        <v>8351</v>
      </c>
      <c r="AS675" s="127">
        <v>37994</v>
      </c>
      <c r="AT675" s="121">
        <v>3</v>
      </c>
    </row>
    <row r="676" spans="1:46" ht="30" customHeight="1" x14ac:dyDescent="0.15">
      <c r="A676" s="121">
        <v>674</v>
      </c>
      <c r="B676" s="126">
        <v>5225002128</v>
      </c>
      <c r="C676" s="121" t="s">
        <v>3206</v>
      </c>
      <c r="D676" s="121" t="s">
        <v>3206</v>
      </c>
      <c r="E676" s="127">
        <v>26007</v>
      </c>
      <c r="F676" s="117">
        <f t="shared" ca="1" si="90"/>
        <v>47.994520547945207</v>
      </c>
      <c r="G676" s="121" t="s">
        <v>3207</v>
      </c>
      <c r="H676" s="121" t="s">
        <v>287</v>
      </c>
      <c r="I676" s="121" t="s">
        <v>287</v>
      </c>
      <c r="J676" s="121" t="s">
        <v>3208</v>
      </c>
      <c r="K676" s="121" t="s">
        <v>8113</v>
      </c>
      <c r="L676" s="121" t="s">
        <v>328</v>
      </c>
      <c r="M676" s="121" t="s">
        <v>338</v>
      </c>
      <c r="N676" s="121" t="s">
        <v>408</v>
      </c>
      <c r="O676" s="121" t="s">
        <v>8330</v>
      </c>
      <c r="P676" s="127">
        <v>40600</v>
      </c>
      <c r="Q676" s="127">
        <v>45894</v>
      </c>
      <c r="R676" s="114">
        <f t="shared" ca="1" si="91"/>
        <v>2369</v>
      </c>
      <c r="S676" s="118">
        <f t="shared" ca="1" si="92"/>
        <v>77</v>
      </c>
      <c r="T676" s="114">
        <f t="shared" ca="1" si="93"/>
        <v>6</v>
      </c>
      <c r="U676" s="119" t="str">
        <f t="shared" ca="1" si="94"/>
        <v>6年5个月29天</v>
      </c>
      <c r="V676" s="120" t="s">
        <v>8811</v>
      </c>
      <c r="W676" s="116">
        <f t="shared" ca="1" si="95"/>
        <v>43525</v>
      </c>
      <c r="X676" s="114">
        <f t="shared" ca="1" si="96"/>
        <v>1934</v>
      </c>
      <c r="Y676" s="120">
        <f t="shared" ca="1" si="97"/>
        <v>63</v>
      </c>
      <c r="Z676" s="121">
        <f t="shared" ca="1" si="98"/>
        <v>5</v>
      </c>
      <c r="AA676" s="121" t="s">
        <v>8952</v>
      </c>
      <c r="AB676" s="121"/>
      <c r="AC676" s="127">
        <v>41591</v>
      </c>
      <c r="AD676" s="121" t="s">
        <v>8546</v>
      </c>
      <c r="AE676" s="127">
        <v>41591</v>
      </c>
      <c r="AF676" s="121" t="s">
        <v>8286</v>
      </c>
      <c r="AG676" s="121">
        <v>1</v>
      </c>
      <c r="AH676" s="121">
        <v>0</v>
      </c>
      <c r="AI676" s="121" t="s">
        <v>3211</v>
      </c>
      <c r="AJ676" s="121" t="s">
        <v>2712</v>
      </c>
      <c r="AK676" s="121"/>
      <c r="AL676" s="121"/>
      <c r="AM676" s="126" t="s">
        <v>3210</v>
      </c>
      <c r="AN676" s="121" t="s">
        <v>411</v>
      </c>
      <c r="AO676" s="121"/>
      <c r="AP676" s="121">
        <v>0</v>
      </c>
      <c r="AQ676" s="121">
        <v>0</v>
      </c>
      <c r="AR676" s="121" t="s">
        <v>1334</v>
      </c>
      <c r="AS676" s="121">
        <v>11</v>
      </c>
      <c r="AT676" s="121">
        <v>13</v>
      </c>
    </row>
    <row r="677" spans="1:46" ht="30" customHeight="1" x14ac:dyDescent="0.15">
      <c r="A677" s="121">
        <v>675</v>
      </c>
      <c r="B677" s="126">
        <v>5225002129</v>
      </c>
      <c r="C677" s="121" t="s">
        <v>1095</v>
      </c>
      <c r="D677" s="121" t="s">
        <v>1095</v>
      </c>
      <c r="E677" s="127">
        <v>28922</v>
      </c>
      <c r="F677" s="117">
        <f t="shared" ca="1" si="90"/>
        <v>40.008219178082193</v>
      </c>
      <c r="G677" s="121" t="s">
        <v>325</v>
      </c>
      <c r="H677" s="121" t="s">
        <v>297</v>
      </c>
      <c r="I677" s="121" t="s">
        <v>297</v>
      </c>
      <c r="J677" s="121" t="s">
        <v>3212</v>
      </c>
      <c r="K677" s="121" t="s">
        <v>8014</v>
      </c>
      <c r="L677" s="121" t="s">
        <v>357</v>
      </c>
      <c r="M677" s="121" t="s">
        <v>59</v>
      </c>
      <c r="N677" s="121" t="s">
        <v>488</v>
      </c>
      <c r="O677" s="121" t="s">
        <v>299</v>
      </c>
      <c r="P677" s="127">
        <v>42459</v>
      </c>
      <c r="Q677" s="127">
        <v>50312</v>
      </c>
      <c r="R677" s="114">
        <f t="shared" ca="1" si="91"/>
        <v>6787</v>
      </c>
      <c r="S677" s="118">
        <f t="shared" ca="1" si="92"/>
        <v>222</v>
      </c>
      <c r="T677" s="114">
        <f t="shared" ca="1" si="93"/>
        <v>18</v>
      </c>
      <c r="U677" s="119" t="str">
        <f t="shared" ca="1" si="94"/>
        <v>18年7个月7天</v>
      </c>
      <c r="V677" s="120" t="s">
        <v>9215</v>
      </c>
      <c r="W677" s="116">
        <f t="shared" ca="1" si="95"/>
        <v>43525</v>
      </c>
      <c r="X677" s="114">
        <f t="shared" ca="1" si="96"/>
        <v>1934</v>
      </c>
      <c r="Y677" s="120">
        <f t="shared" ca="1" si="97"/>
        <v>63</v>
      </c>
      <c r="Z677" s="121">
        <f t="shared" ca="1" si="98"/>
        <v>5</v>
      </c>
      <c r="AA677" s="121" t="s">
        <v>1622</v>
      </c>
      <c r="AB677" s="121"/>
      <c r="AC677" s="127">
        <v>41591</v>
      </c>
      <c r="AD677" s="121" t="s">
        <v>8546</v>
      </c>
      <c r="AE677" s="127">
        <v>41591</v>
      </c>
      <c r="AF677" s="121" t="s">
        <v>8286</v>
      </c>
      <c r="AG677" s="121">
        <v>1</v>
      </c>
      <c r="AH677" s="121">
        <v>0</v>
      </c>
      <c r="AI677" s="121" t="s">
        <v>3214</v>
      </c>
      <c r="AJ677" s="121" t="s">
        <v>2073</v>
      </c>
      <c r="AK677" s="121" t="s">
        <v>334</v>
      </c>
      <c r="AL677" s="121"/>
      <c r="AM677" s="126" t="s">
        <v>3213</v>
      </c>
      <c r="AN677" s="121" t="s">
        <v>411</v>
      </c>
      <c r="AO677" s="121"/>
      <c r="AP677" s="121">
        <v>0</v>
      </c>
      <c r="AQ677" s="121">
        <v>0</v>
      </c>
      <c r="AR677" s="121" t="s">
        <v>8412</v>
      </c>
      <c r="AS677" s="121" t="s">
        <v>8442</v>
      </c>
      <c r="AT677" s="121">
        <v>13</v>
      </c>
    </row>
    <row r="678" spans="1:46" ht="30" customHeight="1" x14ac:dyDescent="0.15">
      <c r="A678" s="121">
        <v>676</v>
      </c>
      <c r="B678" s="126">
        <v>5225002130</v>
      </c>
      <c r="C678" s="121" t="s">
        <v>3215</v>
      </c>
      <c r="D678" s="121" t="s">
        <v>3215</v>
      </c>
      <c r="E678" s="127">
        <v>32768</v>
      </c>
      <c r="F678" s="117">
        <f t="shared" ca="1" si="90"/>
        <v>29.471232876712328</v>
      </c>
      <c r="G678" s="121" t="s">
        <v>325</v>
      </c>
      <c r="H678" s="121" t="s">
        <v>287</v>
      </c>
      <c r="I678" s="121" t="s">
        <v>287</v>
      </c>
      <c r="J678" s="121" t="s">
        <v>9343</v>
      </c>
      <c r="K678" s="121" t="s">
        <v>8546</v>
      </c>
      <c r="L678" s="121" t="s">
        <v>328</v>
      </c>
      <c r="M678" s="121" t="s">
        <v>338</v>
      </c>
      <c r="N678" s="121" t="s">
        <v>290</v>
      </c>
      <c r="O678" s="121" t="s">
        <v>299</v>
      </c>
      <c r="P678" s="127">
        <v>42531</v>
      </c>
      <c r="Q678" s="127">
        <v>49499</v>
      </c>
      <c r="R678" s="114">
        <f t="shared" ca="1" si="91"/>
        <v>5974</v>
      </c>
      <c r="S678" s="118">
        <f t="shared" ca="1" si="92"/>
        <v>196</v>
      </c>
      <c r="T678" s="114">
        <f t="shared" ca="1" si="93"/>
        <v>16</v>
      </c>
      <c r="U678" s="119" t="str">
        <f t="shared" ca="1" si="94"/>
        <v>16年4个月14天</v>
      </c>
      <c r="V678" s="120" t="s">
        <v>8527</v>
      </c>
      <c r="W678" s="116">
        <f t="shared" ca="1" si="95"/>
        <v>43525</v>
      </c>
      <c r="X678" s="114">
        <f t="shared" ca="1" si="96"/>
        <v>1934</v>
      </c>
      <c r="Y678" s="120">
        <f t="shared" ca="1" si="97"/>
        <v>63</v>
      </c>
      <c r="Z678" s="121">
        <f t="shared" ca="1" si="98"/>
        <v>5</v>
      </c>
      <c r="AA678" s="121" t="s">
        <v>9234</v>
      </c>
      <c r="AB678" s="121"/>
      <c r="AC678" s="127">
        <v>41591</v>
      </c>
      <c r="AD678" s="121" t="s">
        <v>8546</v>
      </c>
      <c r="AE678" s="127">
        <v>41591</v>
      </c>
      <c r="AF678" s="121" t="s">
        <v>8286</v>
      </c>
      <c r="AG678" s="121">
        <v>1</v>
      </c>
      <c r="AH678" s="121">
        <v>0</v>
      </c>
      <c r="AI678" s="121" t="s">
        <v>3217</v>
      </c>
      <c r="AJ678" s="121" t="s">
        <v>460</v>
      </c>
      <c r="AK678" s="121" t="s">
        <v>334</v>
      </c>
      <c r="AL678" s="121"/>
      <c r="AM678" s="126" t="s">
        <v>3216</v>
      </c>
      <c r="AN678" s="121"/>
      <c r="AO678" s="121"/>
      <c r="AP678" s="121">
        <v>0</v>
      </c>
      <c r="AQ678" s="121">
        <v>0</v>
      </c>
      <c r="AR678" s="121" t="s">
        <v>8373</v>
      </c>
      <c r="AS678" s="121" t="s">
        <v>9159</v>
      </c>
      <c r="AT678" s="121">
        <v>10</v>
      </c>
    </row>
    <row r="679" spans="1:46" ht="30" customHeight="1" x14ac:dyDescent="0.15">
      <c r="A679" s="121">
        <v>677</v>
      </c>
      <c r="B679" s="126">
        <v>5225002131</v>
      </c>
      <c r="C679" s="121" t="s">
        <v>3218</v>
      </c>
      <c r="D679" s="121" t="s">
        <v>3218</v>
      </c>
      <c r="E679" s="127">
        <v>30627</v>
      </c>
      <c r="F679" s="117">
        <f t="shared" ca="1" si="90"/>
        <v>35.336986301369862</v>
      </c>
      <c r="G679" s="121" t="s">
        <v>325</v>
      </c>
      <c r="H679" s="121" t="s">
        <v>287</v>
      </c>
      <c r="I679" s="121" t="s">
        <v>287</v>
      </c>
      <c r="J679" s="121" t="s">
        <v>9344</v>
      </c>
      <c r="K679" s="121" t="s">
        <v>8546</v>
      </c>
      <c r="L679" s="121" t="s">
        <v>328</v>
      </c>
      <c r="M679" s="121" t="s">
        <v>367</v>
      </c>
      <c r="N679" s="121" t="s">
        <v>1837</v>
      </c>
      <c r="O679" s="121" t="s">
        <v>293</v>
      </c>
      <c r="P679" s="121"/>
      <c r="Q679" s="121"/>
      <c r="R679" s="114" t="e">
        <f t="shared" ca="1" si="91"/>
        <v>#NUM!</v>
      </c>
      <c r="S679" s="118" t="e">
        <f t="shared" ca="1" si="92"/>
        <v>#NUM!</v>
      </c>
      <c r="T679" s="114" t="e">
        <f t="shared" ca="1" si="93"/>
        <v>#NUM!</v>
      </c>
      <c r="U679" s="119" t="e">
        <f t="shared" ca="1" si="94"/>
        <v>#NUM!</v>
      </c>
      <c r="V679" s="120" t="s">
        <v>299</v>
      </c>
      <c r="W679" s="116">
        <f t="shared" ca="1" si="95"/>
        <v>43525</v>
      </c>
      <c r="X679" s="114">
        <f t="shared" ca="1" si="96"/>
        <v>1934</v>
      </c>
      <c r="Y679" s="120">
        <f t="shared" ca="1" si="97"/>
        <v>63</v>
      </c>
      <c r="Z679" s="121">
        <f t="shared" ca="1" si="98"/>
        <v>5</v>
      </c>
      <c r="AA679" s="121" t="s">
        <v>8577</v>
      </c>
      <c r="AB679" s="121"/>
      <c r="AC679" s="127">
        <v>41591</v>
      </c>
      <c r="AD679" s="121" t="s">
        <v>8546</v>
      </c>
      <c r="AE679" s="127">
        <v>41591</v>
      </c>
      <c r="AF679" s="121" t="s">
        <v>8286</v>
      </c>
      <c r="AG679" s="121">
        <v>1</v>
      </c>
      <c r="AH679" s="121">
        <v>0</v>
      </c>
      <c r="AI679" s="121" t="s">
        <v>9345</v>
      </c>
      <c r="AJ679" s="121" t="s">
        <v>402</v>
      </c>
      <c r="AK679" s="121" t="s">
        <v>403</v>
      </c>
      <c r="AL679" s="121" t="s">
        <v>363</v>
      </c>
      <c r="AM679" s="126" t="s">
        <v>3219</v>
      </c>
      <c r="AN679" s="121"/>
      <c r="AO679" s="121"/>
      <c r="AP679" s="121">
        <v>0</v>
      </c>
      <c r="AQ679" s="121">
        <v>1</v>
      </c>
      <c r="AR679" s="121" t="s">
        <v>8351</v>
      </c>
      <c r="AS679" s="127">
        <v>37989</v>
      </c>
      <c r="AT679" s="121">
        <v>7</v>
      </c>
    </row>
    <row r="680" spans="1:46" ht="30" customHeight="1" x14ac:dyDescent="0.15">
      <c r="A680" s="121">
        <v>678</v>
      </c>
      <c r="B680" s="126">
        <v>5225002132</v>
      </c>
      <c r="C680" s="121" t="s">
        <v>3220</v>
      </c>
      <c r="D680" s="121" t="s">
        <v>3220</v>
      </c>
      <c r="E680" s="127">
        <v>25787</v>
      </c>
      <c r="F680" s="117">
        <f t="shared" ca="1" si="90"/>
        <v>48.597260273972601</v>
      </c>
      <c r="G680" s="121" t="s">
        <v>325</v>
      </c>
      <c r="H680" s="121" t="s">
        <v>297</v>
      </c>
      <c r="I680" s="121" t="s">
        <v>297</v>
      </c>
      <c r="J680" s="121" t="s">
        <v>3221</v>
      </c>
      <c r="K680" s="121" t="s">
        <v>8004</v>
      </c>
      <c r="L680" s="121" t="s">
        <v>357</v>
      </c>
      <c r="M680" s="121" t="s">
        <v>367</v>
      </c>
      <c r="N680" s="121" t="s">
        <v>408</v>
      </c>
      <c r="O680" s="121" t="s">
        <v>299</v>
      </c>
      <c r="P680" s="127">
        <v>42459</v>
      </c>
      <c r="Q680" s="127">
        <v>49428</v>
      </c>
      <c r="R680" s="114">
        <f t="shared" ca="1" si="91"/>
        <v>5903</v>
      </c>
      <c r="S680" s="118">
        <f t="shared" ca="1" si="92"/>
        <v>193</v>
      </c>
      <c r="T680" s="114">
        <f t="shared" ca="1" si="93"/>
        <v>16</v>
      </c>
      <c r="U680" s="119" t="str">
        <f t="shared" ca="1" si="94"/>
        <v>16年2个月3天</v>
      </c>
      <c r="V680" s="120" t="s">
        <v>8660</v>
      </c>
      <c r="W680" s="116">
        <f t="shared" ca="1" si="95"/>
        <v>43525</v>
      </c>
      <c r="X680" s="114">
        <f t="shared" ca="1" si="96"/>
        <v>1934</v>
      </c>
      <c r="Y680" s="120">
        <f t="shared" ca="1" si="97"/>
        <v>63</v>
      </c>
      <c r="Z680" s="121">
        <f t="shared" ca="1" si="98"/>
        <v>5</v>
      </c>
      <c r="AA680" s="121" t="s">
        <v>8796</v>
      </c>
      <c r="AB680" s="121"/>
      <c r="AC680" s="127">
        <v>41591</v>
      </c>
      <c r="AD680" s="121" t="s">
        <v>8546</v>
      </c>
      <c r="AE680" s="127">
        <v>41591</v>
      </c>
      <c r="AF680" s="121" t="s">
        <v>8286</v>
      </c>
      <c r="AG680" s="121">
        <v>1</v>
      </c>
      <c r="AH680" s="121">
        <v>0</v>
      </c>
      <c r="AI680" s="121" t="s">
        <v>9346</v>
      </c>
      <c r="AJ680" s="121" t="s">
        <v>460</v>
      </c>
      <c r="AK680" s="121" t="s">
        <v>334</v>
      </c>
      <c r="AL680" s="121" t="s">
        <v>363</v>
      </c>
      <c r="AM680" s="126" t="s">
        <v>3222</v>
      </c>
      <c r="AN680" s="121" t="s">
        <v>411</v>
      </c>
      <c r="AO680" s="121"/>
      <c r="AP680" s="121">
        <v>0</v>
      </c>
      <c r="AQ680" s="121">
        <v>2</v>
      </c>
      <c r="AR680" s="121" t="s">
        <v>8312</v>
      </c>
      <c r="AS680" s="121">
        <v>12</v>
      </c>
      <c r="AT680" s="121">
        <v>186</v>
      </c>
    </row>
    <row r="681" spans="1:46" ht="30" customHeight="1" x14ac:dyDescent="0.15">
      <c r="A681" s="121">
        <v>679</v>
      </c>
      <c r="B681" s="126">
        <v>5225002133</v>
      </c>
      <c r="C681" s="121" t="s">
        <v>3223</v>
      </c>
      <c r="D681" s="121" t="s">
        <v>3223</v>
      </c>
      <c r="E681" s="127">
        <v>31606</v>
      </c>
      <c r="F681" s="117">
        <f t="shared" ca="1" si="90"/>
        <v>32.654794520547945</v>
      </c>
      <c r="G681" s="121" t="s">
        <v>510</v>
      </c>
      <c r="H681" s="121" t="s">
        <v>297</v>
      </c>
      <c r="I681" s="121" t="s">
        <v>297</v>
      </c>
      <c r="J681" s="121" t="s">
        <v>3224</v>
      </c>
      <c r="K681" s="121" t="s">
        <v>8047</v>
      </c>
      <c r="L681" s="121" t="s">
        <v>328</v>
      </c>
      <c r="M681" s="121" t="s">
        <v>338</v>
      </c>
      <c r="N681" s="121" t="s">
        <v>298</v>
      </c>
      <c r="O681" s="121" t="s">
        <v>8330</v>
      </c>
      <c r="P681" s="127">
        <v>41456</v>
      </c>
      <c r="Q681" s="127">
        <v>46660</v>
      </c>
      <c r="R681" s="114">
        <f t="shared" ca="1" si="91"/>
        <v>3135</v>
      </c>
      <c r="S681" s="118">
        <f t="shared" ca="1" si="92"/>
        <v>102</v>
      </c>
      <c r="T681" s="114">
        <f t="shared" ca="1" si="93"/>
        <v>8</v>
      </c>
      <c r="U681" s="119" t="str">
        <f t="shared" ca="1" si="94"/>
        <v>8年7个月5天</v>
      </c>
      <c r="V681" s="120" t="s">
        <v>9347</v>
      </c>
      <c r="W681" s="116">
        <f t="shared" ca="1" si="95"/>
        <v>43525</v>
      </c>
      <c r="X681" s="114">
        <f t="shared" ca="1" si="96"/>
        <v>1934</v>
      </c>
      <c r="Y681" s="120">
        <f t="shared" ca="1" si="97"/>
        <v>63</v>
      </c>
      <c r="Z681" s="121">
        <f t="shared" ca="1" si="98"/>
        <v>5</v>
      </c>
      <c r="AA681" s="121" t="s">
        <v>9348</v>
      </c>
      <c r="AB681" s="121"/>
      <c r="AC681" s="127">
        <v>41591</v>
      </c>
      <c r="AD681" s="121" t="s">
        <v>8546</v>
      </c>
      <c r="AE681" s="127">
        <v>41591</v>
      </c>
      <c r="AF681" s="121" t="s">
        <v>8286</v>
      </c>
      <c r="AG681" s="121">
        <v>1</v>
      </c>
      <c r="AH681" s="121">
        <v>0</v>
      </c>
      <c r="AI681" s="121" t="s">
        <v>3226</v>
      </c>
      <c r="AJ681" s="121" t="s">
        <v>2130</v>
      </c>
      <c r="AK681" s="121"/>
      <c r="AL681" s="121"/>
      <c r="AM681" s="126" t="s">
        <v>3225</v>
      </c>
      <c r="AN681" s="121" t="s">
        <v>411</v>
      </c>
      <c r="AO681" s="121"/>
      <c r="AP681" s="121">
        <v>0</v>
      </c>
      <c r="AQ681" s="121">
        <v>0</v>
      </c>
      <c r="AR681" s="121" t="s">
        <v>8535</v>
      </c>
      <c r="AS681" s="121">
        <v>7</v>
      </c>
      <c r="AT681" s="121">
        <v>6</v>
      </c>
    </row>
    <row r="682" spans="1:46" ht="30" customHeight="1" x14ac:dyDescent="0.15">
      <c r="A682" s="121">
        <v>680</v>
      </c>
      <c r="B682" s="126">
        <v>5225002134</v>
      </c>
      <c r="C682" s="121" t="s">
        <v>3227</v>
      </c>
      <c r="D682" s="121" t="s">
        <v>3227</v>
      </c>
      <c r="E682" s="127">
        <v>27354</v>
      </c>
      <c r="F682" s="117">
        <f t="shared" ca="1" si="90"/>
        <v>44.304109589041097</v>
      </c>
      <c r="G682" s="121" t="s">
        <v>364</v>
      </c>
      <c r="H682" s="121" t="s">
        <v>327</v>
      </c>
      <c r="I682" s="121" t="s">
        <v>327</v>
      </c>
      <c r="J682" s="121" t="s">
        <v>9349</v>
      </c>
      <c r="K682" s="121" t="s">
        <v>582</v>
      </c>
      <c r="L682" s="121" t="s">
        <v>328</v>
      </c>
      <c r="M682" s="121" t="s">
        <v>338</v>
      </c>
      <c r="N682" s="121" t="s">
        <v>290</v>
      </c>
      <c r="O682" s="121" t="s">
        <v>299</v>
      </c>
      <c r="P682" s="127">
        <v>42531</v>
      </c>
      <c r="Q682" s="127">
        <v>50414</v>
      </c>
      <c r="R682" s="114">
        <f t="shared" ca="1" si="91"/>
        <v>6889</v>
      </c>
      <c r="S682" s="118">
        <f t="shared" ca="1" si="92"/>
        <v>226</v>
      </c>
      <c r="T682" s="114">
        <f t="shared" ca="1" si="93"/>
        <v>18</v>
      </c>
      <c r="U682" s="119" t="str">
        <f t="shared" ca="1" si="94"/>
        <v>18年10个月19天</v>
      </c>
      <c r="V682" s="120" t="s">
        <v>9337</v>
      </c>
      <c r="W682" s="116">
        <f t="shared" ca="1" si="95"/>
        <v>43525</v>
      </c>
      <c r="X682" s="114">
        <f t="shared" ca="1" si="96"/>
        <v>1934</v>
      </c>
      <c r="Y682" s="120">
        <f t="shared" ca="1" si="97"/>
        <v>63</v>
      </c>
      <c r="Z682" s="121">
        <f t="shared" ca="1" si="98"/>
        <v>5</v>
      </c>
      <c r="AA682" s="121" t="s">
        <v>9201</v>
      </c>
      <c r="AB682" s="121"/>
      <c r="AC682" s="127">
        <v>41591</v>
      </c>
      <c r="AD682" s="121" t="s">
        <v>8546</v>
      </c>
      <c r="AE682" s="127">
        <v>41591</v>
      </c>
      <c r="AF682" s="121" t="s">
        <v>8286</v>
      </c>
      <c r="AG682" s="121">
        <v>1</v>
      </c>
      <c r="AH682" s="121">
        <v>0</v>
      </c>
      <c r="AI682" s="121" t="s">
        <v>3229</v>
      </c>
      <c r="AJ682" s="121" t="s">
        <v>2078</v>
      </c>
      <c r="AK682" s="121" t="s">
        <v>334</v>
      </c>
      <c r="AL682" s="121"/>
      <c r="AM682" s="126" t="s">
        <v>3228</v>
      </c>
      <c r="AN682" s="121"/>
      <c r="AO682" s="121"/>
      <c r="AP682" s="121">
        <v>0</v>
      </c>
      <c r="AQ682" s="121">
        <v>0</v>
      </c>
      <c r="AR682" s="121" t="s">
        <v>1334</v>
      </c>
      <c r="AS682" s="121">
        <v>1</v>
      </c>
      <c r="AT682" s="121">
        <v>4</v>
      </c>
    </row>
    <row r="683" spans="1:46" ht="30" customHeight="1" x14ac:dyDescent="0.15">
      <c r="A683" s="121">
        <v>681</v>
      </c>
      <c r="B683" s="126">
        <v>5225002135</v>
      </c>
      <c r="C683" s="121" t="s">
        <v>3230</v>
      </c>
      <c r="D683" s="121" t="s">
        <v>3230</v>
      </c>
      <c r="E683" s="127">
        <v>27001</v>
      </c>
      <c r="F683" s="117">
        <f t="shared" ca="1" si="90"/>
        <v>45.271232876712325</v>
      </c>
      <c r="G683" s="121" t="s">
        <v>325</v>
      </c>
      <c r="H683" s="121" t="s">
        <v>297</v>
      </c>
      <c r="I683" s="121" t="s">
        <v>297</v>
      </c>
      <c r="J683" s="121" t="s">
        <v>9350</v>
      </c>
      <c r="K683" s="121" t="s">
        <v>8546</v>
      </c>
      <c r="L683" s="121" t="s">
        <v>328</v>
      </c>
      <c r="M683" s="121" t="s">
        <v>338</v>
      </c>
      <c r="N683" s="121" t="s">
        <v>290</v>
      </c>
      <c r="O683" s="121" t="s">
        <v>299</v>
      </c>
      <c r="P683" s="127">
        <v>42459</v>
      </c>
      <c r="Q683" s="127">
        <v>49428</v>
      </c>
      <c r="R683" s="114">
        <f t="shared" ca="1" si="91"/>
        <v>5903</v>
      </c>
      <c r="S683" s="118">
        <f t="shared" ca="1" si="92"/>
        <v>193</v>
      </c>
      <c r="T683" s="114">
        <f t="shared" ca="1" si="93"/>
        <v>16</v>
      </c>
      <c r="U683" s="119" t="str">
        <f t="shared" ca="1" si="94"/>
        <v>16年2个月3天</v>
      </c>
      <c r="V683" s="120" t="s">
        <v>8660</v>
      </c>
      <c r="W683" s="116">
        <f t="shared" ca="1" si="95"/>
        <v>43525</v>
      </c>
      <c r="X683" s="114">
        <f t="shared" ca="1" si="96"/>
        <v>1934</v>
      </c>
      <c r="Y683" s="120">
        <f t="shared" ca="1" si="97"/>
        <v>63</v>
      </c>
      <c r="Z683" s="121">
        <f t="shared" ca="1" si="98"/>
        <v>5</v>
      </c>
      <c r="AA683" s="121" t="s">
        <v>9351</v>
      </c>
      <c r="AB683" s="121"/>
      <c r="AC683" s="127">
        <v>41591</v>
      </c>
      <c r="AD683" s="121" t="s">
        <v>8546</v>
      </c>
      <c r="AE683" s="127">
        <v>41591</v>
      </c>
      <c r="AF683" s="121" t="s">
        <v>8286</v>
      </c>
      <c r="AG683" s="121">
        <v>1</v>
      </c>
      <c r="AH683" s="121">
        <v>0</v>
      </c>
      <c r="AI683" s="121" t="s">
        <v>3232</v>
      </c>
      <c r="AJ683" s="121" t="s">
        <v>460</v>
      </c>
      <c r="AK683" s="121" t="s">
        <v>334</v>
      </c>
      <c r="AL683" s="121"/>
      <c r="AM683" s="126" t="s">
        <v>3231</v>
      </c>
      <c r="AN683" s="121"/>
      <c r="AO683" s="121"/>
      <c r="AP683" s="121">
        <v>0</v>
      </c>
      <c r="AQ683" s="121">
        <v>0</v>
      </c>
      <c r="AR683" s="121" t="s">
        <v>1334</v>
      </c>
      <c r="AS683" s="121">
        <v>11</v>
      </c>
      <c r="AT683" s="121">
        <v>7</v>
      </c>
    </row>
    <row r="684" spans="1:46" ht="30" customHeight="1" x14ac:dyDescent="0.15">
      <c r="A684" s="121">
        <v>682</v>
      </c>
      <c r="B684" s="126">
        <v>5225002136</v>
      </c>
      <c r="C684" s="121" t="s">
        <v>3233</v>
      </c>
      <c r="D684" s="121" t="s">
        <v>3233</v>
      </c>
      <c r="E684" s="127">
        <v>28054</v>
      </c>
      <c r="F684" s="117">
        <f t="shared" ca="1" si="90"/>
        <v>42.386301369863013</v>
      </c>
      <c r="G684" s="121" t="s">
        <v>325</v>
      </c>
      <c r="H684" s="121" t="s">
        <v>297</v>
      </c>
      <c r="I684" s="121" t="s">
        <v>297</v>
      </c>
      <c r="J684" s="121" t="s">
        <v>3234</v>
      </c>
      <c r="K684" s="121" t="s">
        <v>8114</v>
      </c>
      <c r="L684" s="121" t="s">
        <v>328</v>
      </c>
      <c r="M684" s="121" t="s">
        <v>367</v>
      </c>
      <c r="N684" s="121" t="s">
        <v>488</v>
      </c>
      <c r="O684" s="121" t="s">
        <v>8330</v>
      </c>
      <c r="P684" s="127">
        <v>41334</v>
      </c>
      <c r="Q684" s="127">
        <v>46536</v>
      </c>
      <c r="R684" s="114">
        <f t="shared" ca="1" si="91"/>
        <v>3011</v>
      </c>
      <c r="S684" s="118">
        <f t="shared" ca="1" si="92"/>
        <v>98</v>
      </c>
      <c r="T684" s="114">
        <f t="shared" ca="1" si="93"/>
        <v>8</v>
      </c>
      <c r="U684" s="119" t="str">
        <f t="shared" ca="1" si="94"/>
        <v>8年3个月1天</v>
      </c>
      <c r="V684" s="120" t="s">
        <v>9352</v>
      </c>
      <c r="W684" s="116">
        <f t="shared" ca="1" si="95"/>
        <v>43525</v>
      </c>
      <c r="X684" s="114">
        <f t="shared" ca="1" si="96"/>
        <v>1934</v>
      </c>
      <c r="Y684" s="120">
        <f t="shared" ca="1" si="97"/>
        <v>63</v>
      </c>
      <c r="Z684" s="121">
        <f t="shared" ca="1" si="98"/>
        <v>5</v>
      </c>
      <c r="AA684" s="121" t="s">
        <v>7659</v>
      </c>
      <c r="AB684" s="121"/>
      <c r="AC684" s="127">
        <v>41591</v>
      </c>
      <c r="AD684" s="121" t="s">
        <v>8546</v>
      </c>
      <c r="AE684" s="127">
        <v>41591</v>
      </c>
      <c r="AF684" s="121" t="s">
        <v>8286</v>
      </c>
      <c r="AG684" s="121">
        <v>1</v>
      </c>
      <c r="AH684" s="121">
        <v>0</v>
      </c>
      <c r="AI684" s="121" t="s">
        <v>3237</v>
      </c>
      <c r="AJ684" s="121" t="s">
        <v>2130</v>
      </c>
      <c r="AK684" s="121"/>
      <c r="AL684" s="121" t="s">
        <v>363</v>
      </c>
      <c r="AM684" s="126" t="s">
        <v>3236</v>
      </c>
      <c r="AN684" s="121" t="s">
        <v>411</v>
      </c>
      <c r="AO684" s="121"/>
      <c r="AP684" s="121">
        <v>0</v>
      </c>
      <c r="AQ684" s="121">
        <v>1</v>
      </c>
      <c r="AR684" s="121" t="s">
        <v>8312</v>
      </c>
      <c r="AS684" s="121">
        <v>1</v>
      </c>
      <c r="AT684" s="121">
        <v>12</v>
      </c>
    </row>
    <row r="685" spans="1:46" ht="30" customHeight="1" x14ac:dyDescent="0.15">
      <c r="A685" s="121">
        <v>683</v>
      </c>
      <c r="B685" s="126">
        <v>5225002137</v>
      </c>
      <c r="C685" s="121" t="s">
        <v>3238</v>
      </c>
      <c r="D685" s="121" t="s">
        <v>3238</v>
      </c>
      <c r="E685" s="127">
        <v>29463</v>
      </c>
      <c r="F685" s="117">
        <f t="shared" ca="1" si="90"/>
        <v>38.526027397260272</v>
      </c>
      <c r="G685" s="121" t="s">
        <v>325</v>
      </c>
      <c r="H685" s="121" t="s">
        <v>779</v>
      </c>
      <c r="I685" s="121" t="s">
        <v>779</v>
      </c>
      <c r="J685" s="121" t="s">
        <v>3239</v>
      </c>
      <c r="K685" s="121" t="s">
        <v>8115</v>
      </c>
      <c r="L685" s="121" t="s">
        <v>328</v>
      </c>
      <c r="M685" s="121" t="s">
        <v>338</v>
      </c>
      <c r="N685" s="121" t="s">
        <v>488</v>
      </c>
      <c r="O685" s="121" t="s">
        <v>299</v>
      </c>
      <c r="P685" s="127">
        <v>42459</v>
      </c>
      <c r="Q685" s="127">
        <v>50342</v>
      </c>
      <c r="R685" s="114">
        <f t="shared" ca="1" si="91"/>
        <v>6817</v>
      </c>
      <c r="S685" s="118">
        <f t="shared" ca="1" si="92"/>
        <v>223</v>
      </c>
      <c r="T685" s="114">
        <f t="shared" ca="1" si="93"/>
        <v>18</v>
      </c>
      <c r="U685" s="119" t="str">
        <f t="shared" ca="1" si="94"/>
        <v>18年8个月7天</v>
      </c>
      <c r="V685" s="120" t="s">
        <v>9277</v>
      </c>
      <c r="W685" s="116">
        <f t="shared" ca="1" si="95"/>
        <v>43525</v>
      </c>
      <c r="X685" s="114">
        <f t="shared" ca="1" si="96"/>
        <v>1934</v>
      </c>
      <c r="Y685" s="120">
        <f t="shared" ca="1" si="97"/>
        <v>63</v>
      </c>
      <c r="Z685" s="121">
        <f t="shared" ca="1" si="98"/>
        <v>5</v>
      </c>
      <c r="AA685" s="121" t="s">
        <v>9330</v>
      </c>
      <c r="AB685" s="121"/>
      <c r="AC685" s="127">
        <v>41591</v>
      </c>
      <c r="AD685" s="121" t="s">
        <v>8546</v>
      </c>
      <c r="AE685" s="127">
        <v>41591</v>
      </c>
      <c r="AF685" s="121" t="s">
        <v>8286</v>
      </c>
      <c r="AG685" s="121">
        <v>1</v>
      </c>
      <c r="AH685" s="121">
        <v>0</v>
      </c>
      <c r="AI685" s="121" t="s">
        <v>3241</v>
      </c>
      <c r="AJ685" s="121" t="s">
        <v>2078</v>
      </c>
      <c r="AK685" s="121" t="s">
        <v>334</v>
      </c>
      <c r="AL685" s="121" t="s">
        <v>363</v>
      </c>
      <c r="AM685" s="126" t="s">
        <v>3240</v>
      </c>
      <c r="AN685" s="121" t="s">
        <v>411</v>
      </c>
      <c r="AO685" s="121"/>
      <c r="AP685" s="121">
        <v>0</v>
      </c>
      <c r="AQ685" s="121">
        <v>1</v>
      </c>
      <c r="AR685" s="121" t="s">
        <v>8322</v>
      </c>
      <c r="AS685" s="121">
        <v>9</v>
      </c>
      <c r="AT685" s="121">
        <v>10</v>
      </c>
    </row>
    <row r="686" spans="1:46" ht="30" customHeight="1" x14ac:dyDescent="0.15">
      <c r="A686" s="121">
        <v>684</v>
      </c>
      <c r="B686" s="126">
        <v>5225002139</v>
      </c>
      <c r="C686" s="121" t="s">
        <v>3242</v>
      </c>
      <c r="D686" s="121" t="s">
        <v>3242</v>
      </c>
      <c r="E686" s="127">
        <v>25490</v>
      </c>
      <c r="F686" s="117">
        <f t="shared" ca="1" si="90"/>
        <v>49.410958904109592</v>
      </c>
      <c r="G686" s="121" t="s">
        <v>325</v>
      </c>
      <c r="H686" s="121" t="s">
        <v>297</v>
      </c>
      <c r="I686" s="121" t="s">
        <v>297</v>
      </c>
      <c r="J686" s="121" t="s">
        <v>9353</v>
      </c>
      <c r="K686" s="121" t="s">
        <v>8546</v>
      </c>
      <c r="L686" s="121" t="s">
        <v>328</v>
      </c>
      <c r="M686" s="121" t="s">
        <v>59</v>
      </c>
      <c r="N686" s="121" t="s">
        <v>408</v>
      </c>
      <c r="O686" s="121" t="s">
        <v>293</v>
      </c>
      <c r="P686" s="121"/>
      <c r="Q686" s="121"/>
      <c r="R686" s="114" t="e">
        <f t="shared" ca="1" si="91"/>
        <v>#NUM!</v>
      </c>
      <c r="S686" s="118" t="e">
        <f t="shared" ca="1" si="92"/>
        <v>#NUM!</v>
      </c>
      <c r="T686" s="114" t="e">
        <f t="shared" ca="1" si="93"/>
        <v>#NUM!</v>
      </c>
      <c r="U686" s="119" t="e">
        <f t="shared" ca="1" si="94"/>
        <v>#NUM!</v>
      </c>
      <c r="V686" s="120" t="s">
        <v>299</v>
      </c>
      <c r="W686" s="116">
        <f t="shared" ca="1" si="95"/>
        <v>43525</v>
      </c>
      <c r="X686" s="114">
        <f t="shared" ca="1" si="96"/>
        <v>1934</v>
      </c>
      <c r="Y686" s="120">
        <f t="shared" ca="1" si="97"/>
        <v>63</v>
      </c>
      <c r="Z686" s="121">
        <f t="shared" ca="1" si="98"/>
        <v>5</v>
      </c>
      <c r="AA686" s="121" t="s">
        <v>3524</v>
      </c>
      <c r="AB686" s="121"/>
      <c r="AC686" s="127">
        <v>41591</v>
      </c>
      <c r="AD686" s="121" t="s">
        <v>8546</v>
      </c>
      <c r="AE686" s="127">
        <v>41591</v>
      </c>
      <c r="AF686" s="121" t="s">
        <v>8286</v>
      </c>
      <c r="AG686" s="121">
        <v>1</v>
      </c>
      <c r="AH686" s="121">
        <v>0</v>
      </c>
      <c r="AI686" s="121" t="s">
        <v>9354</v>
      </c>
      <c r="AJ686" s="121" t="s">
        <v>402</v>
      </c>
      <c r="AK686" s="121" t="s">
        <v>409</v>
      </c>
      <c r="AL686" s="121"/>
      <c r="AM686" s="126" t="s">
        <v>3243</v>
      </c>
      <c r="AN686" s="121" t="s">
        <v>411</v>
      </c>
      <c r="AO686" s="121"/>
      <c r="AP686" s="121">
        <v>0</v>
      </c>
      <c r="AQ686" s="121">
        <v>0</v>
      </c>
      <c r="AR686" s="121" t="s">
        <v>1599</v>
      </c>
      <c r="AS686" s="121">
        <v>7</v>
      </c>
      <c r="AT686" s="121">
        <v>10</v>
      </c>
    </row>
    <row r="687" spans="1:46" ht="30" customHeight="1" x14ac:dyDescent="0.15">
      <c r="A687" s="121">
        <v>685</v>
      </c>
      <c r="B687" s="126">
        <v>5225002140</v>
      </c>
      <c r="C687" s="121" t="s">
        <v>3244</v>
      </c>
      <c r="D687" s="121" t="s">
        <v>3244</v>
      </c>
      <c r="E687" s="127">
        <v>33082</v>
      </c>
      <c r="F687" s="117">
        <f t="shared" ca="1" si="90"/>
        <v>28.610958904109587</v>
      </c>
      <c r="G687" s="121" t="s">
        <v>510</v>
      </c>
      <c r="H687" s="121" t="s">
        <v>287</v>
      </c>
      <c r="I687" s="121" t="s">
        <v>287</v>
      </c>
      <c r="J687" s="121" t="s">
        <v>3245</v>
      </c>
      <c r="K687" s="121" t="s">
        <v>8023</v>
      </c>
      <c r="L687" s="121" t="s">
        <v>328</v>
      </c>
      <c r="M687" s="121" t="s">
        <v>59</v>
      </c>
      <c r="N687" s="121" t="s">
        <v>488</v>
      </c>
      <c r="O687" s="121" t="s">
        <v>299</v>
      </c>
      <c r="P687" s="127">
        <v>42459</v>
      </c>
      <c r="Q687" s="127">
        <v>50312</v>
      </c>
      <c r="R687" s="114">
        <f t="shared" ca="1" si="91"/>
        <v>6787</v>
      </c>
      <c r="S687" s="118">
        <f t="shared" ca="1" si="92"/>
        <v>222</v>
      </c>
      <c r="T687" s="114">
        <f t="shared" ca="1" si="93"/>
        <v>18</v>
      </c>
      <c r="U687" s="119" t="str">
        <f t="shared" ca="1" si="94"/>
        <v>18年7个月7天</v>
      </c>
      <c r="V687" s="120" t="s">
        <v>9215</v>
      </c>
      <c r="W687" s="116">
        <f t="shared" ca="1" si="95"/>
        <v>43525</v>
      </c>
      <c r="X687" s="114">
        <f t="shared" ca="1" si="96"/>
        <v>1934</v>
      </c>
      <c r="Y687" s="120">
        <f t="shared" ca="1" si="97"/>
        <v>63</v>
      </c>
      <c r="Z687" s="121">
        <f t="shared" ca="1" si="98"/>
        <v>5</v>
      </c>
      <c r="AA687" s="121" t="s">
        <v>9311</v>
      </c>
      <c r="AB687" s="121"/>
      <c r="AC687" s="127">
        <v>41591</v>
      </c>
      <c r="AD687" s="121" t="s">
        <v>8546</v>
      </c>
      <c r="AE687" s="127">
        <v>41591</v>
      </c>
      <c r="AF687" s="121" t="s">
        <v>8286</v>
      </c>
      <c r="AG687" s="121">
        <v>1</v>
      </c>
      <c r="AH687" s="121">
        <v>0</v>
      </c>
      <c r="AI687" s="121" t="s">
        <v>3247</v>
      </c>
      <c r="AJ687" s="121" t="s">
        <v>2073</v>
      </c>
      <c r="AK687" s="121" t="s">
        <v>334</v>
      </c>
      <c r="AL687" s="121"/>
      <c r="AM687" s="126" t="s">
        <v>3246</v>
      </c>
      <c r="AN687" s="121" t="s">
        <v>411</v>
      </c>
      <c r="AO687" s="121"/>
      <c r="AP687" s="121">
        <v>0</v>
      </c>
      <c r="AQ687" s="121">
        <v>0</v>
      </c>
      <c r="AR687" s="121" t="s">
        <v>8373</v>
      </c>
      <c r="AS687" s="121">
        <v>10</v>
      </c>
      <c r="AT687" s="121" t="s">
        <v>8406</v>
      </c>
    </row>
    <row r="688" spans="1:46" ht="30" customHeight="1" x14ac:dyDescent="0.15">
      <c r="A688" s="121">
        <v>686</v>
      </c>
      <c r="B688" s="126">
        <v>5225002141</v>
      </c>
      <c r="C688" s="121" t="s">
        <v>3248</v>
      </c>
      <c r="D688" s="121" t="s">
        <v>3248</v>
      </c>
      <c r="E688" s="127">
        <v>31711</v>
      </c>
      <c r="F688" s="117">
        <f t="shared" ca="1" si="90"/>
        <v>32.367123287671234</v>
      </c>
      <c r="G688" s="121" t="s">
        <v>325</v>
      </c>
      <c r="H688" s="121" t="s">
        <v>634</v>
      </c>
      <c r="I688" s="121" t="s">
        <v>634</v>
      </c>
      <c r="J688" s="121" t="s">
        <v>9355</v>
      </c>
      <c r="K688" s="121" t="s">
        <v>8546</v>
      </c>
      <c r="L688" s="121" t="s">
        <v>328</v>
      </c>
      <c r="M688" s="121" t="s">
        <v>367</v>
      </c>
      <c r="N688" s="121" t="s">
        <v>290</v>
      </c>
      <c r="O688" s="121" t="s">
        <v>299</v>
      </c>
      <c r="P688" s="127">
        <v>42531</v>
      </c>
      <c r="Q688" s="127">
        <v>49499</v>
      </c>
      <c r="R688" s="114">
        <f t="shared" ca="1" si="91"/>
        <v>5974</v>
      </c>
      <c r="S688" s="118">
        <f t="shared" ca="1" si="92"/>
        <v>196</v>
      </c>
      <c r="T688" s="114">
        <f t="shared" ca="1" si="93"/>
        <v>16</v>
      </c>
      <c r="U688" s="119" t="str">
        <f t="shared" ca="1" si="94"/>
        <v>16年4个月14天</v>
      </c>
      <c r="V688" s="120" t="s">
        <v>8527</v>
      </c>
      <c r="W688" s="116">
        <f t="shared" ca="1" si="95"/>
        <v>43525</v>
      </c>
      <c r="X688" s="114">
        <f t="shared" ca="1" si="96"/>
        <v>1934</v>
      </c>
      <c r="Y688" s="120">
        <f t="shared" ca="1" si="97"/>
        <v>63</v>
      </c>
      <c r="Z688" s="121">
        <f t="shared" ca="1" si="98"/>
        <v>5</v>
      </c>
      <c r="AA688" s="121" t="s">
        <v>3279</v>
      </c>
      <c r="AB688" s="121"/>
      <c r="AC688" s="127">
        <v>41591</v>
      </c>
      <c r="AD688" s="121" t="s">
        <v>8546</v>
      </c>
      <c r="AE688" s="127">
        <v>41591</v>
      </c>
      <c r="AF688" s="121" t="s">
        <v>8286</v>
      </c>
      <c r="AG688" s="121">
        <v>1</v>
      </c>
      <c r="AH688" s="121">
        <v>0</v>
      </c>
      <c r="AI688" s="121" t="s">
        <v>3250</v>
      </c>
      <c r="AJ688" s="121" t="s">
        <v>460</v>
      </c>
      <c r="AK688" s="121" t="s">
        <v>334</v>
      </c>
      <c r="AL688" s="121"/>
      <c r="AM688" s="126" t="s">
        <v>3249</v>
      </c>
      <c r="AN688" s="121"/>
      <c r="AO688" s="121"/>
      <c r="AP688" s="121">
        <v>0</v>
      </c>
      <c r="AQ688" s="121">
        <v>0</v>
      </c>
      <c r="AR688" s="121" t="s">
        <v>8351</v>
      </c>
      <c r="AS688" s="127">
        <v>37988</v>
      </c>
      <c r="AT688" s="121">
        <v>5</v>
      </c>
    </row>
    <row r="689" spans="1:46" ht="30" customHeight="1" x14ac:dyDescent="0.15">
      <c r="A689" s="121">
        <v>687</v>
      </c>
      <c r="B689" s="126">
        <v>5225002142</v>
      </c>
      <c r="C689" s="121" t="s">
        <v>3251</v>
      </c>
      <c r="D689" s="121" t="s">
        <v>3251</v>
      </c>
      <c r="E689" s="127">
        <v>26800</v>
      </c>
      <c r="F689" s="117">
        <f t="shared" ca="1" si="90"/>
        <v>45.821917808219176</v>
      </c>
      <c r="G689" s="121" t="s">
        <v>325</v>
      </c>
      <c r="H689" s="121" t="s">
        <v>297</v>
      </c>
      <c r="I689" s="121" t="s">
        <v>297</v>
      </c>
      <c r="J689" s="121" t="s">
        <v>9356</v>
      </c>
      <c r="K689" s="121" t="s">
        <v>8546</v>
      </c>
      <c r="L689" s="121" t="s">
        <v>1184</v>
      </c>
      <c r="M689" s="121" t="s">
        <v>338</v>
      </c>
      <c r="N689" s="121" t="s">
        <v>408</v>
      </c>
      <c r="O689" s="121" t="s">
        <v>299</v>
      </c>
      <c r="P689" s="127">
        <v>42459</v>
      </c>
      <c r="Q689" s="127">
        <v>49397</v>
      </c>
      <c r="R689" s="114">
        <f t="shared" ca="1" si="91"/>
        <v>5872</v>
      </c>
      <c r="S689" s="118">
        <f t="shared" ca="1" si="92"/>
        <v>192</v>
      </c>
      <c r="T689" s="114">
        <f t="shared" ca="1" si="93"/>
        <v>16</v>
      </c>
      <c r="U689" s="119" t="str">
        <f t="shared" ca="1" si="94"/>
        <v>16年1个月2天</v>
      </c>
      <c r="V689" s="120" t="s">
        <v>2186</v>
      </c>
      <c r="W689" s="116">
        <f t="shared" ca="1" si="95"/>
        <v>43525</v>
      </c>
      <c r="X689" s="114">
        <f t="shared" ca="1" si="96"/>
        <v>1934</v>
      </c>
      <c r="Y689" s="120">
        <f t="shared" ca="1" si="97"/>
        <v>63</v>
      </c>
      <c r="Z689" s="121">
        <f t="shared" ca="1" si="98"/>
        <v>5</v>
      </c>
      <c r="AA689" s="121" t="s">
        <v>3524</v>
      </c>
      <c r="AB689" s="121"/>
      <c r="AC689" s="127">
        <v>41591</v>
      </c>
      <c r="AD689" s="121" t="s">
        <v>8546</v>
      </c>
      <c r="AE689" s="127">
        <v>41591</v>
      </c>
      <c r="AF689" s="121" t="s">
        <v>8286</v>
      </c>
      <c r="AG689" s="121">
        <v>1</v>
      </c>
      <c r="AH689" s="121">
        <v>0</v>
      </c>
      <c r="AI689" s="121" t="s">
        <v>9357</v>
      </c>
      <c r="AJ689" s="121" t="s">
        <v>8819</v>
      </c>
      <c r="AK689" s="121" t="s">
        <v>334</v>
      </c>
      <c r="AL689" s="121"/>
      <c r="AM689" s="126" t="s">
        <v>3252</v>
      </c>
      <c r="AN689" s="121" t="s">
        <v>411</v>
      </c>
      <c r="AO689" s="121"/>
      <c r="AP689" s="121">
        <v>0</v>
      </c>
      <c r="AQ689" s="121">
        <v>0</v>
      </c>
      <c r="AR689" s="121" t="s">
        <v>9031</v>
      </c>
      <c r="AS689" s="121">
        <v>2</v>
      </c>
      <c r="AT689" s="121">
        <v>8</v>
      </c>
    </row>
    <row r="690" spans="1:46" ht="30" customHeight="1" x14ac:dyDescent="0.15">
      <c r="A690" s="121">
        <v>688</v>
      </c>
      <c r="B690" s="126">
        <v>5225002143</v>
      </c>
      <c r="C690" s="121" t="s">
        <v>3253</v>
      </c>
      <c r="D690" s="121" t="s">
        <v>3253</v>
      </c>
      <c r="E690" s="127">
        <v>25986</v>
      </c>
      <c r="F690" s="117">
        <f t="shared" ca="1" si="90"/>
        <v>48.052054794520551</v>
      </c>
      <c r="G690" s="121" t="s">
        <v>325</v>
      </c>
      <c r="H690" s="121" t="s">
        <v>634</v>
      </c>
      <c r="I690" s="121" t="s">
        <v>634</v>
      </c>
      <c r="J690" s="121" t="s">
        <v>9358</v>
      </c>
      <c r="K690" s="121" t="s">
        <v>8546</v>
      </c>
      <c r="L690" s="121" t="s">
        <v>357</v>
      </c>
      <c r="M690" s="121" t="s">
        <v>338</v>
      </c>
      <c r="N690" s="121" t="s">
        <v>570</v>
      </c>
      <c r="O690" s="121" t="s">
        <v>293</v>
      </c>
      <c r="P690" s="121"/>
      <c r="Q690" s="121"/>
      <c r="R690" s="114" t="e">
        <f t="shared" ca="1" si="91"/>
        <v>#NUM!</v>
      </c>
      <c r="S690" s="118" t="e">
        <f t="shared" ca="1" si="92"/>
        <v>#NUM!</v>
      </c>
      <c r="T690" s="114" t="e">
        <f t="shared" ca="1" si="93"/>
        <v>#NUM!</v>
      </c>
      <c r="U690" s="119" t="e">
        <f t="shared" ca="1" si="94"/>
        <v>#NUM!</v>
      </c>
      <c r="V690" s="120" t="s">
        <v>299</v>
      </c>
      <c r="W690" s="116">
        <f t="shared" ca="1" si="95"/>
        <v>43525</v>
      </c>
      <c r="X690" s="114">
        <f t="shared" ca="1" si="96"/>
        <v>1934</v>
      </c>
      <c r="Y690" s="120">
        <f t="shared" ca="1" si="97"/>
        <v>63</v>
      </c>
      <c r="Z690" s="121">
        <f t="shared" ca="1" si="98"/>
        <v>5</v>
      </c>
      <c r="AA690" s="121" t="s">
        <v>9184</v>
      </c>
      <c r="AB690" s="121"/>
      <c r="AC690" s="127">
        <v>41591</v>
      </c>
      <c r="AD690" s="121" t="s">
        <v>8546</v>
      </c>
      <c r="AE690" s="127">
        <v>41591</v>
      </c>
      <c r="AF690" s="121" t="s">
        <v>8286</v>
      </c>
      <c r="AG690" s="121">
        <v>1</v>
      </c>
      <c r="AH690" s="121">
        <v>0</v>
      </c>
      <c r="AI690" s="121" t="s">
        <v>3255</v>
      </c>
      <c r="AJ690" s="121" t="s">
        <v>402</v>
      </c>
      <c r="AK690" s="121" t="s">
        <v>409</v>
      </c>
      <c r="AL690" s="121" t="s">
        <v>363</v>
      </c>
      <c r="AM690" s="126" t="s">
        <v>3254</v>
      </c>
      <c r="AN690" s="121"/>
      <c r="AO690" s="121"/>
      <c r="AP690" s="121">
        <v>0</v>
      </c>
      <c r="AQ690" s="121">
        <v>1</v>
      </c>
      <c r="AR690" s="121" t="s">
        <v>1334</v>
      </c>
      <c r="AS690" s="121">
        <v>1</v>
      </c>
      <c r="AT690" s="121">
        <v>4</v>
      </c>
    </row>
    <row r="691" spans="1:46" ht="30" customHeight="1" x14ac:dyDescent="0.15">
      <c r="A691" s="121">
        <v>689</v>
      </c>
      <c r="B691" s="126">
        <v>5225002144</v>
      </c>
      <c r="C691" s="121" t="s">
        <v>3256</v>
      </c>
      <c r="D691" s="121" t="s">
        <v>3256</v>
      </c>
      <c r="E691" s="127">
        <v>25820</v>
      </c>
      <c r="F691" s="117">
        <f t="shared" ca="1" si="90"/>
        <v>48.506849315068493</v>
      </c>
      <c r="G691" s="121" t="s">
        <v>325</v>
      </c>
      <c r="H691" s="121" t="s">
        <v>327</v>
      </c>
      <c r="I691" s="121" t="s">
        <v>327</v>
      </c>
      <c r="J691" s="121" t="s">
        <v>3257</v>
      </c>
      <c r="K691" s="121" t="s">
        <v>8016</v>
      </c>
      <c r="L691" s="121" t="s">
        <v>328</v>
      </c>
      <c r="M691" s="121" t="s">
        <v>348</v>
      </c>
      <c r="N691" s="121" t="s">
        <v>298</v>
      </c>
      <c r="O691" s="121" t="s">
        <v>299</v>
      </c>
      <c r="P691" s="127">
        <v>42459</v>
      </c>
      <c r="Q691" s="127">
        <v>50312</v>
      </c>
      <c r="R691" s="114">
        <f t="shared" ca="1" si="91"/>
        <v>6787</v>
      </c>
      <c r="S691" s="118">
        <f t="shared" ca="1" si="92"/>
        <v>222</v>
      </c>
      <c r="T691" s="114">
        <f t="shared" ca="1" si="93"/>
        <v>18</v>
      </c>
      <c r="U691" s="119" t="str">
        <f t="shared" ca="1" si="94"/>
        <v>18年7个月7天</v>
      </c>
      <c r="V691" s="120" t="s">
        <v>9215</v>
      </c>
      <c r="W691" s="116">
        <f t="shared" ca="1" si="95"/>
        <v>43525</v>
      </c>
      <c r="X691" s="114">
        <f t="shared" ca="1" si="96"/>
        <v>1932</v>
      </c>
      <c r="Y691" s="120">
        <f t="shared" ca="1" si="97"/>
        <v>63</v>
      </c>
      <c r="Z691" s="121">
        <f t="shared" ca="1" si="98"/>
        <v>5</v>
      </c>
      <c r="AA691" s="121" t="s">
        <v>9359</v>
      </c>
      <c r="AB691" s="121"/>
      <c r="AC691" s="127">
        <v>41593</v>
      </c>
      <c r="AD691" s="121" t="s">
        <v>701</v>
      </c>
      <c r="AE691" s="127">
        <v>41593</v>
      </c>
      <c r="AF691" s="121" t="s">
        <v>8286</v>
      </c>
      <c r="AG691" s="121">
        <v>1</v>
      </c>
      <c r="AH691" s="121">
        <v>0</v>
      </c>
      <c r="AI691" s="121" t="s">
        <v>3259</v>
      </c>
      <c r="AJ691" s="121" t="s">
        <v>2073</v>
      </c>
      <c r="AK691" s="121" t="s">
        <v>334</v>
      </c>
      <c r="AL691" s="121"/>
      <c r="AM691" s="126" t="s">
        <v>3258</v>
      </c>
      <c r="AN691" s="121" t="s">
        <v>411</v>
      </c>
      <c r="AO691" s="121"/>
      <c r="AP691" s="121">
        <v>0</v>
      </c>
      <c r="AQ691" s="121">
        <v>0</v>
      </c>
      <c r="AR691" s="121"/>
      <c r="AS691" s="128">
        <v>43192</v>
      </c>
      <c r="AT691" s="121">
        <v>1</v>
      </c>
    </row>
    <row r="692" spans="1:46" ht="30" customHeight="1" x14ac:dyDescent="0.15">
      <c r="A692" s="121">
        <v>690</v>
      </c>
      <c r="B692" s="126">
        <v>5225002145</v>
      </c>
      <c r="C692" s="121" t="s">
        <v>3260</v>
      </c>
      <c r="D692" s="121" t="s">
        <v>3260</v>
      </c>
      <c r="E692" s="127">
        <v>28455</v>
      </c>
      <c r="F692" s="117">
        <f t="shared" ca="1" si="90"/>
        <v>41.287671232876711</v>
      </c>
      <c r="G692" s="121" t="s">
        <v>325</v>
      </c>
      <c r="H692" s="121" t="s">
        <v>287</v>
      </c>
      <c r="I692" s="121" t="s">
        <v>287</v>
      </c>
      <c r="J692" s="121" t="s">
        <v>3261</v>
      </c>
      <c r="K692" s="121" t="s">
        <v>701</v>
      </c>
      <c r="L692" s="121" t="s">
        <v>328</v>
      </c>
      <c r="M692" s="121" t="s">
        <v>59</v>
      </c>
      <c r="N692" s="121" t="s">
        <v>298</v>
      </c>
      <c r="O692" s="121" t="s">
        <v>293</v>
      </c>
      <c r="P692" s="121"/>
      <c r="Q692" s="121"/>
      <c r="R692" s="114" t="e">
        <f t="shared" ca="1" si="91"/>
        <v>#NUM!</v>
      </c>
      <c r="S692" s="118" t="e">
        <f t="shared" ca="1" si="92"/>
        <v>#NUM!</v>
      </c>
      <c r="T692" s="114" t="e">
        <f t="shared" ca="1" si="93"/>
        <v>#NUM!</v>
      </c>
      <c r="U692" s="119" t="e">
        <f t="shared" ca="1" si="94"/>
        <v>#NUM!</v>
      </c>
      <c r="V692" s="120" t="s">
        <v>299</v>
      </c>
      <c r="W692" s="116">
        <f t="shared" ca="1" si="95"/>
        <v>43525</v>
      </c>
      <c r="X692" s="114">
        <f t="shared" ca="1" si="96"/>
        <v>1932</v>
      </c>
      <c r="Y692" s="120">
        <f t="shared" ca="1" si="97"/>
        <v>63</v>
      </c>
      <c r="Z692" s="121">
        <f t="shared" ca="1" si="98"/>
        <v>5</v>
      </c>
      <c r="AA692" s="121" t="s">
        <v>9360</v>
      </c>
      <c r="AB692" s="121"/>
      <c r="AC692" s="127">
        <v>41593</v>
      </c>
      <c r="AD692" s="121" t="s">
        <v>701</v>
      </c>
      <c r="AE692" s="127">
        <v>41593</v>
      </c>
      <c r="AF692" s="121" t="s">
        <v>8286</v>
      </c>
      <c r="AG692" s="121">
        <v>1</v>
      </c>
      <c r="AH692" s="121">
        <v>0</v>
      </c>
      <c r="AI692" s="121" t="s">
        <v>3263</v>
      </c>
      <c r="AJ692" s="121" t="s">
        <v>402</v>
      </c>
      <c r="AK692" s="121" t="s">
        <v>409</v>
      </c>
      <c r="AL692" s="121"/>
      <c r="AM692" s="126" t="s">
        <v>3262</v>
      </c>
      <c r="AN692" s="121" t="s">
        <v>411</v>
      </c>
      <c r="AO692" s="121"/>
      <c r="AP692" s="121">
        <v>0</v>
      </c>
      <c r="AQ692" s="121">
        <v>0</v>
      </c>
      <c r="AR692" s="121" t="s">
        <v>1599</v>
      </c>
      <c r="AS692" s="121" t="s">
        <v>8442</v>
      </c>
      <c r="AT692" s="121">
        <v>8</v>
      </c>
    </row>
    <row r="693" spans="1:46" ht="30" customHeight="1" x14ac:dyDescent="0.15">
      <c r="A693" s="121">
        <v>691</v>
      </c>
      <c r="B693" s="126">
        <v>5225002146</v>
      </c>
      <c r="C693" s="121" t="s">
        <v>3264</v>
      </c>
      <c r="D693" s="121" t="s">
        <v>3264</v>
      </c>
      <c r="E693" s="127">
        <v>31960</v>
      </c>
      <c r="F693" s="117">
        <f t="shared" ca="1" si="90"/>
        <v>31.684931506849313</v>
      </c>
      <c r="G693" s="121" t="s">
        <v>325</v>
      </c>
      <c r="H693" s="121" t="s">
        <v>287</v>
      </c>
      <c r="I693" s="121" t="s">
        <v>287</v>
      </c>
      <c r="J693" s="121" t="s">
        <v>3265</v>
      </c>
      <c r="K693" s="121" t="s">
        <v>8116</v>
      </c>
      <c r="L693" s="121" t="s">
        <v>328</v>
      </c>
      <c r="M693" s="121" t="s">
        <v>59</v>
      </c>
      <c r="N693" s="121" t="s">
        <v>408</v>
      </c>
      <c r="O693" s="121" t="s">
        <v>293</v>
      </c>
      <c r="P693" s="121"/>
      <c r="Q693" s="121"/>
      <c r="R693" s="114" t="e">
        <f t="shared" ca="1" si="91"/>
        <v>#NUM!</v>
      </c>
      <c r="S693" s="118" t="e">
        <f t="shared" ca="1" si="92"/>
        <v>#NUM!</v>
      </c>
      <c r="T693" s="114" t="e">
        <f t="shared" ca="1" si="93"/>
        <v>#NUM!</v>
      </c>
      <c r="U693" s="119" t="e">
        <f t="shared" ca="1" si="94"/>
        <v>#NUM!</v>
      </c>
      <c r="V693" s="120" t="s">
        <v>299</v>
      </c>
      <c r="W693" s="116">
        <f t="shared" ca="1" si="95"/>
        <v>43525</v>
      </c>
      <c r="X693" s="114">
        <f t="shared" ca="1" si="96"/>
        <v>1929</v>
      </c>
      <c r="Y693" s="120">
        <f t="shared" ca="1" si="97"/>
        <v>63</v>
      </c>
      <c r="Z693" s="121">
        <f t="shared" ca="1" si="98"/>
        <v>5</v>
      </c>
      <c r="AA693" s="121" t="s">
        <v>9142</v>
      </c>
      <c r="AB693" s="121"/>
      <c r="AC693" s="127">
        <v>41596</v>
      </c>
      <c r="AD693" s="121" t="s">
        <v>2567</v>
      </c>
      <c r="AE693" s="127">
        <v>41596</v>
      </c>
      <c r="AF693" s="121" t="s">
        <v>8286</v>
      </c>
      <c r="AG693" s="121">
        <v>1</v>
      </c>
      <c r="AH693" s="121">
        <v>0</v>
      </c>
      <c r="AI693" s="121" t="s">
        <v>3267</v>
      </c>
      <c r="AJ693" s="121" t="s">
        <v>402</v>
      </c>
      <c r="AK693" s="121" t="s">
        <v>409</v>
      </c>
      <c r="AL693" s="121"/>
      <c r="AM693" s="126" t="s">
        <v>3266</v>
      </c>
      <c r="AN693" s="121" t="s">
        <v>411</v>
      </c>
      <c r="AO693" s="121"/>
      <c r="AP693" s="121">
        <v>0</v>
      </c>
      <c r="AQ693" s="121">
        <v>0</v>
      </c>
      <c r="AR693" s="121" t="s">
        <v>8373</v>
      </c>
      <c r="AS693" s="121">
        <v>10</v>
      </c>
      <c r="AT693" s="121" t="s">
        <v>8937</v>
      </c>
    </row>
    <row r="694" spans="1:46" ht="30" customHeight="1" x14ac:dyDescent="0.15">
      <c r="A694" s="121">
        <v>692</v>
      </c>
      <c r="B694" s="126">
        <v>5225002147</v>
      </c>
      <c r="C694" s="121" t="s">
        <v>3268</v>
      </c>
      <c r="D694" s="121" t="s">
        <v>3268</v>
      </c>
      <c r="E694" s="127">
        <v>32210</v>
      </c>
      <c r="F694" s="117">
        <f t="shared" ca="1" si="90"/>
        <v>31</v>
      </c>
      <c r="G694" s="121" t="s">
        <v>325</v>
      </c>
      <c r="H694" s="121" t="s">
        <v>297</v>
      </c>
      <c r="I694" s="121" t="s">
        <v>297</v>
      </c>
      <c r="J694" s="121" t="s">
        <v>3269</v>
      </c>
      <c r="K694" s="121" t="s">
        <v>489</v>
      </c>
      <c r="L694" s="121" t="s">
        <v>328</v>
      </c>
      <c r="M694" s="121" t="s">
        <v>383</v>
      </c>
      <c r="N694" s="121" t="s">
        <v>3270</v>
      </c>
      <c r="O694" s="121" t="s">
        <v>293</v>
      </c>
      <c r="P694" s="121"/>
      <c r="Q694" s="121"/>
      <c r="R694" s="114" t="e">
        <f t="shared" ca="1" si="91"/>
        <v>#NUM!</v>
      </c>
      <c r="S694" s="118" t="e">
        <f t="shared" ca="1" si="92"/>
        <v>#NUM!</v>
      </c>
      <c r="T694" s="114" t="e">
        <f t="shared" ca="1" si="93"/>
        <v>#NUM!</v>
      </c>
      <c r="U694" s="119" t="e">
        <f t="shared" ca="1" si="94"/>
        <v>#NUM!</v>
      </c>
      <c r="V694" s="120" t="s">
        <v>299</v>
      </c>
      <c r="W694" s="116">
        <f t="shared" ca="1" si="95"/>
        <v>43525</v>
      </c>
      <c r="X694" s="114">
        <f t="shared" ca="1" si="96"/>
        <v>1908</v>
      </c>
      <c r="Y694" s="120">
        <f t="shared" ca="1" si="97"/>
        <v>62</v>
      </c>
      <c r="Z694" s="121">
        <f t="shared" ca="1" si="98"/>
        <v>5</v>
      </c>
      <c r="AA694" s="121" t="s">
        <v>9361</v>
      </c>
      <c r="AB694" s="121"/>
      <c r="AC694" s="127">
        <v>41617</v>
      </c>
      <c r="AD694" s="121" t="s">
        <v>843</v>
      </c>
      <c r="AE694" s="127">
        <v>41617</v>
      </c>
      <c r="AF694" s="121" t="s">
        <v>8286</v>
      </c>
      <c r="AG694" s="121">
        <v>1</v>
      </c>
      <c r="AH694" s="121">
        <v>0</v>
      </c>
      <c r="AI694" s="121" t="s">
        <v>3272</v>
      </c>
      <c r="AJ694" s="121" t="s">
        <v>402</v>
      </c>
      <c r="AK694" s="121" t="s">
        <v>403</v>
      </c>
      <c r="AL694" s="121"/>
      <c r="AM694" s="126" t="s">
        <v>3271</v>
      </c>
      <c r="AN694" s="121"/>
      <c r="AO694" s="121"/>
      <c r="AP694" s="121">
        <v>0</v>
      </c>
      <c r="AQ694" s="121">
        <v>0</v>
      </c>
      <c r="AR694" s="121" t="s">
        <v>8373</v>
      </c>
      <c r="AS694" s="128">
        <v>43136</v>
      </c>
      <c r="AT694" s="121">
        <v>12</v>
      </c>
    </row>
    <row r="695" spans="1:46" ht="30" customHeight="1" x14ac:dyDescent="0.15">
      <c r="A695" s="121">
        <v>693</v>
      </c>
      <c r="B695" s="126">
        <v>5225002148</v>
      </c>
      <c r="C695" s="121" t="s">
        <v>3273</v>
      </c>
      <c r="D695" s="121" t="s">
        <v>3273</v>
      </c>
      <c r="E695" s="127">
        <v>24906</v>
      </c>
      <c r="F695" s="117">
        <f t="shared" ca="1" si="90"/>
        <v>51.010958904109586</v>
      </c>
      <c r="G695" s="121" t="s">
        <v>325</v>
      </c>
      <c r="H695" s="121" t="s">
        <v>287</v>
      </c>
      <c r="I695" s="121" t="s">
        <v>287</v>
      </c>
      <c r="J695" s="121" t="s">
        <v>3274</v>
      </c>
      <c r="K695" s="121" t="s">
        <v>843</v>
      </c>
      <c r="L695" s="121" t="s">
        <v>357</v>
      </c>
      <c r="M695" s="121" t="s">
        <v>59</v>
      </c>
      <c r="N695" s="121" t="s">
        <v>298</v>
      </c>
      <c r="O695" s="121" t="s">
        <v>299</v>
      </c>
      <c r="P695" s="127">
        <v>42531</v>
      </c>
      <c r="Q695" s="127">
        <v>50445</v>
      </c>
      <c r="R695" s="114">
        <f t="shared" ca="1" si="91"/>
        <v>6920</v>
      </c>
      <c r="S695" s="118">
        <f t="shared" ca="1" si="92"/>
        <v>227</v>
      </c>
      <c r="T695" s="114">
        <f t="shared" ca="1" si="93"/>
        <v>18</v>
      </c>
      <c r="U695" s="119" t="str">
        <f t="shared" ca="1" si="94"/>
        <v>18年11个月20天</v>
      </c>
      <c r="V695" s="120" t="s">
        <v>9339</v>
      </c>
      <c r="W695" s="116">
        <f t="shared" ca="1" si="95"/>
        <v>43525</v>
      </c>
      <c r="X695" s="114">
        <f t="shared" ca="1" si="96"/>
        <v>1908</v>
      </c>
      <c r="Y695" s="120">
        <f t="shared" ca="1" si="97"/>
        <v>62</v>
      </c>
      <c r="Z695" s="121">
        <f t="shared" ca="1" si="98"/>
        <v>5</v>
      </c>
      <c r="AA695" s="121" t="s">
        <v>9362</v>
      </c>
      <c r="AB695" s="121"/>
      <c r="AC695" s="127">
        <v>41617</v>
      </c>
      <c r="AD695" s="121" t="s">
        <v>843</v>
      </c>
      <c r="AE695" s="127">
        <v>41617</v>
      </c>
      <c r="AF695" s="121" t="s">
        <v>8286</v>
      </c>
      <c r="AG695" s="121">
        <v>1</v>
      </c>
      <c r="AH695" s="121">
        <v>0</v>
      </c>
      <c r="AI695" s="121" t="s">
        <v>3276</v>
      </c>
      <c r="AJ695" s="121" t="s">
        <v>2088</v>
      </c>
      <c r="AK695" s="121" t="s">
        <v>334</v>
      </c>
      <c r="AL695" s="121"/>
      <c r="AM695" s="126" t="s">
        <v>3275</v>
      </c>
      <c r="AN695" s="121" t="s">
        <v>411</v>
      </c>
      <c r="AO695" s="121"/>
      <c r="AP695" s="121">
        <v>0</v>
      </c>
      <c r="AQ695" s="121">
        <v>0</v>
      </c>
      <c r="AR695" s="121" t="s">
        <v>1599</v>
      </c>
      <c r="AS695" s="121">
        <v>7</v>
      </c>
      <c r="AT695" s="121">
        <v>15</v>
      </c>
    </row>
    <row r="696" spans="1:46" ht="30" customHeight="1" x14ac:dyDescent="0.15">
      <c r="A696" s="121">
        <v>694</v>
      </c>
      <c r="B696" s="126">
        <v>5225002150</v>
      </c>
      <c r="C696" s="121" t="s">
        <v>3277</v>
      </c>
      <c r="D696" s="121" t="s">
        <v>3277</v>
      </c>
      <c r="E696" s="127">
        <v>33612</v>
      </c>
      <c r="F696" s="117">
        <f t="shared" ca="1" si="90"/>
        <v>27.158904109589042</v>
      </c>
      <c r="G696" s="121" t="s">
        <v>325</v>
      </c>
      <c r="H696" s="121" t="s">
        <v>287</v>
      </c>
      <c r="I696" s="121" t="s">
        <v>287</v>
      </c>
      <c r="J696" s="121" t="s">
        <v>3278</v>
      </c>
      <c r="K696" s="121" t="s">
        <v>8005</v>
      </c>
      <c r="L696" s="121" t="s">
        <v>328</v>
      </c>
      <c r="M696" s="121" t="s">
        <v>338</v>
      </c>
      <c r="N696" s="121" t="s">
        <v>570</v>
      </c>
      <c r="O696" s="121" t="s">
        <v>8330</v>
      </c>
      <c r="P696" s="127">
        <v>41213</v>
      </c>
      <c r="Q696" s="127">
        <v>46417</v>
      </c>
      <c r="R696" s="114">
        <f t="shared" ca="1" si="91"/>
        <v>2892</v>
      </c>
      <c r="S696" s="118">
        <f t="shared" ca="1" si="92"/>
        <v>94</v>
      </c>
      <c r="T696" s="114">
        <f t="shared" ca="1" si="93"/>
        <v>7</v>
      </c>
      <c r="U696" s="119" t="str">
        <f t="shared" ca="1" si="94"/>
        <v>7年11个月7天</v>
      </c>
      <c r="V696" s="120" t="s">
        <v>9363</v>
      </c>
      <c r="W696" s="116">
        <f t="shared" ca="1" si="95"/>
        <v>43525</v>
      </c>
      <c r="X696" s="114">
        <f t="shared" ca="1" si="96"/>
        <v>1908</v>
      </c>
      <c r="Y696" s="120">
        <f t="shared" ca="1" si="97"/>
        <v>62</v>
      </c>
      <c r="Z696" s="121">
        <f t="shared" ca="1" si="98"/>
        <v>5</v>
      </c>
      <c r="AA696" s="121" t="s">
        <v>8856</v>
      </c>
      <c r="AB696" s="121"/>
      <c r="AC696" s="127">
        <v>41617</v>
      </c>
      <c r="AD696" s="121" t="s">
        <v>489</v>
      </c>
      <c r="AE696" s="127">
        <v>41617</v>
      </c>
      <c r="AF696" s="121" t="s">
        <v>8286</v>
      </c>
      <c r="AG696" s="121">
        <v>1</v>
      </c>
      <c r="AH696" s="121">
        <v>0</v>
      </c>
      <c r="AI696" s="121" t="s">
        <v>3281</v>
      </c>
      <c r="AJ696" s="121" t="s">
        <v>2130</v>
      </c>
      <c r="AK696" s="121"/>
      <c r="AL696" s="121" t="s">
        <v>363</v>
      </c>
      <c r="AM696" s="126" t="s">
        <v>3280</v>
      </c>
      <c r="AN696" s="121"/>
      <c r="AO696" s="121"/>
      <c r="AP696" s="121">
        <v>0</v>
      </c>
      <c r="AQ696" s="121">
        <v>1</v>
      </c>
      <c r="AR696" s="121" t="s">
        <v>8373</v>
      </c>
      <c r="AS696" s="121" t="s">
        <v>9122</v>
      </c>
      <c r="AT696" s="121">
        <v>1</v>
      </c>
    </row>
    <row r="697" spans="1:46" ht="30" customHeight="1" x14ac:dyDescent="0.15">
      <c r="A697" s="121">
        <v>695</v>
      </c>
      <c r="B697" s="126">
        <v>5225002151</v>
      </c>
      <c r="C697" s="121" t="s">
        <v>3282</v>
      </c>
      <c r="D697" s="121" t="s">
        <v>3282</v>
      </c>
      <c r="E697" s="127">
        <v>32030</v>
      </c>
      <c r="F697" s="117">
        <f t="shared" ca="1" si="90"/>
        <v>31.493150684931507</v>
      </c>
      <c r="G697" s="121" t="s">
        <v>325</v>
      </c>
      <c r="H697" s="121" t="s">
        <v>287</v>
      </c>
      <c r="I697" s="121" t="s">
        <v>287</v>
      </c>
      <c r="J697" s="121" t="s">
        <v>3283</v>
      </c>
      <c r="K697" s="121" t="s">
        <v>811</v>
      </c>
      <c r="L697" s="121" t="s">
        <v>328</v>
      </c>
      <c r="M697" s="121" t="s">
        <v>338</v>
      </c>
      <c r="N697" s="121" t="s">
        <v>41</v>
      </c>
      <c r="O697" s="121" t="s">
        <v>8330</v>
      </c>
      <c r="P697" s="127">
        <v>40773</v>
      </c>
      <c r="Q697" s="127">
        <v>45733</v>
      </c>
      <c r="R697" s="114">
        <f t="shared" ca="1" si="91"/>
        <v>2208</v>
      </c>
      <c r="S697" s="118">
        <f t="shared" ca="1" si="92"/>
        <v>72</v>
      </c>
      <c r="T697" s="114">
        <f t="shared" ca="1" si="93"/>
        <v>6</v>
      </c>
      <c r="U697" s="119" t="str">
        <f t="shared" ca="1" si="94"/>
        <v>6年0个月18天</v>
      </c>
      <c r="V697" s="120" t="s">
        <v>9037</v>
      </c>
      <c r="W697" s="116">
        <f t="shared" ca="1" si="95"/>
        <v>43525</v>
      </c>
      <c r="X697" s="114">
        <f t="shared" ca="1" si="96"/>
        <v>1908</v>
      </c>
      <c r="Y697" s="120">
        <f t="shared" ca="1" si="97"/>
        <v>62</v>
      </c>
      <c r="Z697" s="121">
        <f t="shared" ca="1" si="98"/>
        <v>5</v>
      </c>
      <c r="AA697" s="121" t="s">
        <v>764</v>
      </c>
      <c r="AB697" s="121"/>
      <c r="AC697" s="127">
        <v>41617</v>
      </c>
      <c r="AD697" s="121" t="s">
        <v>811</v>
      </c>
      <c r="AE697" s="127">
        <v>41617</v>
      </c>
      <c r="AF697" s="121" t="s">
        <v>8286</v>
      </c>
      <c r="AG697" s="121">
        <v>1</v>
      </c>
      <c r="AH697" s="121">
        <v>0</v>
      </c>
      <c r="AI697" s="121" t="s">
        <v>3286</v>
      </c>
      <c r="AJ697" s="121" t="s">
        <v>432</v>
      </c>
      <c r="AK697" s="121"/>
      <c r="AL697" s="121"/>
      <c r="AM697" s="126" t="s">
        <v>3285</v>
      </c>
      <c r="AN697" s="121"/>
      <c r="AO697" s="121"/>
      <c r="AP697" s="121">
        <v>0</v>
      </c>
      <c r="AQ697" s="121">
        <v>0</v>
      </c>
      <c r="AR697" s="121" t="s">
        <v>8535</v>
      </c>
      <c r="AS697" s="121">
        <v>9</v>
      </c>
      <c r="AT697" s="121">
        <v>9</v>
      </c>
    </row>
    <row r="698" spans="1:46" ht="30" customHeight="1" x14ac:dyDescent="0.15">
      <c r="A698" s="121">
        <v>696</v>
      </c>
      <c r="B698" s="126">
        <v>5225002152</v>
      </c>
      <c r="C698" s="121" t="s">
        <v>3287</v>
      </c>
      <c r="D698" s="121" t="s">
        <v>3287</v>
      </c>
      <c r="E698" s="127">
        <v>33869</v>
      </c>
      <c r="F698" s="117">
        <f t="shared" ca="1" si="90"/>
        <v>26.454794520547946</v>
      </c>
      <c r="G698" s="121" t="s">
        <v>325</v>
      </c>
      <c r="H698" s="121" t="s">
        <v>287</v>
      </c>
      <c r="I698" s="121" t="s">
        <v>287</v>
      </c>
      <c r="J698" s="121" t="s">
        <v>3288</v>
      </c>
      <c r="K698" s="121" t="s">
        <v>811</v>
      </c>
      <c r="L698" s="121" t="s">
        <v>328</v>
      </c>
      <c r="M698" s="121" t="s">
        <v>383</v>
      </c>
      <c r="N698" s="121" t="s">
        <v>41</v>
      </c>
      <c r="O698" s="121" t="s">
        <v>299</v>
      </c>
      <c r="P698" s="127">
        <v>42627</v>
      </c>
      <c r="Q698" s="127">
        <v>49565</v>
      </c>
      <c r="R698" s="114">
        <f t="shared" ca="1" si="91"/>
        <v>6040</v>
      </c>
      <c r="S698" s="118">
        <f t="shared" ca="1" si="92"/>
        <v>198</v>
      </c>
      <c r="T698" s="114">
        <f t="shared" ca="1" si="93"/>
        <v>16</v>
      </c>
      <c r="U698" s="119" t="str">
        <f t="shared" ca="1" si="94"/>
        <v>16年6个月20天</v>
      </c>
      <c r="V698" s="120" t="s">
        <v>8817</v>
      </c>
      <c r="W698" s="116">
        <f t="shared" ca="1" si="95"/>
        <v>43525</v>
      </c>
      <c r="X698" s="114">
        <f t="shared" ca="1" si="96"/>
        <v>1908</v>
      </c>
      <c r="Y698" s="120">
        <f t="shared" ca="1" si="97"/>
        <v>62</v>
      </c>
      <c r="Z698" s="121">
        <f t="shared" ca="1" si="98"/>
        <v>5</v>
      </c>
      <c r="AA698" s="121" t="s">
        <v>9077</v>
      </c>
      <c r="AB698" s="121"/>
      <c r="AC698" s="127">
        <v>41617</v>
      </c>
      <c r="AD698" s="121" t="s">
        <v>811</v>
      </c>
      <c r="AE698" s="127">
        <v>41617</v>
      </c>
      <c r="AF698" s="121" t="s">
        <v>8286</v>
      </c>
      <c r="AG698" s="121">
        <v>1</v>
      </c>
      <c r="AH698" s="121">
        <v>0</v>
      </c>
      <c r="AI698" s="121" t="s">
        <v>3286</v>
      </c>
      <c r="AJ698" s="121" t="s">
        <v>8819</v>
      </c>
      <c r="AK698" s="121" t="s">
        <v>334</v>
      </c>
      <c r="AL698" s="121"/>
      <c r="AM698" s="126" t="s">
        <v>3289</v>
      </c>
      <c r="AN698" s="121"/>
      <c r="AO698" s="121"/>
      <c r="AP698" s="121">
        <v>0</v>
      </c>
      <c r="AQ698" s="121">
        <v>0</v>
      </c>
      <c r="AR698" s="121" t="s">
        <v>8373</v>
      </c>
      <c r="AS698" s="128">
        <v>43108</v>
      </c>
      <c r="AT698" s="121">
        <v>14</v>
      </c>
    </row>
    <row r="699" spans="1:46" ht="30" customHeight="1" x14ac:dyDescent="0.15">
      <c r="A699" s="121">
        <v>697</v>
      </c>
      <c r="B699" s="126">
        <v>5225002153</v>
      </c>
      <c r="C699" s="121" t="s">
        <v>3290</v>
      </c>
      <c r="D699" s="121" t="s">
        <v>3290</v>
      </c>
      <c r="E699" s="127">
        <v>31934</v>
      </c>
      <c r="F699" s="117">
        <f t="shared" ca="1" si="90"/>
        <v>31.756164383561643</v>
      </c>
      <c r="G699" s="121" t="s">
        <v>325</v>
      </c>
      <c r="H699" s="121" t="s">
        <v>297</v>
      </c>
      <c r="I699" s="121" t="s">
        <v>297</v>
      </c>
      <c r="J699" s="121" t="s">
        <v>9364</v>
      </c>
      <c r="K699" s="121" t="s">
        <v>8546</v>
      </c>
      <c r="L699" s="121" t="s">
        <v>3291</v>
      </c>
      <c r="M699" s="121" t="s">
        <v>326</v>
      </c>
      <c r="N699" s="121" t="s">
        <v>41</v>
      </c>
      <c r="O699" s="121" t="s">
        <v>8330</v>
      </c>
      <c r="P699" s="127">
        <v>40862</v>
      </c>
      <c r="Q699" s="127">
        <v>46005</v>
      </c>
      <c r="R699" s="114">
        <f t="shared" ca="1" si="91"/>
        <v>2480</v>
      </c>
      <c r="S699" s="118">
        <f t="shared" ca="1" si="92"/>
        <v>81</v>
      </c>
      <c r="T699" s="114">
        <f t="shared" ca="1" si="93"/>
        <v>6</v>
      </c>
      <c r="U699" s="119" t="str">
        <f t="shared" ca="1" si="94"/>
        <v>6年9个月20天</v>
      </c>
      <c r="V699" s="120" t="s">
        <v>8951</v>
      </c>
      <c r="W699" s="116">
        <f t="shared" ca="1" si="95"/>
        <v>43525</v>
      </c>
      <c r="X699" s="114">
        <f t="shared" ca="1" si="96"/>
        <v>1908</v>
      </c>
      <c r="Y699" s="120">
        <f t="shared" ca="1" si="97"/>
        <v>62</v>
      </c>
      <c r="Z699" s="121">
        <f t="shared" ca="1" si="98"/>
        <v>5</v>
      </c>
      <c r="AA699" s="121" t="s">
        <v>9255</v>
      </c>
      <c r="AB699" s="121"/>
      <c r="AC699" s="127">
        <v>41617</v>
      </c>
      <c r="AD699" s="121" t="s">
        <v>582</v>
      </c>
      <c r="AE699" s="127">
        <v>41617</v>
      </c>
      <c r="AF699" s="121" t="s">
        <v>8282</v>
      </c>
      <c r="AG699" s="121">
        <v>1</v>
      </c>
      <c r="AH699" s="121">
        <v>0</v>
      </c>
      <c r="AI699" s="121" t="s">
        <v>3294</v>
      </c>
      <c r="AJ699" s="121" t="s">
        <v>456</v>
      </c>
      <c r="AK699" s="121"/>
      <c r="AL699" s="121"/>
      <c r="AM699" s="126" t="s">
        <v>3293</v>
      </c>
      <c r="AN699" s="121"/>
      <c r="AO699" s="121"/>
      <c r="AP699" s="121">
        <v>0</v>
      </c>
      <c r="AQ699" s="121">
        <v>0</v>
      </c>
      <c r="AR699" s="121" t="s">
        <v>8373</v>
      </c>
      <c r="AS699" s="121"/>
      <c r="AT699" s="121"/>
    </row>
    <row r="700" spans="1:46" ht="30" customHeight="1" x14ac:dyDescent="0.15">
      <c r="A700" s="121">
        <v>698</v>
      </c>
      <c r="B700" s="126">
        <v>5225002156</v>
      </c>
      <c r="C700" s="121" t="s">
        <v>3295</v>
      </c>
      <c r="D700" s="121" t="s">
        <v>3295</v>
      </c>
      <c r="E700" s="127">
        <v>26924</v>
      </c>
      <c r="F700" s="117">
        <f t="shared" ca="1" si="90"/>
        <v>45.482191780821921</v>
      </c>
      <c r="G700" s="121" t="s">
        <v>325</v>
      </c>
      <c r="H700" s="121" t="s">
        <v>287</v>
      </c>
      <c r="I700" s="121" t="s">
        <v>287</v>
      </c>
      <c r="J700" s="121" t="s">
        <v>3296</v>
      </c>
      <c r="K700" s="121" t="s">
        <v>8025</v>
      </c>
      <c r="L700" s="121" t="s">
        <v>328</v>
      </c>
      <c r="M700" s="121" t="s">
        <v>59</v>
      </c>
      <c r="N700" s="121" t="s">
        <v>290</v>
      </c>
      <c r="O700" s="121" t="s">
        <v>293</v>
      </c>
      <c r="P700" s="121"/>
      <c r="Q700" s="121"/>
      <c r="R700" s="114" t="e">
        <f t="shared" ca="1" si="91"/>
        <v>#NUM!</v>
      </c>
      <c r="S700" s="118" t="e">
        <f t="shared" ca="1" si="92"/>
        <v>#NUM!</v>
      </c>
      <c r="T700" s="114" t="e">
        <f t="shared" ca="1" si="93"/>
        <v>#NUM!</v>
      </c>
      <c r="U700" s="119" t="e">
        <f t="shared" ca="1" si="94"/>
        <v>#NUM!</v>
      </c>
      <c r="V700" s="120" t="s">
        <v>299</v>
      </c>
      <c r="W700" s="116">
        <f t="shared" ca="1" si="95"/>
        <v>43525</v>
      </c>
      <c r="X700" s="114">
        <f t="shared" ca="1" si="96"/>
        <v>1908</v>
      </c>
      <c r="Y700" s="120">
        <f t="shared" ca="1" si="97"/>
        <v>62</v>
      </c>
      <c r="Z700" s="121">
        <f t="shared" ca="1" si="98"/>
        <v>5</v>
      </c>
      <c r="AA700" s="121" t="s">
        <v>9365</v>
      </c>
      <c r="AB700" s="121"/>
      <c r="AC700" s="127">
        <v>41617</v>
      </c>
      <c r="AD700" s="121" t="s">
        <v>582</v>
      </c>
      <c r="AE700" s="127">
        <v>41617</v>
      </c>
      <c r="AF700" s="121" t="s">
        <v>8286</v>
      </c>
      <c r="AG700" s="121">
        <v>1</v>
      </c>
      <c r="AH700" s="121">
        <v>0</v>
      </c>
      <c r="AI700" s="121" t="s">
        <v>3298</v>
      </c>
      <c r="AJ700" s="121" t="s">
        <v>402</v>
      </c>
      <c r="AK700" s="121" t="s">
        <v>403</v>
      </c>
      <c r="AL700" s="121" t="s">
        <v>363</v>
      </c>
      <c r="AM700" s="126" t="s">
        <v>3297</v>
      </c>
      <c r="AN700" s="121"/>
      <c r="AO700" s="121"/>
      <c r="AP700" s="121">
        <v>0</v>
      </c>
      <c r="AQ700" s="121">
        <v>1</v>
      </c>
      <c r="AR700" s="121" t="s">
        <v>470</v>
      </c>
      <c r="AS700" s="121">
        <v>1</v>
      </c>
      <c r="AT700" s="121" t="s">
        <v>8388</v>
      </c>
    </row>
    <row r="701" spans="1:46" ht="30" customHeight="1" x14ac:dyDescent="0.15">
      <c r="A701" s="121">
        <v>699</v>
      </c>
      <c r="B701" s="126">
        <v>5225002157</v>
      </c>
      <c r="C701" s="121" t="s">
        <v>3299</v>
      </c>
      <c r="D701" s="121" t="s">
        <v>3299</v>
      </c>
      <c r="E701" s="127">
        <v>33130</v>
      </c>
      <c r="F701" s="117">
        <f t="shared" ca="1" si="90"/>
        <v>28.479452054794521</v>
      </c>
      <c r="G701" s="121" t="s">
        <v>325</v>
      </c>
      <c r="H701" s="121" t="s">
        <v>287</v>
      </c>
      <c r="I701" s="121" t="s">
        <v>287</v>
      </c>
      <c r="J701" s="121" t="s">
        <v>3300</v>
      </c>
      <c r="K701" s="121" t="s">
        <v>8023</v>
      </c>
      <c r="L701" s="121" t="s">
        <v>357</v>
      </c>
      <c r="M701" s="121" t="s">
        <v>367</v>
      </c>
      <c r="N701" s="121" t="s">
        <v>3301</v>
      </c>
      <c r="O701" s="121" t="s">
        <v>8294</v>
      </c>
      <c r="P701" s="127">
        <v>40941</v>
      </c>
      <c r="Q701" s="127">
        <v>46508</v>
      </c>
      <c r="R701" s="114">
        <f t="shared" ca="1" si="91"/>
        <v>2983</v>
      </c>
      <c r="S701" s="118">
        <f t="shared" ca="1" si="92"/>
        <v>98</v>
      </c>
      <c r="T701" s="114">
        <f t="shared" ca="1" si="93"/>
        <v>8</v>
      </c>
      <c r="U701" s="119" t="str">
        <f t="shared" ca="1" si="94"/>
        <v>8年2个月3天</v>
      </c>
      <c r="V701" s="120" t="s">
        <v>2819</v>
      </c>
      <c r="W701" s="116">
        <f t="shared" ca="1" si="95"/>
        <v>43525</v>
      </c>
      <c r="X701" s="114">
        <f t="shared" ca="1" si="96"/>
        <v>1908</v>
      </c>
      <c r="Y701" s="120">
        <f t="shared" ca="1" si="97"/>
        <v>62</v>
      </c>
      <c r="Z701" s="121">
        <f t="shared" ca="1" si="98"/>
        <v>5</v>
      </c>
      <c r="AA701" s="121" t="s">
        <v>9366</v>
      </c>
      <c r="AB701" s="121"/>
      <c r="AC701" s="127">
        <v>41617</v>
      </c>
      <c r="AD701" s="121" t="s">
        <v>582</v>
      </c>
      <c r="AE701" s="127">
        <v>41617</v>
      </c>
      <c r="AF701" s="121" t="s">
        <v>8286</v>
      </c>
      <c r="AG701" s="121">
        <v>1</v>
      </c>
      <c r="AH701" s="121">
        <v>0</v>
      </c>
      <c r="AI701" s="121" t="s">
        <v>3304</v>
      </c>
      <c r="AJ701" s="121" t="s">
        <v>2130</v>
      </c>
      <c r="AK701" s="121"/>
      <c r="AL701" s="121" t="s">
        <v>363</v>
      </c>
      <c r="AM701" s="126" t="s">
        <v>3303</v>
      </c>
      <c r="AN701" s="121"/>
      <c r="AO701" s="121"/>
      <c r="AP701" s="121">
        <v>0</v>
      </c>
      <c r="AQ701" s="121">
        <v>1</v>
      </c>
      <c r="AR701" s="121" t="s">
        <v>8312</v>
      </c>
      <c r="AS701" s="121">
        <v>6</v>
      </c>
      <c r="AT701" s="121">
        <v>92</v>
      </c>
    </row>
    <row r="702" spans="1:46" ht="30" customHeight="1" x14ac:dyDescent="0.15">
      <c r="A702" s="121">
        <v>700</v>
      </c>
      <c r="B702" s="126">
        <v>5225002158</v>
      </c>
      <c r="C702" s="121" t="s">
        <v>3305</v>
      </c>
      <c r="D702" s="121" t="s">
        <v>3305</v>
      </c>
      <c r="E702" s="127">
        <v>32033</v>
      </c>
      <c r="F702" s="117">
        <f t="shared" ca="1" si="90"/>
        <v>31.484931506849314</v>
      </c>
      <c r="G702" s="121" t="s">
        <v>325</v>
      </c>
      <c r="H702" s="121" t="s">
        <v>297</v>
      </c>
      <c r="I702" s="121" t="s">
        <v>297</v>
      </c>
      <c r="J702" s="121" t="s">
        <v>3306</v>
      </c>
      <c r="K702" s="121" t="s">
        <v>811</v>
      </c>
      <c r="L702" s="121" t="s">
        <v>357</v>
      </c>
      <c r="M702" s="121" t="s">
        <v>338</v>
      </c>
      <c r="N702" s="121" t="s">
        <v>41</v>
      </c>
      <c r="O702" s="121" t="s">
        <v>8330</v>
      </c>
      <c r="P702" s="127">
        <v>41045</v>
      </c>
      <c r="Q702" s="127">
        <v>46188</v>
      </c>
      <c r="R702" s="114">
        <f t="shared" ca="1" si="91"/>
        <v>2663</v>
      </c>
      <c r="S702" s="118">
        <f t="shared" ca="1" si="92"/>
        <v>87</v>
      </c>
      <c r="T702" s="114">
        <f t="shared" ca="1" si="93"/>
        <v>7</v>
      </c>
      <c r="U702" s="119" t="str">
        <f t="shared" ca="1" si="94"/>
        <v>7年3个月18天</v>
      </c>
      <c r="V702" s="120" t="s">
        <v>8877</v>
      </c>
      <c r="W702" s="116">
        <f t="shared" ca="1" si="95"/>
        <v>43525</v>
      </c>
      <c r="X702" s="114">
        <f t="shared" ca="1" si="96"/>
        <v>1908</v>
      </c>
      <c r="Y702" s="120">
        <f t="shared" ca="1" si="97"/>
        <v>62</v>
      </c>
      <c r="Z702" s="121">
        <f t="shared" ca="1" si="98"/>
        <v>5</v>
      </c>
      <c r="AA702" s="121" t="s">
        <v>9260</v>
      </c>
      <c r="AB702" s="121"/>
      <c r="AC702" s="127">
        <v>41617</v>
      </c>
      <c r="AD702" s="121" t="s">
        <v>582</v>
      </c>
      <c r="AE702" s="127">
        <v>41617</v>
      </c>
      <c r="AF702" s="121" t="s">
        <v>8286</v>
      </c>
      <c r="AG702" s="121">
        <v>1</v>
      </c>
      <c r="AH702" s="121">
        <v>0</v>
      </c>
      <c r="AI702" s="121" t="s">
        <v>3308</v>
      </c>
      <c r="AJ702" s="121" t="s">
        <v>456</v>
      </c>
      <c r="AK702" s="121"/>
      <c r="AL702" s="121" t="s">
        <v>363</v>
      </c>
      <c r="AM702" s="126" t="s">
        <v>3307</v>
      </c>
      <c r="AN702" s="121"/>
      <c r="AO702" s="121"/>
      <c r="AP702" s="121">
        <v>0</v>
      </c>
      <c r="AQ702" s="121">
        <v>1</v>
      </c>
      <c r="AR702" s="121" t="s">
        <v>8535</v>
      </c>
      <c r="AS702" s="121">
        <v>8</v>
      </c>
      <c r="AT702" s="121">
        <v>8</v>
      </c>
    </row>
    <row r="703" spans="1:46" ht="30" customHeight="1" x14ac:dyDescent="0.15">
      <c r="A703" s="121">
        <v>701</v>
      </c>
      <c r="B703" s="126">
        <v>5225002159</v>
      </c>
      <c r="C703" s="121" t="s">
        <v>3309</v>
      </c>
      <c r="D703" s="121" t="s">
        <v>3309</v>
      </c>
      <c r="E703" s="127">
        <v>21425</v>
      </c>
      <c r="F703" s="117">
        <f t="shared" ca="1" si="90"/>
        <v>60.547945205479451</v>
      </c>
      <c r="G703" s="121" t="s">
        <v>325</v>
      </c>
      <c r="H703" s="121" t="s">
        <v>287</v>
      </c>
      <c r="I703" s="121" t="s">
        <v>287</v>
      </c>
      <c r="J703" s="121" t="s">
        <v>3310</v>
      </c>
      <c r="K703" s="121" t="s">
        <v>494</v>
      </c>
      <c r="L703" s="121" t="s">
        <v>328</v>
      </c>
      <c r="M703" s="121" t="s">
        <v>383</v>
      </c>
      <c r="N703" s="121" t="s">
        <v>290</v>
      </c>
      <c r="O703" s="121" t="s">
        <v>293</v>
      </c>
      <c r="P703" s="121"/>
      <c r="Q703" s="121"/>
      <c r="R703" s="114" t="e">
        <f t="shared" ca="1" si="91"/>
        <v>#NUM!</v>
      </c>
      <c r="S703" s="118" t="e">
        <f t="shared" ca="1" si="92"/>
        <v>#NUM!</v>
      </c>
      <c r="T703" s="114" t="e">
        <f t="shared" ca="1" si="93"/>
        <v>#NUM!</v>
      </c>
      <c r="U703" s="119" t="e">
        <f t="shared" ca="1" si="94"/>
        <v>#NUM!</v>
      </c>
      <c r="V703" s="120" t="s">
        <v>299</v>
      </c>
      <c r="W703" s="116">
        <f t="shared" ca="1" si="95"/>
        <v>43525</v>
      </c>
      <c r="X703" s="114">
        <f t="shared" ca="1" si="96"/>
        <v>1907</v>
      </c>
      <c r="Y703" s="120">
        <f t="shared" ca="1" si="97"/>
        <v>62</v>
      </c>
      <c r="Z703" s="121">
        <f t="shared" ca="1" si="98"/>
        <v>5</v>
      </c>
      <c r="AA703" s="121" t="s">
        <v>9367</v>
      </c>
      <c r="AB703" s="121"/>
      <c r="AC703" s="127">
        <v>41618</v>
      </c>
      <c r="AD703" s="121" t="s">
        <v>494</v>
      </c>
      <c r="AE703" s="127">
        <v>41618</v>
      </c>
      <c r="AF703" s="121" t="s">
        <v>8286</v>
      </c>
      <c r="AG703" s="121">
        <v>1</v>
      </c>
      <c r="AH703" s="121">
        <v>0</v>
      </c>
      <c r="AI703" s="121" t="s">
        <v>3312</v>
      </c>
      <c r="AJ703" s="121" t="s">
        <v>402</v>
      </c>
      <c r="AK703" s="121" t="s">
        <v>409</v>
      </c>
      <c r="AL703" s="121"/>
      <c r="AM703" s="126" t="s">
        <v>3311</v>
      </c>
      <c r="AN703" s="121"/>
      <c r="AO703" s="121"/>
      <c r="AP703" s="121">
        <v>0</v>
      </c>
      <c r="AQ703" s="121">
        <v>0</v>
      </c>
      <c r="AR703" s="121" t="s">
        <v>8814</v>
      </c>
      <c r="AS703" s="128">
        <v>43133</v>
      </c>
      <c r="AT703" s="121">
        <v>5</v>
      </c>
    </row>
    <row r="704" spans="1:46" ht="30" customHeight="1" x14ac:dyDescent="0.15">
      <c r="A704" s="121">
        <v>702</v>
      </c>
      <c r="B704" s="126">
        <v>5225002160</v>
      </c>
      <c r="C704" s="121" t="s">
        <v>3313</v>
      </c>
      <c r="D704" s="121" t="s">
        <v>3313</v>
      </c>
      <c r="E704" s="127">
        <v>24689</v>
      </c>
      <c r="F704" s="117">
        <f t="shared" ca="1" si="90"/>
        <v>51.605479452054794</v>
      </c>
      <c r="G704" s="121" t="s">
        <v>325</v>
      </c>
      <c r="H704" s="121" t="s">
        <v>327</v>
      </c>
      <c r="I704" s="121" t="s">
        <v>327</v>
      </c>
      <c r="J704" s="121" t="s">
        <v>3314</v>
      </c>
      <c r="K704" s="121" t="s">
        <v>494</v>
      </c>
      <c r="L704" s="121" t="s">
        <v>328</v>
      </c>
      <c r="M704" s="121" t="s">
        <v>367</v>
      </c>
      <c r="N704" s="121" t="s">
        <v>290</v>
      </c>
      <c r="O704" s="121" t="s">
        <v>293</v>
      </c>
      <c r="P704" s="121"/>
      <c r="Q704" s="121"/>
      <c r="R704" s="114" t="e">
        <f t="shared" ca="1" si="91"/>
        <v>#NUM!</v>
      </c>
      <c r="S704" s="118" t="e">
        <f t="shared" ca="1" si="92"/>
        <v>#NUM!</v>
      </c>
      <c r="T704" s="114" t="e">
        <f t="shared" ca="1" si="93"/>
        <v>#NUM!</v>
      </c>
      <c r="U704" s="119" t="e">
        <f t="shared" ca="1" si="94"/>
        <v>#NUM!</v>
      </c>
      <c r="V704" s="120" t="s">
        <v>299</v>
      </c>
      <c r="W704" s="116">
        <f t="shared" ca="1" si="95"/>
        <v>43525</v>
      </c>
      <c r="X704" s="114">
        <f t="shared" ca="1" si="96"/>
        <v>1907</v>
      </c>
      <c r="Y704" s="120">
        <f t="shared" ca="1" si="97"/>
        <v>62</v>
      </c>
      <c r="Z704" s="121">
        <f t="shared" ca="1" si="98"/>
        <v>5</v>
      </c>
      <c r="AA704" s="121" t="s">
        <v>9368</v>
      </c>
      <c r="AB704" s="121"/>
      <c r="AC704" s="127">
        <v>41618</v>
      </c>
      <c r="AD704" s="121" t="s">
        <v>494</v>
      </c>
      <c r="AE704" s="127">
        <v>41618</v>
      </c>
      <c r="AF704" s="121" t="s">
        <v>8286</v>
      </c>
      <c r="AG704" s="121">
        <v>1</v>
      </c>
      <c r="AH704" s="121">
        <v>0</v>
      </c>
      <c r="AI704" s="121" t="s">
        <v>3316</v>
      </c>
      <c r="AJ704" s="121" t="s">
        <v>402</v>
      </c>
      <c r="AK704" s="121" t="s">
        <v>409</v>
      </c>
      <c r="AL704" s="121"/>
      <c r="AM704" s="126" t="s">
        <v>3315</v>
      </c>
      <c r="AN704" s="121"/>
      <c r="AO704" s="121"/>
      <c r="AP704" s="121">
        <v>0</v>
      </c>
      <c r="AQ704" s="121">
        <v>0</v>
      </c>
      <c r="AR704" s="121" t="s">
        <v>8351</v>
      </c>
      <c r="AS704" s="127">
        <v>38018</v>
      </c>
      <c r="AT704" s="121">
        <v>13</v>
      </c>
    </row>
    <row r="705" spans="1:46" ht="30" customHeight="1" x14ac:dyDescent="0.15">
      <c r="A705" s="121">
        <v>703</v>
      </c>
      <c r="B705" s="126">
        <v>5225002161</v>
      </c>
      <c r="C705" s="121" t="s">
        <v>3317</v>
      </c>
      <c r="D705" s="121" t="s">
        <v>3317</v>
      </c>
      <c r="E705" s="127">
        <v>16936</v>
      </c>
      <c r="F705" s="117">
        <f t="shared" ca="1" si="90"/>
        <v>72.846575342465755</v>
      </c>
      <c r="G705" s="121" t="s">
        <v>325</v>
      </c>
      <c r="H705" s="121" t="s">
        <v>287</v>
      </c>
      <c r="I705" s="121" t="s">
        <v>287</v>
      </c>
      <c r="J705" s="121" t="s">
        <v>3318</v>
      </c>
      <c r="K705" s="121" t="s">
        <v>8003</v>
      </c>
      <c r="L705" s="121" t="s">
        <v>357</v>
      </c>
      <c r="M705" s="121" t="s">
        <v>348</v>
      </c>
      <c r="N705" s="121" t="s">
        <v>298</v>
      </c>
      <c r="O705" s="121" t="s">
        <v>299</v>
      </c>
      <c r="P705" s="127">
        <v>42627</v>
      </c>
      <c r="Q705" s="127">
        <v>50477</v>
      </c>
      <c r="R705" s="114">
        <f t="shared" ca="1" si="91"/>
        <v>6952</v>
      </c>
      <c r="S705" s="118">
        <f t="shared" ca="1" si="92"/>
        <v>228</v>
      </c>
      <c r="T705" s="114">
        <f t="shared" ca="1" si="93"/>
        <v>19</v>
      </c>
      <c r="U705" s="119" t="str">
        <f t="shared" ca="1" si="94"/>
        <v>19年0个月17天</v>
      </c>
      <c r="V705" s="120" t="s">
        <v>9369</v>
      </c>
      <c r="W705" s="116">
        <f t="shared" ca="1" si="95"/>
        <v>43525</v>
      </c>
      <c r="X705" s="114">
        <f t="shared" ca="1" si="96"/>
        <v>1907</v>
      </c>
      <c r="Y705" s="120">
        <f t="shared" ca="1" si="97"/>
        <v>62</v>
      </c>
      <c r="Z705" s="121">
        <f t="shared" ca="1" si="98"/>
        <v>5</v>
      </c>
      <c r="AA705" s="121" t="s">
        <v>9370</v>
      </c>
      <c r="AB705" s="121"/>
      <c r="AC705" s="127">
        <v>41618</v>
      </c>
      <c r="AD705" s="121" t="s">
        <v>494</v>
      </c>
      <c r="AE705" s="127">
        <v>41618</v>
      </c>
      <c r="AF705" s="121" t="s">
        <v>8286</v>
      </c>
      <c r="AG705" s="121">
        <v>1</v>
      </c>
      <c r="AH705" s="121">
        <v>0</v>
      </c>
      <c r="AI705" s="121" t="s">
        <v>3320</v>
      </c>
      <c r="AJ705" s="121" t="s">
        <v>2073</v>
      </c>
      <c r="AK705" s="121" t="s">
        <v>334</v>
      </c>
      <c r="AL705" s="121"/>
      <c r="AM705" s="126" t="s">
        <v>3319</v>
      </c>
      <c r="AN705" s="121" t="s">
        <v>411</v>
      </c>
      <c r="AO705" s="121"/>
      <c r="AP705" s="121">
        <v>0</v>
      </c>
      <c r="AQ705" s="121">
        <v>0</v>
      </c>
      <c r="AR705" s="121"/>
      <c r="AS705" s="128">
        <v>43161</v>
      </c>
      <c r="AT705" s="121" t="s">
        <v>8592</v>
      </c>
    </row>
    <row r="706" spans="1:46" ht="30" customHeight="1" x14ac:dyDescent="0.15">
      <c r="A706" s="121">
        <v>704</v>
      </c>
      <c r="B706" s="126">
        <v>5225002162</v>
      </c>
      <c r="C706" s="121" t="s">
        <v>3321</v>
      </c>
      <c r="D706" s="121" t="s">
        <v>3321</v>
      </c>
      <c r="E706" s="127">
        <v>33211</v>
      </c>
      <c r="F706" s="117">
        <f t="shared" ca="1" si="90"/>
        <v>28.257534246575343</v>
      </c>
      <c r="G706" s="121" t="s">
        <v>325</v>
      </c>
      <c r="H706" s="121" t="s">
        <v>634</v>
      </c>
      <c r="I706" s="121" t="s">
        <v>634</v>
      </c>
      <c r="J706" s="121" t="s">
        <v>3322</v>
      </c>
      <c r="K706" s="121" t="s">
        <v>598</v>
      </c>
      <c r="L706" s="121" t="s">
        <v>357</v>
      </c>
      <c r="M706" s="121" t="s">
        <v>59</v>
      </c>
      <c r="N706" s="121" t="s">
        <v>408</v>
      </c>
      <c r="O706" s="121" t="s">
        <v>299</v>
      </c>
      <c r="P706" s="127">
        <v>42531</v>
      </c>
      <c r="Q706" s="127">
        <v>50414</v>
      </c>
      <c r="R706" s="114">
        <f t="shared" ca="1" si="91"/>
        <v>6889</v>
      </c>
      <c r="S706" s="118">
        <f t="shared" ca="1" si="92"/>
        <v>226</v>
      </c>
      <c r="T706" s="114">
        <f t="shared" ca="1" si="93"/>
        <v>18</v>
      </c>
      <c r="U706" s="119" t="str">
        <f t="shared" ca="1" si="94"/>
        <v>18年10个月19天</v>
      </c>
      <c r="V706" s="120" t="s">
        <v>9337</v>
      </c>
      <c r="W706" s="116">
        <f t="shared" ca="1" si="95"/>
        <v>43525</v>
      </c>
      <c r="X706" s="114">
        <f t="shared" ca="1" si="96"/>
        <v>1906</v>
      </c>
      <c r="Y706" s="120">
        <f t="shared" ca="1" si="97"/>
        <v>62</v>
      </c>
      <c r="Z706" s="121">
        <f t="shared" ca="1" si="98"/>
        <v>5</v>
      </c>
      <c r="AA706" s="121" t="s">
        <v>9311</v>
      </c>
      <c r="AB706" s="121"/>
      <c r="AC706" s="127">
        <v>41619</v>
      </c>
      <c r="AD706" s="121" t="s">
        <v>8546</v>
      </c>
      <c r="AE706" s="127">
        <v>41619</v>
      </c>
      <c r="AF706" s="121" t="s">
        <v>8286</v>
      </c>
      <c r="AG706" s="121">
        <v>1</v>
      </c>
      <c r="AH706" s="121">
        <v>0</v>
      </c>
      <c r="AI706" s="121" t="s">
        <v>3324</v>
      </c>
      <c r="AJ706" s="121" t="s">
        <v>2078</v>
      </c>
      <c r="AK706" s="121" t="s">
        <v>334</v>
      </c>
      <c r="AL706" s="121" t="s">
        <v>363</v>
      </c>
      <c r="AM706" s="126" t="s">
        <v>3323</v>
      </c>
      <c r="AN706" s="121" t="s">
        <v>411</v>
      </c>
      <c r="AO706" s="121"/>
      <c r="AP706" s="121">
        <v>0</v>
      </c>
      <c r="AQ706" s="121">
        <v>1</v>
      </c>
      <c r="AR706" s="121" t="s">
        <v>693</v>
      </c>
      <c r="AS706" s="121">
        <v>3</v>
      </c>
      <c r="AT706" s="121" t="s">
        <v>8937</v>
      </c>
    </row>
    <row r="707" spans="1:46" ht="30" customHeight="1" x14ac:dyDescent="0.15">
      <c r="A707" s="121">
        <v>705</v>
      </c>
      <c r="B707" s="126">
        <v>5225002163</v>
      </c>
      <c r="C707" s="121" t="s">
        <v>3325</v>
      </c>
      <c r="D707" s="121" t="s">
        <v>3325</v>
      </c>
      <c r="E707" s="127">
        <v>27922</v>
      </c>
      <c r="F707" s="117">
        <f t="shared" ref="F707:F770" ca="1" si="99">(TODAY()-E707)/365</f>
        <v>42.747945205479454</v>
      </c>
      <c r="G707" s="121" t="s">
        <v>325</v>
      </c>
      <c r="H707" s="121" t="s">
        <v>297</v>
      </c>
      <c r="I707" s="121" t="s">
        <v>297</v>
      </c>
      <c r="J707" s="121" t="s">
        <v>3326</v>
      </c>
      <c r="K707" s="121" t="s">
        <v>598</v>
      </c>
      <c r="L707" s="121" t="s">
        <v>357</v>
      </c>
      <c r="M707" s="121" t="s">
        <v>367</v>
      </c>
      <c r="N707" s="121" t="s">
        <v>408</v>
      </c>
      <c r="O707" s="121" t="s">
        <v>299</v>
      </c>
      <c r="P707" s="127">
        <v>42531</v>
      </c>
      <c r="Q707" s="127">
        <v>50414</v>
      </c>
      <c r="R707" s="114">
        <f t="shared" ca="1" si="91"/>
        <v>6889</v>
      </c>
      <c r="S707" s="118">
        <f t="shared" ca="1" si="92"/>
        <v>226</v>
      </c>
      <c r="T707" s="114">
        <f t="shared" ca="1" si="93"/>
        <v>18</v>
      </c>
      <c r="U707" s="119" t="str">
        <f t="shared" ca="1" si="94"/>
        <v>18年10个月19天</v>
      </c>
      <c r="V707" s="120" t="s">
        <v>9337</v>
      </c>
      <c r="W707" s="116">
        <f t="shared" ca="1" si="95"/>
        <v>43525</v>
      </c>
      <c r="X707" s="114">
        <f t="shared" ca="1" si="96"/>
        <v>1906</v>
      </c>
      <c r="Y707" s="120">
        <f t="shared" ca="1" si="97"/>
        <v>62</v>
      </c>
      <c r="Z707" s="121">
        <f t="shared" ca="1" si="98"/>
        <v>5</v>
      </c>
      <c r="AA707" s="121" t="s">
        <v>9311</v>
      </c>
      <c r="AB707" s="121"/>
      <c r="AC707" s="127">
        <v>41619</v>
      </c>
      <c r="AD707" s="121" t="s">
        <v>8546</v>
      </c>
      <c r="AE707" s="127">
        <v>41619</v>
      </c>
      <c r="AF707" s="121" t="s">
        <v>8286</v>
      </c>
      <c r="AG707" s="121">
        <v>1</v>
      </c>
      <c r="AH707" s="121">
        <v>0</v>
      </c>
      <c r="AI707" s="121" t="s">
        <v>3324</v>
      </c>
      <c r="AJ707" s="121" t="s">
        <v>2078</v>
      </c>
      <c r="AK707" s="121" t="s">
        <v>334</v>
      </c>
      <c r="AL707" s="121" t="s">
        <v>363</v>
      </c>
      <c r="AM707" s="126" t="s">
        <v>3327</v>
      </c>
      <c r="AN707" s="121" t="s">
        <v>411</v>
      </c>
      <c r="AO707" s="121"/>
      <c r="AP707" s="121">
        <v>0</v>
      </c>
      <c r="AQ707" s="121">
        <v>1</v>
      </c>
      <c r="AR707" s="121" t="s">
        <v>8351</v>
      </c>
      <c r="AS707" s="127">
        <v>37989</v>
      </c>
      <c r="AT707" s="121">
        <v>1</v>
      </c>
    </row>
    <row r="708" spans="1:46" ht="30" customHeight="1" x14ac:dyDescent="0.15">
      <c r="A708" s="121">
        <v>706</v>
      </c>
      <c r="B708" s="126">
        <v>5225002164</v>
      </c>
      <c r="C708" s="121" t="s">
        <v>3328</v>
      </c>
      <c r="D708" s="121" t="s">
        <v>3328</v>
      </c>
      <c r="E708" s="127">
        <v>28465</v>
      </c>
      <c r="F708" s="117">
        <f t="shared" ca="1" si="99"/>
        <v>41.260273972602739</v>
      </c>
      <c r="G708" s="121" t="s">
        <v>325</v>
      </c>
      <c r="H708" s="121" t="s">
        <v>297</v>
      </c>
      <c r="I708" s="121" t="s">
        <v>297</v>
      </c>
      <c r="J708" s="121" t="s">
        <v>3329</v>
      </c>
      <c r="K708" s="121" t="s">
        <v>8117</v>
      </c>
      <c r="L708" s="121" t="s">
        <v>357</v>
      </c>
      <c r="M708" s="121" t="s">
        <v>338</v>
      </c>
      <c r="N708" s="121" t="s">
        <v>488</v>
      </c>
      <c r="O708" s="121" t="s">
        <v>293</v>
      </c>
      <c r="P708" s="121"/>
      <c r="Q708" s="121"/>
      <c r="R708" s="114" t="e">
        <f t="shared" ref="R708:R771" ca="1" si="100">DATEDIF(W708,Q708,"D")</f>
        <v>#NUM!</v>
      </c>
      <c r="S708" s="118" t="e">
        <f t="shared" ref="S708:S771" ca="1" si="101">DATEDIF(W708,Q708,"m")</f>
        <v>#NUM!</v>
      </c>
      <c r="T708" s="114" t="e">
        <f t="shared" ref="T708:T771" ca="1" si="102">DATEDIF(W708,Q708,"y")</f>
        <v>#NUM!</v>
      </c>
      <c r="U708" s="119" t="e">
        <f t="shared" ref="U708:U771" ca="1" si="103">ROUNDDOWN(R708/365,0)&amp;"年"&amp;ROUNDDOWN(MOD(R708,365)/30,0)&amp;"个月"&amp;MOD(MOD(R708,365),30)&amp;"天"</f>
        <v>#NUM!</v>
      </c>
      <c r="V708" s="120" t="s">
        <v>299</v>
      </c>
      <c r="W708" s="116">
        <f t="shared" ref="W708:W771" ca="1" si="104">TODAY()</f>
        <v>43525</v>
      </c>
      <c r="X708" s="114">
        <f t="shared" ref="X708:X771" ca="1" si="105">DATEDIF(AE708,W708,"D")</f>
        <v>1906</v>
      </c>
      <c r="Y708" s="120">
        <f t="shared" ref="Y708:Y771" ca="1" si="106">DATEDIF(AE708,W708,"m")</f>
        <v>62</v>
      </c>
      <c r="Z708" s="121">
        <f t="shared" ref="Z708:Z771" ca="1" si="107">DATEDIF(AE708,W708,"Y")</f>
        <v>5</v>
      </c>
      <c r="AA708" s="121" t="s">
        <v>9371</v>
      </c>
      <c r="AB708" s="121"/>
      <c r="AC708" s="127">
        <v>41619</v>
      </c>
      <c r="AD708" s="121" t="s">
        <v>8546</v>
      </c>
      <c r="AE708" s="127">
        <v>41619</v>
      </c>
      <c r="AF708" s="121" t="s">
        <v>8286</v>
      </c>
      <c r="AG708" s="121">
        <v>1</v>
      </c>
      <c r="AH708" s="121">
        <v>0</v>
      </c>
      <c r="AI708" s="121" t="s">
        <v>3331</v>
      </c>
      <c r="AJ708" s="121" t="s">
        <v>402</v>
      </c>
      <c r="AK708" s="121" t="s">
        <v>409</v>
      </c>
      <c r="AL708" s="121"/>
      <c r="AM708" s="126" t="s">
        <v>3330</v>
      </c>
      <c r="AN708" s="121" t="s">
        <v>411</v>
      </c>
      <c r="AO708" s="121"/>
      <c r="AP708" s="121">
        <v>0</v>
      </c>
      <c r="AQ708" s="121">
        <v>0</v>
      </c>
      <c r="AR708" s="121" t="s">
        <v>8535</v>
      </c>
      <c r="AS708" s="121">
        <v>9</v>
      </c>
      <c r="AT708" s="121">
        <v>4</v>
      </c>
    </row>
    <row r="709" spans="1:46" ht="30" customHeight="1" x14ac:dyDescent="0.15">
      <c r="A709" s="121">
        <v>707</v>
      </c>
      <c r="B709" s="126">
        <v>5225002165</v>
      </c>
      <c r="C709" s="121" t="s">
        <v>3332</v>
      </c>
      <c r="D709" s="121" t="s">
        <v>3332</v>
      </c>
      <c r="E709" s="127">
        <v>29849</v>
      </c>
      <c r="F709" s="117">
        <f t="shared" ca="1" si="99"/>
        <v>37.468493150684928</v>
      </c>
      <c r="G709" s="121" t="s">
        <v>325</v>
      </c>
      <c r="H709" s="121" t="s">
        <v>297</v>
      </c>
      <c r="I709" s="121" t="s">
        <v>297</v>
      </c>
      <c r="J709" s="121" t="s">
        <v>3333</v>
      </c>
      <c r="K709" s="121" t="s">
        <v>8118</v>
      </c>
      <c r="L709" s="121" t="s">
        <v>328</v>
      </c>
      <c r="M709" s="121" t="s">
        <v>338</v>
      </c>
      <c r="N709" s="121" t="s">
        <v>488</v>
      </c>
      <c r="O709" s="121" t="s">
        <v>8330</v>
      </c>
      <c r="P709" s="127">
        <v>41217</v>
      </c>
      <c r="Q709" s="127">
        <v>46359</v>
      </c>
      <c r="R709" s="114">
        <f t="shared" ca="1" si="100"/>
        <v>2834</v>
      </c>
      <c r="S709" s="118">
        <f t="shared" ca="1" si="101"/>
        <v>93</v>
      </c>
      <c r="T709" s="114">
        <f t="shared" ca="1" si="102"/>
        <v>7</v>
      </c>
      <c r="U709" s="119" t="str">
        <f t="shared" ca="1" si="103"/>
        <v>7年9个月9天</v>
      </c>
      <c r="V709" s="120" t="s">
        <v>2637</v>
      </c>
      <c r="W709" s="116">
        <f t="shared" ca="1" si="104"/>
        <v>43525</v>
      </c>
      <c r="X709" s="114">
        <f t="shared" ca="1" si="105"/>
        <v>1906</v>
      </c>
      <c r="Y709" s="120">
        <f t="shared" ca="1" si="106"/>
        <v>62</v>
      </c>
      <c r="Z709" s="121">
        <f t="shared" ca="1" si="107"/>
        <v>5</v>
      </c>
      <c r="AA709" s="121" t="s">
        <v>9372</v>
      </c>
      <c r="AB709" s="121"/>
      <c r="AC709" s="127">
        <v>41619</v>
      </c>
      <c r="AD709" s="121" t="s">
        <v>8546</v>
      </c>
      <c r="AE709" s="127">
        <v>41619</v>
      </c>
      <c r="AF709" s="121" t="s">
        <v>8286</v>
      </c>
      <c r="AG709" s="121">
        <v>1</v>
      </c>
      <c r="AH709" s="121">
        <v>0</v>
      </c>
      <c r="AI709" s="121" t="s">
        <v>3335</v>
      </c>
      <c r="AJ709" s="121" t="s">
        <v>456</v>
      </c>
      <c r="AK709" s="121"/>
      <c r="AL709" s="121"/>
      <c r="AM709" s="126" t="s">
        <v>3334</v>
      </c>
      <c r="AN709" s="121" t="s">
        <v>411</v>
      </c>
      <c r="AO709" s="121"/>
      <c r="AP709" s="121">
        <v>0</v>
      </c>
      <c r="AQ709" s="121">
        <v>0</v>
      </c>
      <c r="AR709" s="121" t="s">
        <v>8535</v>
      </c>
      <c r="AS709" s="121">
        <v>8</v>
      </c>
      <c r="AT709" s="121">
        <v>9</v>
      </c>
    </row>
    <row r="710" spans="1:46" ht="30" customHeight="1" x14ac:dyDescent="0.15">
      <c r="A710" s="121">
        <v>708</v>
      </c>
      <c r="B710" s="126">
        <v>5225002166</v>
      </c>
      <c r="C710" s="121" t="s">
        <v>3336</v>
      </c>
      <c r="D710" s="121" t="s">
        <v>3336</v>
      </c>
      <c r="E710" s="127">
        <v>32823</v>
      </c>
      <c r="F710" s="117">
        <f t="shared" ca="1" si="99"/>
        <v>29.32054794520548</v>
      </c>
      <c r="G710" s="121" t="s">
        <v>325</v>
      </c>
      <c r="H710" s="121" t="s">
        <v>634</v>
      </c>
      <c r="I710" s="121" t="s">
        <v>634</v>
      </c>
      <c r="J710" s="121" t="s">
        <v>3337</v>
      </c>
      <c r="K710" s="121" t="s">
        <v>8050</v>
      </c>
      <c r="L710" s="121" t="s">
        <v>328</v>
      </c>
      <c r="M710" s="121" t="s">
        <v>59</v>
      </c>
      <c r="N710" s="121" t="s">
        <v>488</v>
      </c>
      <c r="O710" s="121" t="s">
        <v>8330</v>
      </c>
      <c r="P710" s="127">
        <v>41415</v>
      </c>
      <c r="Q710" s="127">
        <v>46619</v>
      </c>
      <c r="R710" s="114">
        <f t="shared" ca="1" si="100"/>
        <v>3094</v>
      </c>
      <c r="S710" s="118">
        <f t="shared" ca="1" si="101"/>
        <v>101</v>
      </c>
      <c r="T710" s="114">
        <f t="shared" ca="1" si="102"/>
        <v>8</v>
      </c>
      <c r="U710" s="119" t="str">
        <f t="shared" ca="1" si="103"/>
        <v>8年5个月24天</v>
      </c>
      <c r="V710" s="120" t="s">
        <v>8293</v>
      </c>
      <c r="W710" s="116">
        <f t="shared" ca="1" si="104"/>
        <v>43525</v>
      </c>
      <c r="X710" s="114">
        <f t="shared" ca="1" si="105"/>
        <v>1906</v>
      </c>
      <c r="Y710" s="120">
        <f t="shared" ca="1" si="106"/>
        <v>62</v>
      </c>
      <c r="Z710" s="121">
        <f t="shared" ca="1" si="107"/>
        <v>5</v>
      </c>
      <c r="AA710" s="121" t="s">
        <v>9373</v>
      </c>
      <c r="AB710" s="121"/>
      <c r="AC710" s="127">
        <v>41619</v>
      </c>
      <c r="AD710" s="121" t="s">
        <v>8546</v>
      </c>
      <c r="AE710" s="127">
        <v>41619</v>
      </c>
      <c r="AF710" s="121" t="s">
        <v>8286</v>
      </c>
      <c r="AG710" s="121">
        <v>1</v>
      </c>
      <c r="AH710" s="121">
        <v>0</v>
      </c>
      <c r="AI710" s="121" t="s">
        <v>3340</v>
      </c>
      <c r="AJ710" s="121" t="s">
        <v>2130</v>
      </c>
      <c r="AK710" s="121"/>
      <c r="AL710" s="121" t="s">
        <v>363</v>
      </c>
      <c r="AM710" s="126" t="s">
        <v>3339</v>
      </c>
      <c r="AN710" s="121" t="s">
        <v>411</v>
      </c>
      <c r="AO710" s="121"/>
      <c r="AP710" s="121">
        <v>0</v>
      </c>
      <c r="AQ710" s="121">
        <v>2</v>
      </c>
      <c r="AR710" s="121" t="s">
        <v>1599</v>
      </c>
      <c r="AS710" s="121" t="s">
        <v>8516</v>
      </c>
      <c r="AT710" s="121">
        <v>3</v>
      </c>
    </row>
    <row r="711" spans="1:46" ht="30" customHeight="1" x14ac:dyDescent="0.15">
      <c r="A711" s="121">
        <v>709</v>
      </c>
      <c r="B711" s="126">
        <v>5225002167</v>
      </c>
      <c r="C711" s="121" t="s">
        <v>3341</v>
      </c>
      <c r="D711" s="121" t="s">
        <v>3341</v>
      </c>
      <c r="E711" s="127">
        <v>29615</v>
      </c>
      <c r="F711" s="117">
        <f t="shared" ca="1" si="99"/>
        <v>38.109589041095887</v>
      </c>
      <c r="G711" s="121" t="s">
        <v>325</v>
      </c>
      <c r="H711" s="121" t="s">
        <v>287</v>
      </c>
      <c r="I711" s="121" t="s">
        <v>287</v>
      </c>
      <c r="J711" s="121" t="s">
        <v>9374</v>
      </c>
      <c r="K711" s="121" t="s">
        <v>8546</v>
      </c>
      <c r="L711" s="121" t="s">
        <v>328</v>
      </c>
      <c r="M711" s="121" t="s">
        <v>59</v>
      </c>
      <c r="N711" s="121" t="s">
        <v>290</v>
      </c>
      <c r="O711" s="121" t="s">
        <v>293</v>
      </c>
      <c r="P711" s="121"/>
      <c r="Q711" s="121"/>
      <c r="R711" s="114" t="e">
        <f t="shared" ca="1" si="100"/>
        <v>#NUM!</v>
      </c>
      <c r="S711" s="118" t="e">
        <f t="shared" ca="1" si="101"/>
        <v>#NUM!</v>
      </c>
      <c r="T711" s="114" t="e">
        <f t="shared" ca="1" si="102"/>
        <v>#NUM!</v>
      </c>
      <c r="U711" s="119" t="e">
        <f t="shared" ca="1" si="103"/>
        <v>#NUM!</v>
      </c>
      <c r="V711" s="120" t="s">
        <v>299</v>
      </c>
      <c r="W711" s="116">
        <f t="shared" ca="1" si="104"/>
        <v>43525</v>
      </c>
      <c r="X711" s="114">
        <f t="shared" ca="1" si="105"/>
        <v>1906</v>
      </c>
      <c r="Y711" s="120">
        <f t="shared" ca="1" si="106"/>
        <v>62</v>
      </c>
      <c r="Z711" s="121">
        <f t="shared" ca="1" si="107"/>
        <v>5</v>
      </c>
      <c r="AA711" s="121" t="s">
        <v>9375</v>
      </c>
      <c r="AB711" s="121"/>
      <c r="AC711" s="127">
        <v>41619</v>
      </c>
      <c r="AD711" s="121" t="s">
        <v>8546</v>
      </c>
      <c r="AE711" s="127">
        <v>41619</v>
      </c>
      <c r="AF711" s="121" t="s">
        <v>8286</v>
      </c>
      <c r="AG711" s="121">
        <v>1</v>
      </c>
      <c r="AH711" s="121">
        <v>0</v>
      </c>
      <c r="AI711" s="121" t="s">
        <v>3343</v>
      </c>
      <c r="AJ711" s="121" t="s">
        <v>402</v>
      </c>
      <c r="AK711" s="121" t="s">
        <v>409</v>
      </c>
      <c r="AL711" s="121"/>
      <c r="AM711" s="126" t="s">
        <v>3342</v>
      </c>
      <c r="AN711" s="121"/>
      <c r="AO711" s="121"/>
      <c r="AP711" s="121">
        <v>0</v>
      </c>
      <c r="AQ711" s="121">
        <v>0</v>
      </c>
      <c r="AR711" s="121" t="s">
        <v>1599</v>
      </c>
      <c r="AS711" s="121" t="s">
        <v>8613</v>
      </c>
      <c r="AT711" s="121">
        <v>5</v>
      </c>
    </row>
    <row r="712" spans="1:46" ht="30" customHeight="1" x14ac:dyDescent="0.15">
      <c r="A712" s="121">
        <v>710</v>
      </c>
      <c r="B712" s="126">
        <v>5225002168</v>
      </c>
      <c r="C712" s="121" t="s">
        <v>3344</v>
      </c>
      <c r="D712" s="121" t="s">
        <v>3344</v>
      </c>
      <c r="E712" s="127">
        <v>31766</v>
      </c>
      <c r="F712" s="117">
        <f t="shared" ca="1" si="99"/>
        <v>32.216438356164382</v>
      </c>
      <c r="G712" s="121" t="s">
        <v>325</v>
      </c>
      <c r="H712" s="121" t="s">
        <v>297</v>
      </c>
      <c r="I712" s="121" t="s">
        <v>297</v>
      </c>
      <c r="J712" s="121" t="s">
        <v>3345</v>
      </c>
      <c r="K712" s="121" t="s">
        <v>8002</v>
      </c>
      <c r="L712" s="121" t="s">
        <v>328</v>
      </c>
      <c r="M712" s="121" t="s">
        <v>59</v>
      </c>
      <c r="N712" s="121" t="s">
        <v>488</v>
      </c>
      <c r="O712" s="121" t="s">
        <v>8330</v>
      </c>
      <c r="P712" s="127">
        <v>41450</v>
      </c>
      <c r="Q712" s="127">
        <v>46592</v>
      </c>
      <c r="R712" s="114">
        <f t="shared" ca="1" si="100"/>
        <v>3067</v>
      </c>
      <c r="S712" s="118">
        <f t="shared" ca="1" si="101"/>
        <v>100</v>
      </c>
      <c r="T712" s="114">
        <f t="shared" ca="1" si="102"/>
        <v>8</v>
      </c>
      <c r="U712" s="119" t="str">
        <f t="shared" ca="1" si="103"/>
        <v>8年4个月27天</v>
      </c>
      <c r="V712" s="120" t="s">
        <v>9376</v>
      </c>
      <c r="W712" s="116">
        <f t="shared" ca="1" si="104"/>
        <v>43525</v>
      </c>
      <c r="X712" s="114">
        <f t="shared" ca="1" si="105"/>
        <v>1906</v>
      </c>
      <c r="Y712" s="120">
        <f t="shared" ca="1" si="106"/>
        <v>62</v>
      </c>
      <c r="Z712" s="121">
        <f t="shared" ca="1" si="107"/>
        <v>5</v>
      </c>
      <c r="AA712" s="121" t="s">
        <v>9377</v>
      </c>
      <c r="AB712" s="121"/>
      <c r="AC712" s="127">
        <v>41619</v>
      </c>
      <c r="AD712" s="121" t="s">
        <v>8546</v>
      </c>
      <c r="AE712" s="127">
        <v>41619</v>
      </c>
      <c r="AF712" s="121" t="s">
        <v>8286</v>
      </c>
      <c r="AG712" s="121">
        <v>1</v>
      </c>
      <c r="AH712" s="121">
        <v>0</v>
      </c>
      <c r="AI712" s="121" t="s">
        <v>3348</v>
      </c>
      <c r="AJ712" s="121" t="s">
        <v>456</v>
      </c>
      <c r="AK712" s="121"/>
      <c r="AL712" s="121" t="s">
        <v>363</v>
      </c>
      <c r="AM712" s="126" t="s">
        <v>3347</v>
      </c>
      <c r="AN712" s="121" t="s">
        <v>411</v>
      </c>
      <c r="AO712" s="121"/>
      <c r="AP712" s="121">
        <v>0</v>
      </c>
      <c r="AQ712" s="121">
        <v>1</v>
      </c>
      <c r="AR712" s="121" t="s">
        <v>8599</v>
      </c>
      <c r="AS712" s="121">
        <v>10</v>
      </c>
      <c r="AT712" s="121">
        <v>151</v>
      </c>
    </row>
    <row r="713" spans="1:46" ht="30" customHeight="1" x14ac:dyDescent="0.15">
      <c r="A713" s="121">
        <v>711</v>
      </c>
      <c r="B713" s="126">
        <v>5225002169</v>
      </c>
      <c r="C713" s="121" t="s">
        <v>3349</v>
      </c>
      <c r="D713" s="121" t="s">
        <v>3349</v>
      </c>
      <c r="E713" s="127">
        <v>28443</v>
      </c>
      <c r="F713" s="117">
        <f t="shared" ca="1" si="99"/>
        <v>41.320547945205476</v>
      </c>
      <c r="G713" s="121" t="s">
        <v>325</v>
      </c>
      <c r="H713" s="121" t="s">
        <v>297</v>
      </c>
      <c r="I713" s="121" t="s">
        <v>297</v>
      </c>
      <c r="J713" s="121" t="s">
        <v>3350</v>
      </c>
      <c r="K713" s="121" t="s">
        <v>8091</v>
      </c>
      <c r="L713" s="121" t="s">
        <v>328</v>
      </c>
      <c r="M713" s="121" t="s">
        <v>338</v>
      </c>
      <c r="N713" s="121" t="s">
        <v>408</v>
      </c>
      <c r="O713" s="121" t="s">
        <v>8330</v>
      </c>
      <c r="P713" s="127">
        <v>41475</v>
      </c>
      <c r="Q713" s="127">
        <v>46679</v>
      </c>
      <c r="R713" s="114">
        <f t="shared" ca="1" si="100"/>
        <v>3154</v>
      </c>
      <c r="S713" s="118">
        <f t="shared" ca="1" si="101"/>
        <v>103</v>
      </c>
      <c r="T713" s="114">
        <f t="shared" ca="1" si="102"/>
        <v>8</v>
      </c>
      <c r="U713" s="119" t="str">
        <f t="shared" ca="1" si="103"/>
        <v>8年7个月24天</v>
      </c>
      <c r="V713" s="120" t="s">
        <v>3016</v>
      </c>
      <c r="W713" s="116">
        <f t="shared" ca="1" si="104"/>
        <v>43525</v>
      </c>
      <c r="X713" s="114">
        <f t="shared" ca="1" si="105"/>
        <v>1906</v>
      </c>
      <c r="Y713" s="120">
        <f t="shared" ca="1" si="106"/>
        <v>62</v>
      </c>
      <c r="Z713" s="121">
        <f t="shared" ca="1" si="107"/>
        <v>5</v>
      </c>
      <c r="AA713" s="121" t="s">
        <v>9378</v>
      </c>
      <c r="AB713" s="121"/>
      <c r="AC713" s="127">
        <v>41619</v>
      </c>
      <c r="AD713" s="121" t="s">
        <v>8546</v>
      </c>
      <c r="AE713" s="127">
        <v>41619</v>
      </c>
      <c r="AF713" s="121" t="s">
        <v>8286</v>
      </c>
      <c r="AG713" s="121">
        <v>1</v>
      </c>
      <c r="AH713" s="121">
        <v>0</v>
      </c>
      <c r="AI713" s="121" t="s">
        <v>3352</v>
      </c>
      <c r="AJ713" s="121" t="s">
        <v>2130</v>
      </c>
      <c r="AK713" s="121"/>
      <c r="AL713" s="121"/>
      <c r="AM713" s="126" t="s">
        <v>3351</v>
      </c>
      <c r="AN713" s="121" t="s">
        <v>411</v>
      </c>
      <c r="AO713" s="121"/>
      <c r="AP713" s="121">
        <v>0</v>
      </c>
      <c r="AQ713" s="121">
        <v>0</v>
      </c>
      <c r="AR713" s="121" t="s">
        <v>8535</v>
      </c>
      <c r="AS713" s="121">
        <v>9</v>
      </c>
      <c r="AT713" s="121">
        <v>10</v>
      </c>
    </row>
    <row r="714" spans="1:46" ht="30" customHeight="1" x14ac:dyDescent="0.15">
      <c r="A714" s="121">
        <v>712</v>
      </c>
      <c r="B714" s="126">
        <v>5225002170</v>
      </c>
      <c r="C714" s="121" t="s">
        <v>3353</v>
      </c>
      <c r="D714" s="121" t="s">
        <v>3353</v>
      </c>
      <c r="E714" s="127">
        <v>28957</v>
      </c>
      <c r="F714" s="117">
        <f t="shared" ca="1" si="99"/>
        <v>39.912328767123284</v>
      </c>
      <c r="G714" s="121" t="s">
        <v>364</v>
      </c>
      <c r="H714" s="121" t="s">
        <v>297</v>
      </c>
      <c r="I714" s="121" t="s">
        <v>297</v>
      </c>
      <c r="J714" s="121" t="s">
        <v>3354</v>
      </c>
      <c r="K714" s="121" t="s">
        <v>8055</v>
      </c>
      <c r="L714" s="121" t="s">
        <v>328</v>
      </c>
      <c r="M714" s="121" t="s">
        <v>326</v>
      </c>
      <c r="N714" s="121" t="s">
        <v>298</v>
      </c>
      <c r="O714" s="121" t="s">
        <v>8330</v>
      </c>
      <c r="P714" s="127">
        <v>41408</v>
      </c>
      <c r="Q714" s="127">
        <v>46673</v>
      </c>
      <c r="R714" s="114">
        <f t="shared" ca="1" si="100"/>
        <v>3148</v>
      </c>
      <c r="S714" s="118">
        <f t="shared" ca="1" si="101"/>
        <v>103</v>
      </c>
      <c r="T714" s="114">
        <f t="shared" ca="1" si="102"/>
        <v>8</v>
      </c>
      <c r="U714" s="119" t="str">
        <f t="shared" ca="1" si="103"/>
        <v>8年7个月18天</v>
      </c>
      <c r="V714" s="120" t="s">
        <v>2912</v>
      </c>
      <c r="W714" s="116">
        <f t="shared" ca="1" si="104"/>
        <v>43525</v>
      </c>
      <c r="X714" s="114">
        <f t="shared" ca="1" si="105"/>
        <v>1906</v>
      </c>
      <c r="Y714" s="120">
        <f t="shared" ca="1" si="106"/>
        <v>62</v>
      </c>
      <c r="Z714" s="121">
        <f t="shared" ca="1" si="107"/>
        <v>5</v>
      </c>
      <c r="AA714" s="121" t="s">
        <v>1482</v>
      </c>
      <c r="AB714" s="121"/>
      <c r="AC714" s="127">
        <v>41619</v>
      </c>
      <c r="AD714" s="121" t="s">
        <v>8546</v>
      </c>
      <c r="AE714" s="127">
        <v>41619</v>
      </c>
      <c r="AF714" s="121" t="s">
        <v>8286</v>
      </c>
      <c r="AG714" s="121">
        <v>1</v>
      </c>
      <c r="AH714" s="121">
        <v>0</v>
      </c>
      <c r="AI714" s="121" t="s">
        <v>3357</v>
      </c>
      <c r="AJ714" s="121" t="s">
        <v>849</v>
      </c>
      <c r="AK714" s="121"/>
      <c r="AL714" s="121"/>
      <c r="AM714" s="126" t="s">
        <v>3356</v>
      </c>
      <c r="AN714" s="121" t="s">
        <v>411</v>
      </c>
      <c r="AO714" s="121"/>
      <c r="AP714" s="121">
        <v>0</v>
      </c>
      <c r="AQ714" s="121">
        <v>1</v>
      </c>
      <c r="AR714" s="121"/>
      <c r="AS714" s="121" t="s">
        <v>9379</v>
      </c>
      <c r="AT714" s="121">
        <v>2</v>
      </c>
    </row>
    <row r="715" spans="1:46" ht="30" customHeight="1" x14ac:dyDescent="0.15">
      <c r="A715" s="121">
        <v>713</v>
      </c>
      <c r="B715" s="126">
        <v>5225002171</v>
      </c>
      <c r="C715" s="121" t="s">
        <v>3358</v>
      </c>
      <c r="D715" s="121" t="s">
        <v>3358</v>
      </c>
      <c r="E715" s="127">
        <v>33859</v>
      </c>
      <c r="F715" s="117">
        <f t="shared" ca="1" si="99"/>
        <v>26.482191780821918</v>
      </c>
      <c r="G715" s="121" t="s">
        <v>325</v>
      </c>
      <c r="H715" s="121" t="s">
        <v>297</v>
      </c>
      <c r="I715" s="121" t="s">
        <v>297</v>
      </c>
      <c r="J715" s="121" t="s">
        <v>3359</v>
      </c>
      <c r="K715" s="121" t="s">
        <v>553</v>
      </c>
      <c r="L715" s="121" t="s">
        <v>328</v>
      </c>
      <c r="M715" s="121" t="s">
        <v>338</v>
      </c>
      <c r="N715" s="121" t="s">
        <v>1258</v>
      </c>
      <c r="O715" s="121" t="s">
        <v>299</v>
      </c>
      <c r="P715" s="127">
        <v>42531</v>
      </c>
      <c r="Q715" s="127">
        <v>50383</v>
      </c>
      <c r="R715" s="114">
        <f t="shared" ca="1" si="100"/>
        <v>6858</v>
      </c>
      <c r="S715" s="118">
        <f t="shared" ca="1" si="101"/>
        <v>225</v>
      </c>
      <c r="T715" s="114">
        <f t="shared" ca="1" si="102"/>
        <v>18</v>
      </c>
      <c r="U715" s="119" t="str">
        <f t="shared" ca="1" si="103"/>
        <v>18年9个月18天</v>
      </c>
      <c r="V715" s="120" t="s">
        <v>8988</v>
      </c>
      <c r="W715" s="116">
        <f t="shared" ca="1" si="104"/>
        <v>43525</v>
      </c>
      <c r="X715" s="114">
        <f t="shared" ca="1" si="105"/>
        <v>1906</v>
      </c>
      <c r="Y715" s="120">
        <f t="shared" ca="1" si="106"/>
        <v>62</v>
      </c>
      <c r="Z715" s="121">
        <f t="shared" ca="1" si="107"/>
        <v>5</v>
      </c>
      <c r="AA715" s="121" t="s">
        <v>9380</v>
      </c>
      <c r="AB715" s="121"/>
      <c r="AC715" s="127">
        <v>41619</v>
      </c>
      <c r="AD715" s="121" t="s">
        <v>553</v>
      </c>
      <c r="AE715" s="127">
        <v>41619</v>
      </c>
      <c r="AF715" s="121" t="s">
        <v>8286</v>
      </c>
      <c r="AG715" s="121">
        <v>1</v>
      </c>
      <c r="AH715" s="121">
        <v>0</v>
      </c>
      <c r="AI715" s="121" t="s">
        <v>3361</v>
      </c>
      <c r="AJ715" s="121" t="s">
        <v>2073</v>
      </c>
      <c r="AK715" s="121" t="s">
        <v>334</v>
      </c>
      <c r="AL715" s="121"/>
      <c r="AM715" s="126" t="s">
        <v>3360</v>
      </c>
      <c r="AN715" s="121"/>
      <c r="AO715" s="121"/>
      <c r="AP715" s="121">
        <v>0</v>
      </c>
      <c r="AQ715" s="121">
        <v>0</v>
      </c>
      <c r="AR715" s="121" t="s">
        <v>8535</v>
      </c>
      <c r="AS715" s="121">
        <v>9</v>
      </c>
      <c r="AT715" s="121">
        <v>8</v>
      </c>
    </row>
    <row r="716" spans="1:46" ht="30" customHeight="1" x14ac:dyDescent="0.15">
      <c r="A716" s="121">
        <v>714</v>
      </c>
      <c r="B716" s="126">
        <v>5225002172</v>
      </c>
      <c r="C716" s="121" t="s">
        <v>1073</v>
      </c>
      <c r="D716" s="121" t="s">
        <v>1073</v>
      </c>
      <c r="E716" s="127">
        <v>30025</v>
      </c>
      <c r="F716" s="117">
        <f t="shared" ca="1" si="99"/>
        <v>36.986301369863014</v>
      </c>
      <c r="G716" s="121" t="s">
        <v>325</v>
      </c>
      <c r="H716" s="121" t="s">
        <v>287</v>
      </c>
      <c r="I716" s="121" t="s">
        <v>287</v>
      </c>
      <c r="J716" s="121" t="s">
        <v>3362</v>
      </c>
      <c r="K716" s="121" t="s">
        <v>8119</v>
      </c>
      <c r="L716" s="121" t="s">
        <v>328</v>
      </c>
      <c r="M716" s="121" t="s">
        <v>338</v>
      </c>
      <c r="N716" s="121" t="s">
        <v>488</v>
      </c>
      <c r="O716" s="121" t="s">
        <v>8330</v>
      </c>
      <c r="P716" s="127">
        <v>41336</v>
      </c>
      <c r="Q716" s="127">
        <v>46540</v>
      </c>
      <c r="R716" s="114">
        <f t="shared" ca="1" si="100"/>
        <v>3015</v>
      </c>
      <c r="S716" s="118">
        <f t="shared" ca="1" si="101"/>
        <v>99</v>
      </c>
      <c r="T716" s="114">
        <f t="shared" ca="1" si="102"/>
        <v>8</v>
      </c>
      <c r="U716" s="119" t="str">
        <f t="shared" ca="1" si="103"/>
        <v>8年3个月5天</v>
      </c>
      <c r="V716" s="120" t="s">
        <v>9329</v>
      </c>
      <c r="W716" s="116">
        <f t="shared" ca="1" si="104"/>
        <v>43525</v>
      </c>
      <c r="X716" s="114">
        <f t="shared" ca="1" si="105"/>
        <v>1906</v>
      </c>
      <c r="Y716" s="120">
        <f t="shared" ca="1" si="106"/>
        <v>62</v>
      </c>
      <c r="Z716" s="121">
        <f t="shared" ca="1" si="107"/>
        <v>5</v>
      </c>
      <c r="AA716" s="121" t="s">
        <v>9381</v>
      </c>
      <c r="AB716" s="121"/>
      <c r="AC716" s="127">
        <v>41619</v>
      </c>
      <c r="AD716" s="121" t="s">
        <v>2567</v>
      </c>
      <c r="AE716" s="127">
        <v>41619</v>
      </c>
      <c r="AF716" s="121" t="s">
        <v>8286</v>
      </c>
      <c r="AG716" s="121">
        <v>1</v>
      </c>
      <c r="AH716" s="121">
        <v>0</v>
      </c>
      <c r="AI716" s="121" t="s">
        <v>3364</v>
      </c>
      <c r="AJ716" s="121" t="s">
        <v>2130</v>
      </c>
      <c r="AK716" s="121"/>
      <c r="AL716" s="121"/>
      <c r="AM716" s="126" t="s">
        <v>3363</v>
      </c>
      <c r="AN716" s="121" t="s">
        <v>411</v>
      </c>
      <c r="AO716" s="121"/>
      <c r="AP716" s="121">
        <v>0</v>
      </c>
      <c r="AQ716" s="121">
        <v>0</v>
      </c>
      <c r="AR716" s="121" t="s">
        <v>8535</v>
      </c>
      <c r="AS716" s="121">
        <v>5</v>
      </c>
      <c r="AT716" s="121">
        <v>8</v>
      </c>
    </row>
    <row r="717" spans="1:46" ht="30" customHeight="1" x14ac:dyDescent="0.15">
      <c r="A717" s="121">
        <v>715</v>
      </c>
      <c r="B717" s="126">
        <v>5225002173</v>
      </c>
      <c r="C717" s="121" t="s">
        <v>3365</v>
      </c>
      <c r="D717" s="121" t="s">
        <v>3365</v>
      </c>
      <c r="E717" s="127">
        <v>24253</v>
      </c>
      <c r="F717" s="117">
        <f t="shared" ca="1" si="99"/>
        <v>52.8</v>
      </c>
      <c r="G717" s="121" t="s">
        <v>325</v>
      </c>
      <c r="H717" s="121" t="s">
        <v>287</v>
      </c>
      <c r="I717" s="121" t="s">
        <v>287</v>
      </c>
      <c r="J717" s="121" t="s">
        <v>3366</v>
      </c>
      <c r="K717" s="121" t="s">
        <v>8069</v>
      </c>
      <c r="L717" s="121" t="s">
        <v>328</v>
      </c>
      <c r="M717" s="121" t="s">
        <v>59</v>
      </c>
      <c r="N717" s="121" t="s">
        <v>488</v>
      </c>
      <c r="O717" s="121" t="s">
        <v>8330</v>
      </c>
      <c r="P717" s="127">
        <v>41137</v>
      </c>
      <c r="Q717" s="127">
        <v>46341</v>
      </c>
      <c r="R717" s="114">
        <f t="shared" ca="1" si="100"/>
        <v>2816</v>
      </c>
      <c r="S717" s="118">
        <f t="shared" ca="1" si="101"/>
        <v>92</v>
      </c>
      <c r="T717" s="114">
        <f t="shared" ca="1" si="102"/>
        <v>7</v>
      </c>
      <c r="U717" s="119" t="str">
        <f t="shared" ca="1" si="103"/>
        <v>7年8个月21天</v>
      </c>
      <c r="V717" s="120" t="s">
        <v>9382</v>
      </c>
      <c r="W717" s="116">
        <f t="shared" ca="1" si="104"/>
        <v>43525</v>
      </c>
      <c r="X717" s="114">
        <f t="shared" ca="1" si="105"/>
        <v>1901</v>
      </c>
      <c r="Y717" s="120">
        <f t="shared" ca="1" si="106"/>
        <v>62</v>
      </c>
      <c r="Z717" s="121">
        <f t="shared" ca="1" si="107"/>
        <v>5</v>
      </c>
      <c r="AA717" s="121" t="s">
        <v>9383</v>
      </c>
      <c r="AB717" s="121"/>
      <c r="AC717" s="127">
        <v>41624</v>
      </c>
      <c r="AD717" s="121" t="s">
        <v>843</v>
      </c>
      <c r="AE717" s="127">
        <v>41624</v>
      </c>
      <c r="AF717" s="121" t="s">
        <v>8286</v>
      </c>
      <c r="AG717" s="121">
        <v>1</v>
      </c>
      <c r="AH717" s="121">
        <v>0</v>
      </c>
      <c r="AI717" s="121" t="s">
        <v>3369</v>
      </c>
      <c r="AJ717" s="121" t="s">
        <v>2130</v>
      </c>
      <c r="AK717" s="121"/>
      <c r="AL717" s="121"/>
      <c r="AM717" s="126" t="s">
        <v>3368</v>
      </c>
      <c r="AN717" s="121" t="s">
        <v>411</v>
      </c>
      <c r="AO717" s="121"/>
      <c r="AP717" s="121">
        <v>0</v>
      </c>
      <c r="AQ717" s="121">
        <v>0</v>
      </c>
      <c r="AR717" s="121" t="s">
        <v>1599</v>
      </c>
      <c r="AS717" s="121">
        <v>7</v>
      </c>
      <c r="AT717" s="121">
        <v>4</v>
      </c>
    </row>
    <row r="718" spans="1:46" ht="30" customHeight="1" x14ac:dyDescent="0.15">
      <c r="A718" s="121">
        <v>716</v>
      </c>
      <c r="B718" s="126">
        <v>5225002174</v>
      </c>
      <c r="C718" s="121" t="s">
        <v>3370</v>
      </c>
      <c r="D718" s="121" t="s">
        <v>3370</v>
      </c>
      <c r="E718" s="127">
        <v>21715</v>
      </c>
      <c r="F718" s="117">
        <f t="shared" ca="1" si="99"/>
        <v>59.753424657534246</v>
      </c>
      <c r="G718" s="121" t="s">
        <v>486</v>
      </c>
      <c r="H718" s="121" t="s">
        <v>297</v>
      </c>
      <c r="I718" s="121" t="s">
        <v>297</v>
      </c>
      <c r="J718" s="121" t="s">
        <v>3371</v>
      </c>
      <c r="K718" s="121" t="s">
        <v>8023</v>
      </c>
      <c r="L718" s="121" t="s">
        <v>328</v>
      </c>
      <c r="M718" s="121" t="s">
        <v>367</v>
      </c>
      <c r="N718" s="121" t="s">
        <v>298</v>
      </c>
      <c r="O718" s="121" t="s">
        <v>8330</v>
      </c>
      <c r="P718" s="127">
        <v>41443</v>
      </c>
      <c r="Q718" s="127">
        <v>46738</v>
      </c>
      <c r="R718" s="114">
        <f t="shared" ca="1" si="100"/>
        <v>3213</v>
      </c>
      <c r="S718" s="118">
        <f t="shared" ca="1" si="101"/>
        <v>105</v>
      </c>
      <c r="T718" s="114">
        <f t="shared" ca="1" si="102"/>
        <v>8</v>
      </c>
      <c r="U718" s="119" t="str">
        <f t="shared" ca="1" si="103"/>
        <v>8年9个月23天</v>
      </c>
      <c r="V718" s="120" t="s">
        <v>9384</v>
      </c>
      <c r="W718" s="116">
        <f t="shared" ca="1" si="104"/>
        <v>43525</v>
      </c>
      <c r="X718" s="114">
        <f t="shared" ca="1" si="105"/>
        <v>1901</v>
      </c>
      <c r="Y718" s="120">
        <f t="shared" ca="1" si="106"/>
        <v>62</v>
      </c>
      <c r="Z718" s="121">
        <f t="shared" ca="1" si="107"/>
        <v>5</v>
      </c>
      <c r="AA718" s="121" t="s">
        <v>9385</v>
      </c>
      <c r="AB718" s="121"/>
      <c r="AC718" s="127">
        <v>41624</v>
      </c>
      <c r="AD718" s="121" t="s">
        <v>771</v>
      </c>
      <c r="AE718" s="127">
        <v>41624</v>
      </c>
      <c r="AF718" s="121" t="s">
        <v>8286</v>
      </c>
      <c r="AG718" s="121">
        <v>1</v>
      </c>
      <c r="AH718" s="121">
        <v>0</v>
      </c>
      <c r="AI718" s="121" t="s">
        <v>3373</v>
      </c>
      <c r="AJ718" s="121" t="s">
        <v>2712</v>
      </c>
      <c r="AK718" s="121"/>
      <c r="AL718" s="121"/>
      <c r="AM718" s="126" t="s">
        <v>3372</v>
      </c>
      <c r="AN718" s="121" t="s">
        <v>411</v>
      </c>
      <c r="AO718" s="121"/>
      <c r="AP718" s="121">
        <v>0</v>
      </c>
      <c r="AQ718" s="121">
        <v>0</v>
      </c>
      <c r="AR718" s="121" t="s">
        <v>8351</v>
      </c>
      <c r="AS718" s="127">
        <v>38022</v>
      </c>
      <c r="AT718" s="121">
        <v>1</v>
      </c>
    </row>
    <row r="719" spans="1:46" ht="30" customHeight="1" x14ac:dyDescent="0.15">
      <c r="A719" s="121">
        <v>717</v>
      </c>
      <c r="B719" s="126">
        <v>5225002175</v>
      </c>
      <c r="C719" s="121" t="s">
        <v>3374</v>
      </c>
      <c r="D719" s="121" t="s">
        <v>3374</v>
      </c>
      <c r="E719" s="127">
        <v>26073</v>
      </c>
      <c r="F719" s="117">
        <f t="shared" ca="1" si="99"/>
        <v>47.813698630136983</v>
      </c>
      <c r="G719" s="121" t="s">
        <v>325</v>
      </c>
      <c r="H719" s="121" t="s">
        <v>287</v>
      </c>
      <c r="I719" s="121" t="s">
        <v>287</v>
      </c>
      <c r="J719" s="121" t="s">
        <v>3375</v>
      </c>
      <c r="K719" s="121" t="s">
        <v>8047</v>
      </c>
      <c r="L719" s="121" t="s">
        <v>328</v>
      </c>
      <c r="M719" s="121" t="s">
        <v>338</v>
      </c>
      <c r="N719" s="121" t="s">
        <v>298</v>
      </c>
      <c r="O719" s="121" t="s">
        <v>293</v>
      </c>
      <c r="P719" s="127">
        <v>42531</v>
      </c>
      <c r="Q719" s="121"/>
      <c r="R719" s="114" t="e">
        <f t="shared" ca="1" si="100"/>
        <v>#NUM!</v>
      </c>
      <c r="S719" s="118" t="e">
        <f t="shared" ca="1" si="101"/>
        <v>#NUM!</v>
      </c>
      <c r="T719" s="114" t="e">
        <f t="shared" ca="1" si="102"/>
        <v>#NUM!</v>
      </c>
      <c r="U719" s="119" t="e">
        <f t="shared" ca="1" si="103"/>
        <v>#NUM!</v>
      </c>
      <c r="V719" s="120" t="s">
        <v>299</v>
      </c>
      <c r="W719" s="116">
        <f t="shared" ca="1" si="104"/>
        <v>43525</v>
      </c>
      <c r="X719" s="114">
        <f t="shared" ca="1" si="105"/>
        <v>1899</v>
      </c>
      <c r="Y719" s="120">
        <f t="shared" ca="1" si="106"/>
        <v>62</v>
      </c>
      <c r="Z719" s="121">
        <f t="shared" ca="1" si="107"/>
        <v>5</v>
      </c>
      <c r="AA719" s="121" t="s">
        <v>9386</v>
      </c>
      <c r="AB719" s="121"/>
      <c r="AC719" s="127">
        <v>41626</v>
      </c>
      <c r="AD719" s="121" t="s">
        <v>598</v>
      </c>
      <c r="AE719" s="127">
        <v>41626</v>
      </c>
      <c r="AF719" s="121" t="s">
        <v>8286</v>
      </c>
      <c r="AG719" s="121">
        <v>1</v>
      </c>
      <c r="AH719" s="121">
        <v>0</v>
      </c>
      <c r="AI719" s="121" t="s">
        <v>3377</v>
      </c>
      <c r="AJ719" s="121" t="s">
        <v>402</v>
      </c>
      <c r="AK719" s="121" t="s">
        <v>409</v>
      </c>
      <c r="AL719" s="121" t="s">
        <v>363</v>
      </c>
      <c r="AM719" s="126" t="s">
        <v>3376</v>
      </c>
      <c r="AN719" s="121" t="s">
        <v>411</v>
      </c>
      <c r="AO719" s="121"/>
      <c r="AP719" s="121">
        <v>0</v>
      </c>
      <c r="AQ719" s="121">
        <v>3</v>
      </c>
      <c r="AR719" s="121" t="s">
        <v>693</v>
      </c>
      <c r="AS719" s="121">
        <v>4</v>
      </c>
      <c r="AT719" s="121">
        <v>14</v>
      </c>
    </row>
    <row r="720" spans="1:46" ht="30" customHeight="1" x14ac:dyDescent="0.15">
      <c r="A720" s="121">
        <v>718</v>
      </c>
      <c r="B720" s="126">
        <v>5225002176</v>
      </c>
      <c r="C720" s="121" t="s">
        <v>3378</v>
      </c>
      <c r="D720" s="121" t="s">
        <v>3378</v>
      </c>
      <c r="E720" s="127">
        <v>26640</v>
      </c>
      <c r="F720" s="117">
        <f t="shared" ca="1" si="99"/>
        <v>46.260273972602739</v>
      </c>
      <c r="G720" s="121" t="s">
        <v>325</v>
      </c>
      <c r="H720" s="121" t="s">
        <v>634</v>
      </c>
      <c r="I720" s="121" t="s">
        <v>634</v>
      </c>
      <c r="J720" s="121" t="s">
        <v>3379</v>
      </c>
      <c r="K720" s="121" t="s">
        <v>8120</v>
      </c>
      <c r="L720" s="121" t="s">
        <v>357</v>
      </c>
      <c r="M720" s="121" t="s">
        <v>367</v>
      </c>
      <c r="N720" s="121" t="s">
        <v>488</v>
      </c>
      <c r="O720" s="121" t="s">
        <v>293</v>
      </c>
      <c r="P720" s="127">
        <v>42531</v>
      </c>
      <c r="Q720" s="121"/>
      <c r="R720" s="114" t="e">
        <f t="shared" ca="1" si="100"/>
        <v>#NUM!</v>
      </c>
      <c r="S720" s="118" t="e">
        <f t="shared" ca="1" si="101"/>
        <v>#NUM!</v>
      </c>
      <c r="T720" s="114" t="e">
        <f t="shared" ca="1" si="102"/>
        <v>#NUM!</v>
      </c>
      <c r="U720" s="119" t="e">
        <f t="shared" ca="1" si="103"/>
        <v>#NUM!</v>
      </c>
      <c r="V720" s="120" t="s">
        <v>299</v>
      </c>
      <c r="W720" s="116">
        <f t="shared" ca="1" si="104"/>
        <v>43525</v>
      </c>
      <c r="X720" s="114">
        <f t="shared" ca="1" si="105"/>
        <v>1878</v>
      </c>
      <c r="Y720" s="120">
        <f t="shared" ca="1" si="106"/>
        <v>61</v>
      </c>
      <c r="Z720" s="121">
        <f t="shared" ca="1" si="107"/>
        <v>5</v>
      </c>
      <c r="AA720" s="121" t="s">
        <v>2631</v>
      </c>
      <c r="AB720" s="121"/>
      <c r="AC720" s="127">
        <v>41647</v>
      </c>
      <c r="AD720" s="121" t="s">
        <v>843</v>
      </c>
      <c r="AE720" s="127">
        <v>41647</v>
      </c>
      <c r="AF720" s="121" t="s">
        <v>8286</v>
      </c>
      <c r="AG720" s="121">
        <v>1</v>
      </c>
      <c r="AH720" s="121">
        <v>0</v>
      </c>
      <c r="AI720" s="121" t="s">
        <v>3381</v>
      </c>
      <c r="AJ720" s="121" t="s">
        <v>402</v>
      </c>
      <c r="AK720" s="121" t="s">
        <v>409</v>
      </c>
      <c r="AL720" s="121"/>
      <c r="AM720" s="126" t="s">
        <v>3380</v>
      </c>
      <c r="AN720" s="121" t="s">
        <v>411</v>
      </c>
      <c r="AO720" s="121"/>
      <c r="AP720" s="121">
        <v>0</v>
      </c>
      <c r="AQ720" s="121">
        <v>0</v>
      </c>
      <c r="AR720" s="121" t="s">
        <v>8312</v>
      </c>
      <c r="AS720" s="121">
        <v>2</v>
      </c>
      <c r="AT720" s="121">
        <v>32</v>
      </c>
    </row>
    <row r="721" spans="1:46" ht="30" customHeight="1" x14ac:dyDescent="0.15">
      <c r="A721" s="121">
        <v>719</v>
      </c>
      <c r="B721" s="126">
        <v>5225002177</v>
      </c>
      <c r="C721" s="121" t="s">
        <v>3382</v>
      </c>
      <c r="D721" s="121" t="s">
        <v>3382</v>
      </c>
      <c r="E721" s="127">
        <v>24123</v>
      </c>
      <c r="F721" s="117">
        <f t="shared" ca="1" si="99"/>
        <v>53.156164383561645</v>
      </c>
      <c r="G721" s="121" t="s">
        <v>325</v>
      </c>
      <c r="H721" s="121" t="s">
        <v>297</v>
      </c>
      <c r="I721" s="121" t="s">
        <v>297</v>
      </c>
      <c r="J721" s="121" t="s">
        <v>3383</v>
      </c>
      <c r="K721" s="121" t="s">
        <v>8121</v>
      </c>
      <c r="L721" s="121" t="s">
        <v>357</v>
      </c>
      <c r="M721" s="121" t="s">
        <v>338</v>
      </c>
      <c r="N721" s="121" t="s">
        <v>408</v>
      </c>
      <c r="O721" s="121" t="s">
        <v>8330</v>
      </c>
      <c r="P721" s="127">
        <v>41018</v>
      </c>
      <c r="Q721" s="127">
        <v>46221</v>
      </c>
      <c r="R721" s="114">
        <f t="shared" ca="1" si="100"/>
        <v>2696</v>
      </c>
      <c r="S721" s="118">
        <f t="shared" ca="1" si="101"/>
        <v>88</v>
      </c>
      <c r="T721" s="114">
        <f t="shared" ca="1" si="102"/>
        <v>7</v>
      </c>
      <c r="U721" s="119" t="str">
        <f t="shared" ca="1" si="103"/>
        <v>7年4个月21天</v>
      </c>
      <c r="V721" s="120" t="s">
        <v>9282</v>
      </c>
      <c r="W721" s="116">
        <f t="shared" ca="1" si="104"/>
        <v>43525</v>
      </c>
      <c r="X721" s="114">
        <f t="shared" ca="1" si="105"/>
        <v>1877</v>
      </c>
      <c r="Y721" s="120">
        <f t="shared" ca="1" si="106"/>
        <v>61</v>
      </c>
      <c r="Z721" s="121">
        <f t="shared" ca="1" si="107"/>
        <v>5</v>
      </c>
      <c r="AA721" s="121" t="s">
        <v>8524</v>
      </c>
      <c r="AB721" s="121"/>
      <c r="AC721" s="127">
        <v>41648</v>
      </c>
      <c r="AD721" s="121" t="s">
        <v>771</v>
      </c>
      <c r="AE721" s="127">
        <v>41648</v>
      </c>
      <c r="AF721" s="121" t="s">
        <v>8286</v>
      </c>
      <c r="AG721" s="121">
        <v>1</v>
      </c>
      <c r="AH721" s="121">
        <v>0</v>
      </c>
      <c r="AI721" s="121" t="s">
        <v>3385</v>
      </c>
      <c r="AJ721" s="121" t="s">
        <v>2130</v>
      </c>
      <c r="AK721" s="121"/>
      <c r="AL721" s="121"/>
      <c r="AM721" s="126" t="s">
        <v>3384</v>
      </c>
      <c r="AN721" s="121" t="s">
        <v>411</v>
      </c>
      <c r="AO721" s="121"/>
      <c r="AP721" s="121">
        <v>0</v>
      </c>
      <c r="AQ721" s="121">
        <v>0</v>
      </c>
      <c r="AR721" s="121" t="s">
        <v>1334</v>
      </c>
      <c r="AS721" s="121">
        <v>6</v>
      </c>
      <c r="AT721" s="121">
        <v>15</v>
      </c>
    </row>
    <row r="722" spans="1:46" ht="30" customHeight="1" x14ac:dyDescent="0.15">
      <c r="A722" s="121">
        <v>720</v>
      </c>
      <c r="B722" s="126">
        <v>5225002178</v>
      </c>
      <c r="C722" s="121" t="s">
        <v>3386</v>
      </c>
      <c r="D722" s="121" t="s">
        <v>3386</v>
      </c>
      <c r="E722" s="127">
        <v>25174</v>
      </c>
      <c r="F722" s="117">
        <f t="shared" ca="1" si="99"/>
        <v>50.276712328767125</v>
      </c>
      <c r="G722" s="121" t="s">
        <v>1181</v>
      </c>
      <c r="H722" s="121" t="s">
        <v>287</v>
      </c>
      <c r="I722" s="121" t="s">
        <v>287</v>
      </c>
      <c r="J722" s="121" t="s">
        <v>3387</v>
      </c>
      <c r="K722" s="121" t="s">
        <v>811</v>
      </c>
      <c r="L722" s="121" t="s">
        <v>328</v>
      </c>
      <c r="M722" s="121" t="s">
        <v>59</v>
      </c>
      <c r="N722" s="121" t="s">
        <v>488</v>
      </c>
      <c r="O722" s="121" t="s">
        <v>299</v>
      </c>
      <c r="P722" s="127">
        <v>42531</v>
      </c>
      <c r="Q722" s="127">
        <v>50383</v>
      </c>
      <c r="R722" s="114">
        <f t="shared" ca="1" si="100"/>
        <v>6858</v>
      </c>
      <c r="S722" s="118">
        <f t="shared" ca="1" si="101"/>
        <v>225</v>
      </c>
      <c r="T722" s="114">
        <f t="shared" ca="1" si="102"/>
        <v>18</v>
      </c>
      <c r="U722" s="119" t="str">
        <f t="shared" ca="1" si="103"/>
        <v>18年9个月18天</v>
      </c>
      <c r="V722" s="120" t="s">
        <v>8988</v>
      </c>
      <c r="W722" s="116">
        <f t="shared" ca="1" si="104"/>
        <v>43525</v>
      </c>
      <c r="X722" s="114">
        <f t="shared" ca="1" si="105"/>
        <v>1877</v>
      </c>
      <c r="Y722" s="120">
        <f t="shared" ca="1" si="106"/>
        <v>61</v>
      </c>
      <c r="Z722" s="121">
        <f t="shared" ca="1" si="107"/>
        <v>5</v>
      </c>
      <c r="AA722" s="121" t="s">
        <v>9387</v>
      </c>
      <c r="AB722" s="121"/>
      <c r="AC722" s="127">
        <v>41648</v>
      </c>
      <c r="AD722" s="121" t="s">
        <v>771</v>
      </c>
      <c r="AE722" s="127">
        <v>41648</v>
      </c>
      <c r="AF722" s="121" t="s">
        <v>8286</v>
      </c>
      <c r="AG722" s="121">
        <v>1</v>
      </c>
      <c r="AH722" s="121">
        <v>0</v>
      </c>
      <c r="AI722" s="121" t="s">
        <v>3389</v>
      </c>
      <c r="AJ722" s="121" t="s">
        <v>2073</v>
      </c>
      <c r="AK722" s="121" t="s">
        <v>334</v>
      </c>
      <c r="AL722" s="121" t="s">
        <v>363</v>
      </c>
      <c r="AM722" s="126" t="s">
        <v>3388</v>
      </c>
      <c r="AN722" s="121" t="s">
        <v>411</v>
      </c>
      <c r="AO722" s="121"/>
      <c r="AP722" s="121">
        <v>0</v>
      </c>
      <c r="AQ722" s="121">
        <v>2</v>
      </c>
      <c r="AR722" s="121" t="s">
        <v>9101</v>
      </c>
      <c r="AS722" s="121">
        <v>8</v>
      </c>
      <c r="AT722" s="121">
        <v>124</v>
      </c>
    </row>
    <row r="723" spans="1:46" ht="30" customHeight="1" x14ac:dyDescent="0.15">
      <c r="A723" s="121">
        <v>721</v>
      </c>
      <c r="B723" s="126">
        <v>5225002179</v>
      </c>
      <c r="C723" s="121" t="s">
        <v>3390</v>
      </c>
      <c r="D723" s="121" t="s">
        <v>3390</v>
      </c>
      <c r="E723" s="127">
        <v>26635</v>
      </c>
      <c r="F723" s="117">
        <f t="shared" ca="1" si="99"/>
        <v>46.273972602739725</v>
      </c>
      <c r="G723" s="121" t="s">
        <v>325</v>
      </c>
      <c r="H723" s="121" t="s">
        <v>287</v>
      </c>
      <c r="I723" s="121" t="s">
        <v>287</v>
      </c>
      <c r="J723" s="121" t="s">
        <v>3391</v>
      </c>
      <c r="K723" s="121" t="s">
        <v>8122</v>
      </c>
      <c r="L723" s="121" t="s">
        <v>328</v>
      </c>
      <c r="M723" s="121" t="s">
        <v>338</v>
      </c>
      <c r="N723" s="121" t="s">
        <v>408</v>
      </c>
      <c r="O723" s="121" t="s">
        <v>299</v>
      </c>
      <c r="P723" s="127">
        <v>42531</v>
      </c>
      <c r="Q723" s="127">
        <v>50383</v>
      </c>
      <c r="R723" s="114">
        <f t="shared" ca="1" si="100"/>
        <v>6858</v>
      </c>
      <c r="S723" s="118">
        <f t="shared" ca="1" si="101"/>
        <v>225</v>
      </c>
      <c r="T723" s="114">
        <f t="shared" ca="1" si="102"/>
        <v>18</v>
      </c>
      <c r="U723" s="119" t="str">
        <f t="shared" ca="1" si="103"/>
        <v>18年9个月18天</v>
      </c>
      <c r="V723" s="120" t="s">
        <v>8988</v>
      </c>
      <c r="W723" s="116">
        <f t="shared" ca="1" si="104"/>
        <v>43525</v>
      </c>
      <c r="X723" s="114">
        <f t="shared" ca="1" si="105"/>
        <v>1877</v>
      </c>
      <c r="Y723" s="120">
        <f t="shared" ca="1" si="106"/>
        <v>61</v>
      </c>
      <c r="Z723" s="121">
        <f t="shared" ca="1" si="107"/>
        <v>5</v>
      </c>
      <c r="AA723" s="121" t="s">
        <v>8524</v>
      </c>
      <c r="AB723" s="121"/>
      <c r="AC723" s="127">
        <v>41648</v>
      </c>
      <c r="AD723" s="121" t="s">
        <v>771</v>
      </c>
      <c r="AE723" s="127">
        <v>41648</v>
      </c>
      <c r="AF723" s="121" t="s">
        <v>8286</v>
      </c>
      <c r="AG723" s="121">
        <v>1</v>
      </c>
      <c r="AH723" s="121">
        <v>0</v>
      </c>
      <c r="AI723" s="121" t="s">
        <v>3385</v>
      </c>
      <c r="AJ723" s="121" t="s">
        <v>2073</v>
      </c>
      <c r="AK723" s="121" t="s">
        <v>334</v>
      </c>
      <c r="AL723" s="121"/>
      <c r="AM723" s="126" t="s">
        <v>3392</v>
      </c>
      <c r="AN723" s="121" t="s">
        <v>411</v>
      </c>
      <c r="AO723" s="121"/>
      <c r="AP723" s="121">
        <v>0</v>
      </c>
      <c r="AQ723" s="121">
        <v>0</v>
      </c>
      <c r="AR723" s="121" t="s">
        <v>1334</v>
      </c>
      <c r="AS723" s="121">
        <v>10</v>
      </c>
      <c r="AT723" s="121">
        <v>13</v>
      </c>
    </row>
    <row r="724" spans="1:46" ht="30" customHeight="1" x14ac:dyDescent="0.15">
      <c r="A724" s="121">
        <v>722</v>
      </c>
      <c r="B724" s="126">
        <v>5225002180</v>
      </c>
      <c r="C724" s="121" t="s">
        <v>3393</v>
      </c>
      <c r="D724" s="121" t="s">
        <v>3393</v>
      </c>
      <c r="E724" s="127">
        <v>24182</v>
      </c>
      <c r="F724" s="117">
        <f t="shared" ca="1" si="99"/>
        <v>52.994520547945207</v>
      </c>
      <c r="G724" s="121" t="s">
        <v>325</v>
      </c>
      <c r="H724" s="121" t="s">
        <v>297</v>
      </c>
      <c r="I724" s="121" t="s">
        <v>297</v>
      </c>
      <c r="J724" s="121" t="s">
        <v>3394</v>
      </c>
      <c r="K724" s="121" t="s">
        <v>8004</v>
      </c>
      <c r="L724" s="121" t="s">
        <v>357</v>
      </c>
      <c r="M724" s="121" t="s">
        <v>367</v>
      </c>
      <c r="N724" s="121" t="s">
        <v>408</v>
      </c>
      <c r="O724" s="121" t="s">
        <v>299</v>
      </c>
      <c r="P724" s="127">
        <v>42531</v>
      </c>
      <c r="Q724" s="127">
        <v>50383</v>
      </c>
      <c r="R724" s="114">
        <f t="shared" ca="1" si="100"/>
        <v>6858</v>
      </c>
      <c r="S724" s="118">
        <f t="shared" ca="1" si="101"/>
        <v>225</v>
      </c>
      <c r="T724" s="114">
        <f t="shared" ca="1" si="102"/>
        <v>18</v>
      </c>
      <c r="U724" s="119" t="str">
        <f t="shared" ca="1" si="103"/>
        <v>18年9个月18天</v>
      </c>
      <c r="V724" s="120" t="s">
        <v>8988</v>
      </c>
      <c r="W724" s="116">
        <f t="shared" ca="1" si="104"/>
        <v>43525</v>
      </c>
      <c r="X724" s="114">
        <f t="shared" ca="1" si="105"/>
        <v>1877</v>
      </c>
      <c r="Y724" s="120">
        <f t="shared" ca="1" si="106"/>
        <v>61</v>
      </c>
      <c r="Z724" s="121">
        <f t="shared" ca="1" si="107"/>
        <v>5</v>
      </c>
      <c r="AA724" s="121" t="s">
        <v>8524</v>
      </c>
      <c r="AB724" s="121"/>
      <c r="AC724" s="127">
        <v>41648</v>
      </c>
      <c r="AD724" s="121" t="s">
        <v>771</v>
      </c>
      <c r="AE724" s="127">
        <v>41648</v>
      </c>
      <c r="AF724" s="121" t="s">
        <v>8286</v>
      </c>
      <c r="AG724" s="121">
        <v>1</v>
      </c>
      <c r="AH724" s="121">
        <v>0</v>
      </c>
      <c r="AI724" s="121" t="s">
        <v>3385</v>
      </c>
      <c r="AJ724" s="121" t="s">
        <v>2073</v>
      </c>
      <c r="AK724" s="121" t="s">
        <v>334</v>
      </c>
      <c r="AL724" s="121"/>
      <c r="AM724" s="126" t="s">
        <v>3395</v>
      </c>
      <c r="AN724" s="121" t="s">
        <v>411</v>
      </c>
      <c r="AO724" s="121"/>
      <c r="AP724" s="121">
        <v>0</v>
      </c>
      <c r="AQ724" s="121">
        <v>1</v>
      </c>
      <c r="AR724" s="121" t="s">
        <v>8312</v>
      </c>
      <c r="AS724" s="121">
        <v>4</v>
      </c>
      <c r="AT724" s="121">
        <v>64</v>
      </c>
    </row>
    <row r="725" spans="1:46" ht="30" customHeight="1" x14ac:dyDescent="0.15">
      <c r="A725" s="121">
        <v>723</v>
      </c>
      <c r="B725" s="126">
        <v>5225002181</v>
      </c>
      <c r="C725" s="121" t="s">
        <v>3396</v>
      </c>
      <c r="D725" s="121" t="s">
        <v>3396</v>
      </c>
      <c r="E725" s="127">
        <v>25007</v>
      </c>
      <c r="F725" s="117">
        <f t="shared" ca="1" si="99"/>
        <v>50.734246575342468</v>
      </c>
      <c r="G725" s="121" t="s">
        <v>325</v>
      </c>
      <c r="H725" s="121" t="s">
        <v>287</v>
      </c>
      <c r="I725" s="121" t="s">
        <v>287</v>
      </c>
      <c r="J725" s="121" t="s">
        <v>3397</v>
      </c>
      <c r="K725" s="121" t="s">
        <v>489</v>
      </c>
      <c r="L725" s="121" t="s">
        <v>328</v>
      </c>
      <c r="M725" s="121" t="s">
        <v>338</v>
      </c>
      <c r="N725" s="121" t="s">
        <v>41</v>
      </c>
      <c r="O725" s="121" t="s">
        <v>8330</v>
      </c>
      <c r="P725" s="127">
        <v>41093</v>
      </c>
      <c r="Q725" s="127">
        <v>46055</v>
      </c>
      <c r="R725" s="114">
        <f t="shared" ca="1" si="100"/>
        <v>2530</v>
      </c>
      <c r="S725" s="118">
        <f t="shared" ca="1" si="101"/>
        <v>83</v>
      </c>
      <c r="T725" s="114">
        <f t="shared" ca="1" si="102"/>
        <v>6</v>
      </c>
      <c r="U725" s="119" t="str">
        <f t="shared" ca="1" si="103"/>
        <v>6年11个月10天</v>
      </c>
      <c r="V725" s="120" t="s">
        <v>9388</v>
      </c>
      <c r="W725" s="116">
        <f t="shared" ca="1" si="104"/>
        <v>43525</v>
      </c>
      <c r="X725" s="114">
        <f t="shared" ca="1" si="105"/>
        <v>1877</v>
      </c>
      <c r="Y725" s="120">
        <f t="shared" ca="1" si="106"/>
        <v>61</v>
      </c>
      <c r="Z725" s="121">
        <f t="shared" ca="1" si="107"/>
        <v>5</v>
      </c>
      <c r="AA725" s="121" t="s">
        <v>9389</v>
      </c>
      <c r="AB725" s="121"/>
      <c r="AC725" s="127">
        <v>41648</v>
      </c>
      <c r="AD725" s="121" t="s">
        <v>489</v>
      </c>
      <c r="AE725" s="127">
        <v>41648</v>
      </c>
      <c r="AF725" s="121" t="s">
        <v>8286</v>
      </c>
      <c r="AG725" s="121">
        <v>1</v>
      </c>
      <c r="AH725" s="121">
        <v>0</v>
      </c>
      <c r="AI725" s="121" t="s">
        <v>3399</v>
      </c>
      <c r="AJ725" s="121" t="s">
        <v>432</v>
      </c>
      <c r="AK725" s="121"/>
      <c r="AL725" s="121"/>
      <c r="AM725" s="126" t="s">
        <v>3398</v>
      </c>
      <c r="AN725" s="121"/>
      <c r="AO725" s="121"/>
      <c r="AP725" s="121">
        <v>0</v>
      </c>
      <c r="AQ725" s="121">
        <v>0</v>
      </c>
      <c r="AR725" s="121" t="s">
        <v>1334</v>
      </c>
      <c r="AS725" s="121">
        <v>5</v>
      </c>
      <c r="AT725" s="121">
        <v>14</v>
      </c>
    </row>
    <row r="726" spans="1:46" ht="30" customHeight="1" x14ac:dyDescent="0.15">
      <c r="A726" s="121">
        <v>724</v>
      </c>
      <c r="B726" s="126">
        <v>5225002182</v>
      </c>
      <c r="C726" s="121" t="s">
        <v>3400</v>
      </c>
      <c r="D726" s="121" t="s">
        <v>3400</v>
      </c>
      <c r="E726" s="127">
        <v>33478</v>
      </c>
      <c r="F726" s="117">
        <f t="shared" ca="1" si="99"/>
        <v>27.526027397260275</v>
      </c>
      <c r="G726" s="121" t="s">
        <v>325</v>
      </c>
      <c r="H726" s="121" t="s">
        <v>297</v>
      </c>
      <c r="I726" s="121" t="s">
        <v>297</v>
      </c>
      <c r="J726" s="121" t="s">
        <v>3401</v>
      </c>
      <c r="K726" s="121" t="s">
        <v>8016</v>
      </c>
      <c r="L726" s="121" t="s">
        <v>328</v>
      </c>
      <c r="M726" s="121" t="s">
        <v>326</v>
      </c>
      <c r="N726" s="121" t="s">
        <v>290</v>
      </c>
      <c r="O726" s="121" t="s">
        <v>299</v>
      </c>
      <c r="P726" s="127">
        <v>42627</v>
      </c>
      <c r="Q726" s="127">
        <v>50508</v>
      </c>
      <c r="R726" s="114">
        <f t="shared" ca="1" si="100"/>
        <v>6983</v>
      </c>
      <c r="S726" s="118">
        <f t="shared" ca="1" si="101"/>
        <v>229</v>
      </c>
      <c r="T726" s="114">
        <f t="shared" ca="1" si="102"/>
        <v>19</v>
      </c>
      <c r="U726" s="119" t="str">
        <f t="shared" ca="1" si="103"/>
        <v>19年1个月18天</v>
      </c>
      <c r="V726" s="120" t="s">
        <v>9390</v>
      </c>
      <c r="W726" s="116">
        <f t="shared" ca="1" si="104"/>
        <v>43525</v>
      </c>
      <c r="X726" s="114">
        <f t="shared" ca="1" si="105"/>
        <v>1877</v>
      </c>
      <c r="Y726" s="120">
        <f t="shared" ca="1" si="106"/>
        <v>61</v>
      </c>
      <c r="Z726" s="121">
        <f t="shared" ca="1" si="107"/>
        <v>5</v>
      </c>
      <c r="AA726" s="121" t="s">
        <v>9391</v>
      </c>
      <c r="AB726" s="121"/>
      <c r="AC726" s="127">
        <v>41648</v>
      </c>
      <c r="AD726" s="121" t="s">
        <v>489</v>
      </c>
      <c r="AE726" s="127">
        <v>41648</v>
      </c>
      <c r="AF726" s="121" t="s">
        <v>8286</v>
      </c>
      <c r="AG726" s="121">
        <v>1</v>
      </c>
      <c r="AH726" s="121">
        <v>0</v>
      </c>
      <c r="AI726" s="121" t="s">
        <v>3403</v>
      </c>
      <c r="AJ726" s="121" t="s">
        <v>2078</v>
      </c>
      <c r="AK726" s="121" t="s">
        <v>334</v>
      </c>
      <c r="AL726" s="121"/>
      <c r="AM726" s="126" t="s">
        <v>3402</v>
      </c>
      <c r="AN726" s="121"/>
      <c r="AO726" s="121"/>
      <c r="AP726" s="121">
        <v>0</v>
      </c>
      <c r="AQ726" s="121">
        <v>0</v>
      </c>
      <c r="AR726" s="121" t="s">
        <v>1599</v>
      </c>
      <c r="AS726" s="121"/>
      <c r="AT726" s="121"/>
    </row>
    <row r="727" spans="1:46" ht="30" customHeight="1" x14ac:dyDescent="0.15">
      <c r="A727" s="121">
        <v>725</v>
      </c>
      <c r="B727" s="126">
        <v>5225002183</v>
      </c>
      <c r="C727" s="121" t="s">
        <v>3404</v>
      </c>
      <c r="D727" s="121" t="s">
        <v>3404</v>
      </c>
      <c r="E727" s="127">
        <v>29863</v>
      </c>
      <c r="F727" s="117">
        <f t="shared" ca="1" si="99"/>
        <v>37.43013698630137</v>
      </c>
      <c r="G727" s="121" t="s">
        <v>325</v>
      </c>
      <c r="H727" s="121" t="s">
        <v>287</v>
      </c>
      <c r="I727" s="121" t="s">
        <v>287</v>
      </c>
      <c r="J727" s="121" t="s">
        <v>3397</v>
      </c>
      <c r="K727" s="121" t="s">
        <v>8016</v>
      </c>
      <c r="L727" s="121" t="s">
        <v>328</v>
      </c>
      <c r="M727" s="121" t="s">
        <v>338</v>
      </c>
      <c r="N727" s="121" t="s">
        <v>41</v>
      </c>
      <c r="O727" s="121" t="s">
        <v>8330</v>
      </c>
      <c r="P727" s="127">
        <v>41093</v>
      </c>
      <c r="Q727" s="127">
        <v>46055</v>
      </c>
      <c r="R727" s="114">
        <f t="shared" ca="1" si="100"/>
        <v>2530</v>
      </c>
      <c r="S727" s="118">
        <f t="shared" ca="1" si="101"/>
        <v>83</v>
      </c>
      <c r="T727" s="114">
        <f t="shared" ca="1" si="102"/>
        <v>6</v>
      </c>
      <c r="U727" s="119" t="str">
        <f t="shared" ca="1" si="103"/>
        <v>6年11个月10天</v>
      </c>
      <c r="V727" s="120" t="s">
        <v>9388</v>
      </c>
      <c r="W727" s="116">
        <f t="shared" ca="1" si="104"/>
        <v>43525</v>
      </c>
      <c r="X727" s="114">
        <f t="shared" ca="1" si="105"/>
        <v>1877</v>
      </c>
      <c r="Y727" s="120">
        <f t="shared" ca="1" si="106"/>
        <v>61</v>
      </c>
      <c r="Z727" s="121">
        <f t="shared" ca="1" si="107"/>
        <v>5</v>
      </c>
      <c r="AA727" s="121" t="s">
        <v>9389</v>
      </c>
      <c r="AB727" s="121"/>
      <c r="AC727" s="127">
        <v>41648</v>
      </c>
      <c r="AD727" s="121" t="s">
        <v>489</v>
      </c>
      <c r="AE727" s="127">
        <v>41648</v>
      </c>
      <c r="AF727" s="121" t="s">
        <v>8286</v>
      </c>
      <c r="AG727" s="121">
        <v>1</v>
      </c>
      <c r="AH727" s="121">
        <v>0</v>
      </c>
      <c r="AI727" s="121" t="s">
        <v>3399</v>
      </c>
      <c r="AJ727" s="121" t="s">
        <v>432</v>
      </c>
      <c r="AK727" s="121"/>
      <c r="AL727" s="121"/>
      <c r="AM727" s="126" t="s">
        <v>3405</v>
      </c>
      <c r="AN727" s="121"/>
      <c r="AO727" s="121"/>
      <c r="AP727" s="121">
        <v>0</v>
      </c>
      <c r="AQ727" s="121">
        <v>0</v>
      </c>
      <c r="AR727" s="121" t="s">
        <v>8322</v>
      </c>
      <c r="AS727" s="121">
        <v>9</v>
      </c>
      <c r="AT727" s="121">
        <v>8</v>
      </c>
    </row>
    <row r="728" spans="1:46" ht="30" customHeight="1" x14ac:dyDescent="0.15">
      <c r="A728" s="121">
        <v>726</v>
      </c>
      <c r="B728" s="126">
        <v>5225002184</v>
      </c>
      <c r="C728" s="121" t="s">
        <v>3406</v>
      </c>
      <c r="D728" s="121" t="s">
        <v>3406</v>
      </c>
      <c r="E728" s="127">
        <v>32339</v>
      </c>
      <c r="F728" s="117">
        <f t="shared" ca="1" si="99"/>
        <v>30.646575342465752</v>
      </c>
      <c r="G728" s="121" t="s">
        <v>704</v>
      </c>
      <c r="H728" s="121" t="s">
        <v>287</v>
      </c>
      <c r="I728" s="121" t="s">
        <v>287</v>
      </c>
      <c r="J728" s="121" t="s">
        <v>3407</v>
      </c>
      <c r="K728" s="121" t="s">
        <v>494</v>
      </c>
      <c r="L728" s="121" t="s">
        <v>328</v>
      </c>
      <c r="M728" s="121" t="s">
        <v>348</v>
      </c>
      <c r="N728" s="121" t="s">
        <v>290</v>
      </c>
      <c r="O728" s="121" t="s">
        <v>299</v>
      </c>
      <c r="P728" s="127">
        <v>42935</v>
      </c>
      <c r="Q728" s="127">
        <v>50969</v>
      </c>
      <c r="R728" s="114">
        <f t="shared" ca="1" si="100"/>
        <v>7444</v>
      </c>
      <c r="S728" s="118">
        <f t="shared" ca="1" si="101"/>
        <v>244</v>
      </c>
      <c r="T728" s="114">
        <f t="shared" ca="1" si="102"/>
        <v>20</v>
      </c>
      <c r="U728" s="119" t="str">
        <f t="shared" ca="1" si="103"/>
        <v>20年4个月24天</v>
      </c>
      <c r="V728" s="120" t="s">
        <v>9022</v>
      </c>
      <c r="W728" s="116">
        <f t="shared" ca="1" si="104"/>
        <v>43525</v>
      </c>
      <c r="X728" s="114">
        <f t="shared" ca="1" si="105"/>
        <v>1877</v>
      </c>
      <c r="Y728" s="120">
        <f t="shared" ca="1" si="106"/>
        <v>61</v>
      </c>
      <c r="Z728" s="121">
        <f t="shared" ca="1" si="107"/>
        <v>5</v>
      </c>
      <c r="AA728" s="121" t="s">
        <v>9392</v>
      </c>
      <c r="AB728" s="121"/>
      <c r="AC728" s="127">
        <v>41648</v>
      </c>
      <c r="AD728" s="121" t="s">
        <v>494</v>
      </c>
      <c r="AE728" s="127">
        <v>41648</v>
      </c>
      <c r="AF728" s="121" t="s">
        <v>8286</v>
      </c>
      <c r="AG728" s="121">
        <v>1</v>
      </c>
      <c r="AH728" s="121">
        <v>0</v>
      </c>
      <c r="AI728" s="121" t="s">
        <v>3409</v>
      </c>
      <c r="AJ728" s="121" t="s">
        <v>2171</v>
      </c>
      <c r="AK728" s="121" t="s">
        <v>334</v>
      </c>
      <c r="AL728" s="121"/>
      <c r="AM728" s="126" t="s">
        <v>3408</v>
      </c>
      <c r="AN728" s="121"/>
      <c r="AO728" s="121"/>
      <c r="AP728" s="121">
        <v>0</v>
      </c>
      <c r="AQ728" s="121">
        <v>0</v>
      </c>
      <c r="AR728" s="121" t="s">
        <v>8535</v>
      </c>
      <c r="AS728" s="121"/>
      <c r="AT728" s="121"/>
    </row>
    <row r="729" spans="1:46" ht="30" customHeight="1" x14ac:dyDescent="0.15">
      <c r="A729" s="121">
        <v>727</v>
      </c>
      <c r="B729" s="126">
        <v>5225002185</v>
      </c>
      <c r="C729" s="121" t="s">
        <v>3410</v>
      </c>
      <c r="D729" s="121" t="s">
        <v>3410</v>
      </c>
      <c r="E729" s="127">
        <v>31484</v>
      </c>
      <c r="F729" s="117">
        <f t="shared" ca="1" si="99"/>
        <v>32.989041095890414</v>
      </c>
      <c r="G729" s="121" t="s">
        <v>325</v>
      </c>
      <c r="H729" s="121" t="s">
        <v>287</v>
      </c>
      <c r="I729" s="121" t="s">
        <v>287</v>
      </c>
      <c r="J729" s="121" t="s">
        <v>3411</v>
      </c>
      <c r="K729" s="121" t="s">
        <v>494</v>
      </c>
      <c r="L729" s="121" t="s">
        <v>328</v>
      </c>
      <c r="M729" s="121" t="s">
        <v>338</v>
      </c>
      <c r="N729" s="121" t="s">
        <v>3412</v>
      </c>
      <c r="O729" s="121" t="s">
        <v>8283</v>
      </c>
      <c r="P729" s="127">
        <v>41358</v>
      </c>
      <c r="Q729" s="127">
        <v>48481</v>
      </c>
      <c r="R729" s="114">
        <f t="shared" ca="1" si="100"/>
        <v>4956</v>
      </c>
      <c r="S729" s="118">
        <f t="shared" ca="1" si="101"/>
        <v>162</v>
      </c>
      <c r="T729" s="114">
        <f t="shared" ca="1" si="102"/>
        <v>13</v>
      </c>
      <c r="U729" s="119" t="str">
        <f t="shared" ca="1" si="103"/>
        <v>13年7个月1天</v>
      </c>
      <c r="V729" s="120" t="s">
        <v>9393</v>
      </c>
      <c r="W729" s="116">
        <f t="shared" ca="1" si="104"/>
        <v>43525</v>
      </c>
      <c r="X729" s="114">
        <f t="shared" ca="1" si="105"/>
        <v>1877</v>
      </c>
      <c r="Y729" s="120">
        <f t="shared" ca="1" si="106"/>
        <v>61</v>
      </c>
      <c r="Z729" s="121">
        <f t="shared" ca="1" si="107"/>
        <v>5</v>
      </c>
      <c r="AA729" s="121" t="s">
        <v>1165</v>
      </c>
      <c r="AB729" s="121"/>
      <c r="AC729" s="127">
        <v>41648</v>
      </c>
      <c r="AD729" s="121" t="s">
        <v>494</v>
      </c>
      <c r="AE729" s="127">
        <v>41648</v>
      </c>
      <c r="AF729" s="121" t="s">
        <v>8286</v>
      </c>
      <c r="AG729" s="121">
        <v>1</v>
      </c>
      <c r="AH729" s="121">
        <v>0</v>
      </c>
      <c r="AI729" s="121" t="s">
        <v>3414</v>
      </c>
      <c r="AJ729" s="121" t="s">
        <v>2712</v>
      </c>
      <c r="AK729" s="121"/>
      <c r="AL729" s="121"/>
      <c r="AM729" s="126" t="s">
        <v>3413</v>
      </c>
      <c r="AN729" s="121"/>
      <c r="AO729" s="121"/>
      <c r="AP729" s="121">
        <v>0</v>
      </c>
      <c r="AQ729" s="121">
        <v>1</v>
      </c>
      <c r="AR729" s="121" t="s">
        <v>1334</v>
      </c>
      <c r="AS729" s="121">
        <v>1</v>
      </c>
      <c r="AT729" s="121">
        <v>14</v>
      </c>
    </row>
    <row r="730" spans="1:46" ht="30" customHeight="1" x14ac:dyDescent="0.15">
      <c r="A730" s="121">
        <v>728</v>
      </c>
      <c r="B730" s="126">
        <v>5225002187</v>
      </c>
      <c r="C730" s="121" t="s">
        <v>3415</v>
      </c>
      <c r="D730" s="121" t="s">
        <v>3415</v>
      </c>
      <c r="E730" s="127">
        <v>24121</v>
      </c>
      <c r="F730" s="117">
        <f t="shared" ca="1" si="99"/>
        <v>53.161643835616438</v>
      </c>
      <c r="G730" s="121" t="s">
        <v>325</v>
      </c>
      <c r="H730" s="121" t="s">
        <v>287</v>
      </c>
      <c r="I730" s="121" t="s">
        <v>287</v>
      </c>
      <c r="J730" s="121" t="s">
        <v>9394</v>
      </c>
      <c r="K730" s="121" t="s">
        <v>8123</v>
      </c>
      <c r="L730" s="121" t="s">
        <v>357</v>
      </c>
      <c r="M730" s="121" t="s">
        <v>338</v>
      </c>
      <c r="N730" s="121" t="s">
        <v>488</v>
      </c>
      <c r="O730" s="121" t="s">
        <v>293</v>
      </c>
      <c r="P730" s="127">
        <v>42531</v>
      </c>
      <c r="Q730" s="121"/>
      <c r="R730" s="114" t="e">
        <f t="shared" ca="1" si="100"/>
        <v>#NUM!</v>
      </c>
      <c r="S730" s="118" t="e">
        <f t="shared" ca="1" si="101"/>
        <v>#NUM!</v>
      </c>
      <c r="T730" s="114" t="e">
        <f t="shared" ca="1" si="102"/>
        <v>#NUM!</v>
      </c>
      <c r="U730" s="119" t="e">
        <f t="shared" ca="1" si="103"/>
        <v>#NUM!</v>
      </c>
      <c r="V730" s="120" t="s">
        <v>299</v>
      </c>
      <c r="W730" s="116">
        <f t="shared" ca="1" si="104"/>
        <v>43525</v>
      </c>
      <c r="X730" s="114">
        <f t="shared" ca="1" si="105"/>
        <v>1877</v>
      </c>
      <c r="Y730" s="120">
        <f t="shared" ca="1" si="106"/>
        <v>61</v>
      </c>
      <c r="Z730" s="121">
        <f t="shared" ca="1" si="107"/>
        <v>5</v>
      </c>
      <c r="AA730" s="121" t="s">
        <v>7559</v>
      </c>
      <c r="AB730" s="121"/>
      <c r="AC730" s="127">
        <v>41648</v>
      </c>
      <c r="AD730" s="121" t="s">
        <v>494</v>
      </c>
      <c r="AE730" s="127">
        <v>41648</v>
      </c>
      <c r="AF730" s="121" t="s">
        <v>8286</v>
      </c>
      <c r="AG730" s="121">
        <v>1</v>
      </c>
      <c r="AH730" s="121">
        <v>0</v>
      </c>
      <c r="AI730" s="121" t="s">
        <v>3417</v>
      </c>
      <c r="AJ730" s="121" t="s">
        <v>402</v>
      </c>
      <c r="AK730" s="121" t="s">
        <v>409</v>
      </c>
      <c r="AL730" s="121"/>
      <c r="AM730" s="126" t="s">
        <v>3416</v>
      </c>
      <c r="AN730" s="121" t="s">
        <v>411</v>
      </c>
      <c r="AO730" s="121"/>
      <c r="AP730" s="121">
        <v>0</v>
      </c>
      <c r="AQ730" s="121">
        <v>1</v>
      </c>
      <c r="AR730" s="121" t="s">
        <v>1334</v>
      </c>
      <c r="AS730" s="121">
        <v>4</v>
      </c>
      <c r="AT730" s="121">
        <v>5</v>
      </c>
    </row>
    <row r="731" spans="1:46" ht="30" customHeight="1" x14ac:dyDescent="0.15">
      <c r="A731" s="121">
        <v>729</v>
      </c>
      <c r="B731" s="126">
        <v>5225002188</v>
      </c>
      <c r="C731" s="121" t="s">
        <v>3418</v>
      </c>
      <c r="D731" s="121" t="s">
        <v>3418</v>
      </c>
      <c r="E731" s="127">
        <v>31906</v>
      </c>
      <c r="F731" s="117">
        <f t="shared" ca="1" si="99"/>
        <v>31.832876712328765</v>
      </c>
      <c r="G731" s="121" t="s">
        <v>325</v>
      </c>
      <c r="H731" s="121" t="s">
        <v>287</v>
      </c>
      <c r="I731" s="121" t="s">
        <v>287</v>
      </c>
      <c r="J731" s="121" t="s">
        <v>3419</v>
      </c>
      <c r="K731" s="121" t="s">
        <v>8011</v>
      </c>
      <c r="L731" s="121" t="s">
        <v>328</v>
      </c>
      <c r="M731" s="121" t="s">
        <v>338</v>
      </c>
      <c r="N731" s="121" t="s">
        <v>41</v>
      </c>
      <c r="O731" s="121" t="s">
        <v>8330</v>
      </c>
      <c r="P731" s="127">
        <v>40850</v>
      </c>
      <c r="Q731" s="127">
        <v>46083</v>
      </c>
      <c r="R731" s="114">
        <f t="shared" ca="1" si="100"/>
        <v>2558</v>
      </c>
      <c r="S731" s="118">
        <f t="shared" ca="1" si="101"/>
        <v>84</v>
      </c>
      <c r="T731" s="114">
        <f t="shared" ca="1" si="102"/>
        <v>7</v>
      </c>
      <c r="U731" s="119" t="str">
        <f t="shared" ca="1" si="103"/>
        <v>7年0个月3天</v>
      </c>
      <c r="V731" s="120" t="s">
        <v>9395</v>
      </c>
      <c r="W731" s="116">
        <f t="shared" ca="1" si="104"/>
        <v>43525</v>
      </c>
      <c r="X731" s="114">
        <f t="shared" ca="1" si="105"/>
        <v>1877</v>
      </c>
      <c r="Y731" s="120">
        <f t="shared" ca="1" si="106"/>
        <v>61</v>
      </c>
      <c r="Z731" s="121">
        <f t="shared" ca="1" si="107"/>
        <v>5</v>
      </c>
      <c r="AA731" s="121" t="s">
        <v>9396</v>
      </c>
      <c r="AB731" s="121"/>
      <c r="AC731" s="127">
        <v>41648</v>
      </c>
      <c r="AD731" s="121" t="s">
        <v>582</v>
      </c>
      <c r="AE731" s="127">
        <v>41648</v>
      </c>
      <c r="AF731" s="121" t="s">
        <v>8286</v>
      </c>
      <c r="AG731" s="121">
        <v>1</v>
      </c>
      <c r="AH731" s="121">
        <v>0</v>
      </c>
      <c r="AI731" s="121" t="s">
        <v>3421</v>
      </c>
      <c r="AJ731" s="121" t="s">
        <v>390</v>
      </c>
      <c r="AK731" s="121"/>
      <c r="AL731" s="121"/>
      <c r="AM731" s="126" t="s">
        <v>3420</v>
      </c>
      <c r="AN731" s="121"/>
      <c r="AO731" s="121"/>
      <c r="AP731" s="121">
        <v>0</v>
      </c>
      <c r="AQ731" s="121">
        <v>0</v>
      </c>
      <c r="AR731" s="121" t="s">
        <v>8535</v>
      </c>
      <c r="AS731" s="121">
        <v>7</v>
      </c>
      <c r="AT731" s="121">
        <v>2</v>
      </c>
    </row>
    <row r="732" spans="1:46" ht="30" customHeight="1" x14ac:dyDescent="0.15">
      <c r="A732" s="121">
        <v>730</v>
      </c>
      <c r="B732" s="126">
        <v>5225002189</v>
      </c>
      <c r="C732" s="121" t="s">
        <v>3422</v>
      </c>
      <c r="D732" s="121" t="s">
        <v>3422</v>
      </c>
      <c r="E732" s="127">
        <v>34508</v>
      </c>
      <c r="F732" s="117">
        <f t="shared" ca="1" si="99"/>
        <v>24.704109589041096</v>
      </c>
      <c r="G732" s="121" t="s">
        <v>325</v>
      </c>
      <c r="H732" s="121" t="s">
        <v>297</v>
      </c>
      <c r="I732" s="121" t="s">
        <v>297</v>
      </c>
      <c r="J732" s="121" t="s">
        <v>3423</v>
      </c>
      <c r="K732" s="121" t="s">
        <v>8038</v>
      </c>
      <c r="L732" s="121" t="s">
        <v>357</v>
      </c>
      <c r="M732" s="121" t="s">
        <v>326</v>
      </c>
      <c r="N732" s="121" t="s">
        <v>1837</v>
      </c>
      <c r="O732" s="121" t="s">
        <v>8330</v>
      </c>
      <c r="P732" s="127">
        <v>41208</v>
      </c>
      <c r="Q732" s="127">
        <v>46443</v>
      </c>
      <c r="R732" s="114">
        <f t="shared" ca="1" si="100"/>
        <v>2918</v>
      </c>
      <c r="S732" s="118">
        <f t="shared" ca="1" si="101"/>
        <v>95</v>
      </c>
      <c r="T732" s="114">
        <f t="shared" ca="1" si="102"/>
        <v>7</v>
      </c>
      <c r="U732" s="119" t="str">
        <f t="shared" ca="1" si="103"/>
        <v>7年12个月3天</v>
      </c>
      <c r="V732" s="120" t="s">
        <v>8730</v>
      </c>
      <c r="W732" s="116">
        <f t="shared" ca="1" si="104"/>
        <v>43525</v>
      </c>
      <c r="X732" s="114">
        <f t="shared" ca="1" si="105"/>
        <v>1877</v>
      </c>
      <c r="Y732" s="120">
        <f t="shared" ca="1" si="106"/>
        <v>61</v>
      </c>
      <c r="Z732" s="121">
        <f t="shared" ca="1" si="107"/>
        <v>5</v>
      </c>
      <c r="AA732" s="121" t="s">
        <v>7559</v>
      </c>
      <c r="AB732" s="121"/>
      <c r="AC732" s="127">
        <v>41648</v>
      </c>
      <c r="AD732" s="121" t="s">
        <v>582</v>
      </c>
      <c r="AE732" s="127">
        <v>41648</v>
      </c>
      <c r="AF732" s="121" t="s">
        <v>8286</v>
      </c>
      <c r="AG732" s="121">
        <v>1</v>
      </c>
      <c r="AH732" s="121">
        <v>0</v>
      </c>
      <c r="AI732" s="121" t="s">
        <v>3426</v>
      </c>
      <c r="AJ732" s="121" t="s">
        <v>390</v>
      </c>
      <c r="AK732" s="121"/>
      <c r="AL732" s="121"/>
      <c r="AM732" s="126" t="s">
        <v>3425</v>
      </c>
      <c r="AN732" s="121"/>
      <c r="AO732" s="121"/>
      <c r="AP732" s="121">
        <v>0</v>
      </c>
      <c r="AQ732" s="121">
        <v>0</v>
      </c>
      <c r="AR732" s="121" t="s">
        <v>8535</v>
      </c>
      <c r="AS732" s="121"/>
      <c r="AT732" s="121"/>
    </row>
    <row r="733" spans="1:46" ht="30" customHeight="1" x14ac:dyDescent="0.15">
      <c r="A733" s="121">
        <v>731</v>
      </c>
      <c r="B733" s="126">
        <v>5225002191</v>
      </c>
      <c r="C733" s="121" t="s">
        <v>3427</v>
      </c>
      <c r="D733" s="121" t="s">
        <v>3427</v>
      </c>
      <c r="E733" s="127">
        <v>25112</v>
      </c>
      <c r="F733" s="117">
        <f t="shared" ca="1" si="99"/>
        <v>50.446575342465756</v>
      </c>
      <c r="G733" s="121" t="s">
        <v>510</v>
      </c>
      <c r="H733" s="121" t="s">
        <v>287</v>
      </c>
      <c r="I733" s="121" t="s">
        <v>287</v>
      </c>
      <c r="J733" s="121" t="s">
        <v>3428</v>
      </c>
      <c r="K733" s="121" t="s">
        <v>811</v>
      </c>
      <c r="L733" s="121" t="s">
        <v>357</v>
      </c>
      <c r="M733" s="121" t="s">
        <v>59</v>
      </c>
      <c r="N733" s="121" t="s">
        <v>41</v>
      </c>
      <c r="O733" s="121" t="s">
        <v>299</v>
      </c>
      <c r="P733" s="127">
        <v>42627</v>
      </c>
      <c r="Q733" s="127">
        <v>50538</v>
      </c>
      <c r="R733" s="114">
        <f t="shared" ca="1" si="100"/>
        <v>7013</v>
      </c>
      <c r="S733" s="118">
        <f t="shared" ca="1" si="101"/>
        <v>230</v>
      </c>
      <c r="T733" s="114">
        <f t="shared" ca="1" si="102"/>
        <v>19</v>
      </c>
      <c r="U733" s="119" t="str">
        <f t="shared" ca="1" si="103"/>
        <v>19年2个月18天</v>
      </c>
      <c r="V733" s="120" t="s">
        <v>9397</v>
      </c>
      <c r="W733" s="116">
        <f t="shared" ca="1" si="104"/>
        <v>43525</v>
      </c>
      <c r="X733" s="114">
        <f t="shared" ca="1" si="105"/>
        <v>1877</v>
      </c>
      <c r="Y733" s="120">
        <f t="shared" ca="1" si="106"/>
        <v>61</v>
      </c>
      <c r="Z733" s="121">
        <f t="shared" ca="1" si="107"/>
        <v>5</v>
      </c>
      <c r="AA733" s="121" t="s">
        <v>8843</v>
      </c>
      <c r="AB733" s="121"/>
      <c r="AC733" s="127">
        <v>41648</v>
      </c>
      <c r="AD733" s="121" t="s">
        <v>582</v>
      </c>
      <c r="AE733" s="127">
        <v>41648</v>
      </c>
      <c r="AF733" s="121" t="s">
        <v>8286</v>
      </c>
      <c r="AG733" s="121">
        <v>1</v>
      </c>
      <c r="AH733" s="121">
        <v>0</v>
      </c>
      <c r="AI733" s="121" t="s">
        <v>3430</v>
      </c>
      <c r="AJ733" s="121" t="s">
        <v>2088</v>
      </c>
      <c r="AK733" s="121" t="s">
        <v>334</v>
      </c>
      <c r="AL733" s="121"/>
      <c r="AM733" s="126" t="s">
        <v>3429</v>
      </c>
      <c r="AN733" s="121"/>
      <c r="AO733" s="121"/>
      <c r="AP733" s="121">
        <v>0</v>
      </c>
      <c r="AQ733" s="121">
        <v>0</v>
      </c>
      <c r="AR733" s="121" t="s">
        <v>1599</v>
      </c>
      <c r="AS733" s="121">
        <v>6</v>
      </c>
      <c r="AT733" s="121">
        <v>14</v>
      </c>
    </row>
    <row r="734" spans="1:46" ht="30" customHeight="1" x14ac:dyDescent="0.15">
      <c r="A734" s="121">
        <v>732</v>
      </c>
      <c r="B734" s="126">
        <v>5225002192</v>
      </c>
      <c r="C734" s="121" t="s">
        <v>3431</v>
      </c>
      <c r="D734" s="121" t="s">
        <v>3431</v>
      </c>
      <c r="E734" s="127">
        <v>27500</v>
      </c>
      <c r="F734" s="117">
        <f t="shared" ca="1" si="99"/>
        <v>43.904109589041099</v>
      </c>
      <c r="G734" s="121" t="s">
        <v>325</v>
      </c>
      <c r="H734" s="121" t="s">
        <v>287</v>
      </c>
      <c r="I734" s="121" t="s">
        <v>287</v>
      </c>
      <c r="J734" s="121" t="s">
        <v>3432</v>
      </c>
      <c r="K734" s="121" t="s">
        <v>811</v>
      </c>
      <c r="L734" s="121" t="s">
        <v>328</v>
      </c>
      <c r="M734" s="121" t="s">
        <v>338</v>
      </c>
      <c r="N734" s="121" t="s">
        <v>41</v>
      </c>
      <c r="O734" s="121" t="s">
        <v>299</v>
      </c>
      <c r="P734" s="127">
        <v>42531</v>
      </c>
      <c r="Q734" s="127">
        <v>50414</v>
      </c>
      <c r="R734" s="114">
        <f t="shared" ca="1" si="100"/>
        <v>6889</v>
      </c>
      <c r="S734" s="118">
        <f t="shared" ca="1" si="101"/>
        <v>226</v>
      </c>
      <c r="T734" s="114">
        <f t="shared" ca="1" si="102"/>
        <v>18</v>
      </c>
      <c r="U734" s="119" t="str">
        <f t="shared" ca="1" si="103"/>
        <v>18年10个月19天</v>
      </c>
      <c r="V734" s="120" t="s">
        <v>9337</v>
      </c>
      <c r="W734" s="116">
        <f t="shared" ca="1" si="104"/>
        <v>43525</v>
      </c>
      <c r="X734" s="114">
        <f t="shared" ca="1" si="105"/>
        <v>1877</v>
      </c>
      <c r="Y734" s="120">
        <f t="shared" ca="1" si="106"/>
        <v>61</v>
      </c>
      <c r="Z734" s="121">
        <f t="shared" ca="1" si="107"/>
        <v>5</v>
      </c>
      <c r="AA734" s="121" t="s">
        <v>9398</v>
      </c>
      <c r="AB734" s="121"/>
      <c r="AC734" s="127">
        <v>41648</v>
      </c>
      <c r="AD734" s="121" t="s">
        <v>582</v>
      </c>
      <c r="AE734" s="127">
        <v>41648</v>
      </c>
      <c r="AF734" s="121" t="s">
        <v>8286</v>
      </c>
      <c r="AG734" s="121">
        <v>1</v>
      </c>
      <c r="AH734" s="121">
        <v>0</v>
      </c>
      <c r="AI734" s="121" t="s">
        <v>9399</v>
      </c>
      <c r="AJ734" s="121" t="s">
        <v>2078</v>
      </c>
      <c r="AK734" s="121" t="s">
        <v>334</v>
      </c>
      <c r="AL734" s="121" t="s">
        <v>363</v>
      </c>
      <c r="AM734" s="126" t="s">
        <v>3433</v>
      </c>
      <c r="AN734" s="121"/>
      <c r="AO734" s="121"/>
      <c r="AP734" s="121">
        <v>0</v>
      </c>
      <c r="AQ734" s="121">
        <v>1</v>
      </c>
      <c r="AR734" s="121" t="s">
        <v>8322</v>
      </c>
      <c r="AS734" s="121">
        <v>9</v>
      </c>
      <c r="AT734" s="121">
        <v>6</v>
      </c>
    </row>
    <row r="735" spans="1:46" ht="30" customHeight="1" x14ac:dyDescent="0.15">
      <c r="A735" s="121">
        <v>733</v>
      </c>
      <c r="B735" s="126">
        <v>5225002193</v>
      </c>
      <c r="C735" s="121" t="s">
        <v>3434</v>
      </c>
      <c r="D735" s="121" t="s">
        <v>3434</v>
      </c>
      <c r="E735" s="127">
        <v>31936</v>
      </c>
      <c r="F735" s="117">
        <f t="shared" ca="1" si="99"/>
        <v>31.75068493150685</v>
      </c>
      <c r="G735" s="121" t="s">
        <v>325</v>
      </c>
      <c r="H735" s="121" t="s">
        <v>287</v>
      </c>
      <c r="I735" s="121" t="s">
        <v>287</v>
      </c>
      <c r="J735" s="121" t="s">
        <v>3435</v>
      </c>
      <c r="K735" s="121" t="s">
        <v>8034</v>
      </c>
      <c r="L735" s="121" t="s">
        <v>328</v>
      </c>
      <c r="M735" s="121" t="s">
        <v>338</v>
      </c>
      <c r="N735" s="121" t="s">
        <v>3436</v>
      </c>
      <c r="O735" s="121" t="s">
        <v>8319</v>
      </c>
      <c r="P735" s="127">
        <v>41410</v>
      </c>
      <c r="Q735" s="127">
        <v>47345</v>
      </c>
      <c r="R735" s="114">
        <f t="shared" ca="1" si="100"/>
        <v>3820</v>
      </c>
      <c r="S735" s="118">
        <f t="shared" ca="1" si="101"/>
        <v>125</v>
      </c>
      <c r="T735" s="114">
        <f t="shared" ca="1" si="102"/>
        <v>10</v>
      </c>
      <c r="U735" s="119" t="str">
        <f t="shared" ca="1" si="103"/>
        <v>10年5个月20天</v>
      </c>
      <c r="V735" s="120" t="s">
        <v>9400</v>
      </c>
      <c r="W735" s="116">
        <f t="shared" ca="1" si="104"/>
        <v>43525</v>
      </c>
      <c r="X735" s="114">
        <f t="shared" ca="1" si="105"/>
        <v>1877</v>
      </c>
      <c r="Y735" s="120">
        <f t="shared" ca="1" si="106"/>
        <v>61</v>
      </c>
      <c r="Z735" s="121">
        <f t="shared" ca="1" si="107"/>
        <v>5</v>
      </c>
      <c r="AA735" s="121" t="s">
        <v>9147</v>
      </c>
      <c r="AB735" s="121"/>
      <c r="AC735" s="127">
        <v>41648</v>
      </c>
      <c r="AD735" s="121" t="s">
        <v>582</v>
      </c>
      <c r="AE735" s="127">
        <v>41648</v>
      </c>
      <c r="AF735" s="121" t="s">
        <v>8286</v>
      </c>
      <c r="AG735" s="121">
        <v>1</v>
      </c>
      <c r="AH735" s="121">
        <v>0</v>
      </c>
      <c r="AI735" s="121" t="s">
        <v>3439</v>
      </c>
      <c r="AJ735" s="121" t="s">
        <v>2130</v>
      </c>
      <c r="AK735" s="121"/>
      <c r="AL735" s="121"/>
      <c r="AM735" s="126" t="s">
        <v>3438</v>
      </c>
      <c r="AN735" s="121"/>
      <c r="AO735" s="121"/>
      <c r="AP735" s="121">
        <v>0</v>
      </c>
      <c r="AQ735" s="121">
        <v>0</v>
      </c>
      <c r="AR735" s="121" t="s">
        <v>8535</v>
      </c>
      <c r="AS735" s="121">
        <v>6</v>
      </c>
      <c r="AT735" s="121">
        <v>2</v>
      </c>
    </row>
    <row r="736" spans="1:46" ht="30" customHeight="1" x14ac:dyDescent="0.15">
      <c r="A736" s="121">
        <v>734</v>
      </c>
      <c r="B736" s="126">
        <v>5225002194</v>
      </c>
      <c r="C736" s="121" t="s">
        <v>3440</v>
      </c>
      <c r="D736" s="121" t="s">
        <v>3440</v>
      </c>
      <c r="E736" s="127">
        <v>28463</v>
      </c>
      <c r="F736" s="117">
        <f t="shared" ca="1" si="99"/>
        <v>41.265753424657532</v>
      </c>
      <c r="G736" s="121" t="s">
        <v>364</v>
      </c>
      <c r="H736" s="121" t="s">
        <v>287</v>
      </c>
      <c r="I736" s="121" t="s">
        <v>287</v>
      </c>
      <c r="J736" s="121" t="s">
        <v>3441</v>
      </c>
      <c r="K736" s="121" t="s">
        <v>811</v>
      </c>
      <c r="L736" s="121" t="s">
        <v>328</v>
      </c>
      <c r="M736" s="121" t="s">
        <v>338</v>
      </c>
      <c r="N736" s="121" t="s">
        <v>290</v>
      </c>
      <c r="O736" s="121" t="s">
        <v>299</v>
      </c>
      <c r="P736" s="127">
        <v>42627</v>
      </c>
      <c r="Q736" s="127">
        <v>50661</v>
      </c>
      <c r="R736" s="114">
        <f t="shared" ca="1" si="100"/>
        <v>7136</v>
      </c>
      <c r="S736" s="118">
        <f t="shared" ca="1" si="101"/>
        <v>234</v>
      </c>
      <c r="T736" s="114">
        <f t="shared" ca="1" si="102"/>
        <v>19</v>
      </c>
      <c r="U736" s="119" t="str">
        <f t="shared" ca="1" si="103"/>
        <v>19年6个月21天</v>
      </c>
      <c r="V736" s="120" t="s">
        <v>9401</v>
      </c>
      <c r="W736" s="116">
        <f t="shared" ca="1" si="104"/>
        <v>43525</v>
      </c>
      <c r="X736" s="114">
        <f t="shared" ca="1" si="105"/>
        <v>1877</v>
      </c>
      <c r="Y736" s="120">
        <f t="shared" ca="1" si="106"/>
        <v>61</v>
      </c>
      <c r="Z736" s="121">
        <f t="shared" ca="1" si="107"/>
        <v>5</v>
      </c>
      <c r="AA736" s="121" t="s">
        <v>9402</v>
      </c>
      <c r="AB736" s="121"/>
      <c r="AC736" s="127">
        <v>41648</v>
      </c>
      <c r="AD736" s="121" t="s">
        <v>811</v>
      </c>
      <c r="AE736" s="127">
        <v>41648</v>
      </c>
      <c r="AF736" s="121" t="s">
        <v>8286</v>
      </c>
      <c r="AG736" s="121">
        <v>1</v>
      </c>
      <c r="AH736" s="121">
        <v>0</v>
      </c>
      <c r="AI736" s="121" t="s">
        <v>3443</v>
      </c>
      <c r="AJ736" s="121" t="s">
        <v>2171</v>
      </c>
      <c r="AK736" s="121" t="s">
        <v>334</v>
      </c>
      <c r="AL736" s="121"/>
      <c r="AM736" s="126" t="s">
        <v>3442</v>
      </c>
      <c r="AN736" s="121"/>
      <c r="AO736" s="121"/>
      <c r="AP736" s="121">
        <v>0</v>
      </c>
      <c r="AQ736" s="121">
        <v>0</v>
      </c>
      <c r="AR736" s="121" t="s">
        <v>1334</v>
      </c>
      <c r="AS736" s="121">
        <v>5</v>
      </c>
      <c r="AT736" s="121">
        <v>12</v>
      </c>
    </row>
    <row r="737" spans="1:46" ht="30" customHeight="1" x14ac:dyDescent="0.15">
      <c r="A737" s="121">
        <v>735</v>
      </c>
      <c r="B737" s="126">
        <v>5225002195</v>
      </c>
      <c r="C737" s="121" t="s">
        <v>3444</v>
      </c>
      <c r="D737" s="121" t="s">
        <v>3444</v>
      </c>
      <c r="E737" s="127">
        <v>28409</v>
      </c>
      <c r="F737" s="117">
        <f t="shared" ca="1" si="99"/>
        <v>41.413698630136984</v>
      </c>
      <c r="G737" s="121" t="s">
        <v>325</v>
      </c>
      <c r="H737" s="121" t="s">
        <v>287</v>
      </c>
      <c r="I737" s="121" t="s">
        <v>287</v>
      </c>
      <c r="J737" s="121" t="s">
        <v>3445</v>
      </c>
      <c r="K737" s="121" t="s">
        <v>811</v>
      </c>
      <c r="L737" s="121" t="s">
        <v>328</v>
      </c>
      <c r="M737" s="121" t="s">
        <v>59</v>
      </c>
      <c r="N737" s="121" t="s">
        <v>41</v>
      </c>
      <c r="O737" s="121" t="s">
        <v>299</v>
      </c>
      <c r="P737" s="127">
        <v>42531</v>
      </c>
      <c r="Q737" s="127">
        <v>49469</v>
      </c>
      <c r="R737" s="114">
        <f t="shared" ca="1" si="100"/>
        <v>5944</v>
      </c>
      <c r="S737" s="118">
        <f t="shared" ca="1" si="101"/>
        <v>195</v>
      </c>
      <c r="T737" s="114">
        <f t="shared" ca="1" si="102"/>
        <v>16</v>
      </c>
      <c r="U737" s="119" t="str">
        <f t="shared" ca="1" si="103"/>
        <v>16年3个月14天</v>
      </c>
      <c r="V737" s="120" t="s">
        <v>9049</v>
      </c>
      <c r="W737" s="116">
        <f t="shared" ca="1" si="104"/>
        <v>43525</v>
      </c>
      <c r="X737" s="114">
        <f t="shared" ca="1" si="105"/>
        <v>1877</v>
      </c>
      <c r="Y737" s="120">
        <f t="shared" ca="1" si="106"/>
        <v>61</v>
      </c>
      <c r="Z737" s="121">
        <f t="shared" ca="1" si="107"/>
        <v>5</v>
      </c>
      <c r="AA737" s="121" t="s">
        <v>7971</v>
      </c>
      <c r="AB737" s="121"/>
      <c r="AC737" s="127">
        <v>41648</v>
      </c>
      <c r="AD737" s="121" t="s">
        <v>811</v>
      </c>
      <c r="AE737" s="127">
        <v>41648</v>
      </c>
      <c r="AF737" s="121" t="s">
        <v>8286</v>
      </c>
      <c r="AG737" s="121">
        <v>1</v>
      </c>
      <c r="AH737" s="121">
        <v>0</v>
      </c>
      <c r="AI737" s="121" t="s">
        <v>3447</v>
      </c>
      <c r="AJ737" s="121" t="s">
        <v>8819</v>
      </c>
      <c r="AK737" s="121" t="s">
        <v>334</v>
      </c>
      <c r="AL737" s="121"/>
      <c r="AM737" s="126" t="s">
        <v>3446</v>
      </c>
      <c r="AN737" s="121"/>
      <c r="AO737" s="121"/>
      <c r="AP737" s="121">
        <v>0</v>
      </c>
      <c r="AQ737" s="121">
        <v>0</v>
      </c>
      <c r="AR737" s="121" t="s">
        <v>1599</v>
      </c>
      <c r="AS737" s="121" t="s">
        <v>8746</v>
      </c>
      <c r="AT737" s="121">
        <v>6</v>
      </c>
    </row>
    <row r="738" spans="1:46" ht="30" customHeight="1" x14ac:dyDescent="0.15">
      <c r="A738" s="121">
        <v>736</v>
      </c>
      <c r="B738" s="126">
        <v>5225002196</v>
      </c>
      <c r="C738" s="121" t="s">
        <v>3448</v>
      </c>
      <c r="D738" s="121" t="s">
        <v>3448</v>
      </c>
      <c r="E738" s="127">
        <v>28784</v>
      </c>
      <c r="F738" s="117">
        <f t="shared" ca="1" si="99"/>
        <v>40.386301369863013</v>
      </c>
      <c r="G738" s="121" t="s">
        <v>510</v>
      </c>
      <c r="H738" s="121" t="s">
        <v>297</v>
      </c>
      <c r="I738" s="121" t="s">
        <v>297</v>
      </c>
      <c r="J738" s="121" t="s">
        <v>3449</v>
      </c>
      <c r="K738" s="121" t="s">
        <v>8124</v>
      </c>
      <c r="L738" s="121" t="s">
        <v>328</v>
      </c>
      <c r="M738" s="121" t="s">
        <v>348</v>
      </c>
      <c r="N738" s="121" t="s">
        <v>488</v>
      </c>
      <c r="O738" s="121" t="s">
        <v>8330</v>
      </c>
      <c r="P738" s="127">
        <v>41470</v>
      </c>
      <c r="Q738" s="127">
        <v>46674</v>
      </c>
      <c r="R738" s="114">
        <f t="shared" ca="1" si="100"/>
        <v>3149</v>
      </c>
      <c r="S738" s="118">
        <f t="shared" ca="1" si="101"/>
        <v>103</v>
      </c>
      <c r="T738" s="114">
        <f t="shared" ca="1" si="102"/>
        <v>8</v>
      </c>
      <c r="U738" s="119" t="str">
        <f t="shared" ca="1" si="103"/>
        <v>8年7个月19天</v>
      </c>
      <c r="V738" s="120" t="s">
        <v>9403</v>
      </c>
      <c r="W738" s="116">
        <f t="shared" ca="1" si="104"/>
        <v>43525</v>
      </c>
      <c r="X738" s="114">
        <f t="shared" ca="1" si="105"/>
        <v>1877</v>
      </c>
      <c r="Y738" s="120">
        <f t="shared" ca="1" si="106"/>
        <v>61</v>
      </c>
      <c r="Z738" s="121">
        <f t="shared" ca="1" si="107"/>
        <v>5</v>
      </c>
      <c r="AA738" s="121" t="s">
        <v>9404</v>
      </c>
      <c r="AB738" s="121"/>
      <c r="AC738" s="127">
        <v>41648</v>
      </c>
      <c r="AD738" s="121" t="s">
        <v>811</v>
      </c>
      <c r="AE738" s="127">
        <v>41648</v>
      </c>
      <c r="AF738" s="121" t="s">
        <v>8286</v>
      </c>
      <c r="AG738" s="121">
        <v>1</v>
      </c>
      <c r="AH738" s="121">
        <v>0</v>
      </c>
      <c r="AI738" s="121" t="s">
        <v>3451</v>
      </c>
      <c r="AJ738" s="121" t="s">
        <v>2130</v>
      </c>
      <c r="AK738" s="121"/>
      <c r="AL738" s="121"/>
      <c r="AM738" s="126" t="s">
        <v>3450</v>
      </c>
      <c r="AN738" s="121" t="s">
        <v>411</v>
      </c>
      <c r="AO738" s="121"/>
      <c r="AP738" s="121">
        <v>0</v>
      </c>
      <c r="AQ738" s="121">
        <v>0</v>
      </c>
      <c r="AR738" s="121" t="s">
        <v>8322</v>
      </c>
      <c r="AS738" s="121"/>
      <c r="AT738" s="121"/>
    </row>
    <row r="739" spans="1:46" ht="30" customHeight="1" x14ac:dyDescent="0.15">
      <c r="A739" s="121">
        <v>737</v>
      </c>
      <c r="B739" s="126">
        <v>5225002197</v>
      </c>
      <c r="C739" s="121" t="s">
        <v>3452</v>
      </c>
      <c r="D739" s="121" t="s">
        <v>3452</v>
      </c>
      <c r="E739" s="127">
        <v>24831</v>
      </c>
      <c r="F739" s="117">
        <f t="shared" ca="1" si="99"/>
        <v>51.216438356164382</v>
      </c>
      <c r="G739" s="121" t="s">
        <v>325</v>
      </c>
      <c r="H739" s="121" t="s">
        <v>3453</v>
      </c>
      <c r="I739" s="121" t="s">
        <v>3453</v>
      </c>
      <c r="J739" s="121" t="s">
        <v>3454</v>
      </c>
      <c r="K739" s="121" t="s">
        <v>8125</v>
      </c>
      <c r="L739" s="121" t="s">
        <v>357</v>
      </c>
      <c r="M739" s="121" t="s">
        <v>338</v>
      </c>
      <c r="N739" s="121" t="s">
        <v>408</v>
      </c>
      <c r="O739" s="121" t="s">
        <v>293</v>
      </c>
      <c r="P739" s="127">
        <v>42531</v>
      </c>
      <c r="Q739" s="121"/>
      <c r="R739" s="114" t="e">
        <f t="shared" ca="1" si="100"/>
        <v>#NUM!</v>
      </c>
      <c r="S739" s="118" t="e">
        <f t="shared" ca="1" si="101"/>
        <v>#NUM!</v>
      </c>
      <c r="T739" s="114" t="e">
        <f t="shared" ca="1" si="102"/>
        <v>#NUM!</v>
      </c>
      <c r="U739" s="119" t="e">
        <f t="shared" ca="1" si="103"/>
        <v>#NUM!</v>
      </c>
      <c r="V739" s="120" t="s">
        <v>299</v>
      </c>
      <c r="W739" s="116">
        <f t="shared" ca="1" si="104"/>
        <v>43525</v>
      </c>
      <c r="X739" s="114">
        <f t="shared" ca="1" si="105"/>
        <v>1876</v>
      </c>
      <c r="Y739" s="120">
        <f t="shared" ca="1" si="106"/>
        <v>61</v>
      </c>
      <c r="Z739" s="121">
        <f t="shared" ca="1" si="107"/>
        <v>5</v>
      </c>
      <c r="AA739" s="121" t="s">
        <v>9300</v>
      </c>
      <c r="AB739" s="121"/>
      <c r="AC739" s="127">
        <v>41649</v>
      </c>
      <c r="AD739" s="121" t="s">
        <v>8546</v>
      </c>
      <c r="AE739" s="127">
        <v>41649</v>
      </c>
      <c r="AF739" s="121" t="s">
        <v>8286</v>
      </c>
      <c r="AG739" s="121">
        <v>1</v>
      </c>
      <c r="AH739" s="121">
        <v>0</v>
      </c>
      <c r="AI739" s="121" t="s">
        <v>3456</v>
      </c>
      <c r="AJ739" s="121" t="s">
        <v>402</v>
      </c>
      <c r="AK739" s="121" t="s">
        <v>403</v>
      </c>
      <c r="AL739" s="121" t="s">
        <v>363</v>
      </c>
      <c r="AM739" s="126" t="s">
        <v>3455</v>
      </c>
      <c r="AN739" s="121" t="s">
        <v>411</v>
      </c>
      <c r="AO739" s="121"/>
      <c r="AP739" s="121">
        <v>0</v>
      </c>
      <c r="AQ739" s="121">
        <v>1</v>
      </c>
      <c r="AR739" s="121" t="s">
        <v>3949</v>
      </c>
      <c r="AS739" s="121" t="s">
        <v>9405</v>
      </c>
      <c r="AT739" s="121">
        <v>5</v>
      </c>
    </row>
    <row r="740" spans="1:46" ht="30" customHeight="1" x14ac:dyDescent="0.15">
      <c r="A740" s="121">
        <v>738</v>
      </c>
      <c r="B740" s="126">
        <v>5225002198</v>
      </c>
      <c r="C740" s="121" t="s">
        <v>3457</v>
      </c>
      <c r="D740" s="121" t="s">
        <v>3457</v>
      </c>
      <c r="E740" s="127">
        <v>29344</v>
      </c>
      <c r="F740" s="117">
        <f t="shared" ca="1" si="99"/>
        <v>38.852054794520548</v>
      </c>
      <c r="G740" s="121" t="s">
        <v>325</v>
      </c>
      <c r="H740" s="121" t="s">
        <v>297</v>
      </c>
      <c r="I740" s="121" t="s">
        <v>297</v>
      </c>
      <c r="J740" s="121" t="s">
        <v>3458</v>
      </c>
      <c r="K740" s="121" t="s">
        <v>8126</v>
      </c>
      <c r="L740" s="121" t="s">
        <v>328</v>
      </c>
      <c r="M740" s="121" t="s">
        <v>326</v>
      </c>
      <c r="N740" s="121" t="s">
        <v>488</v>
      </c>
      <c r="O740" s="121" t="s">
        <v>8330</v>
      </c>
      <c r="P740" s="127">
        <v>40985</v>
      </c>
      <c r="Q740" s="127">
        <v>46250</v>
      </c>
      <c r="R740" s="114">
        <f t="shared" ca="1" si="100"/>
        <v>2725</v>
      </c>
      <c r="S740" s="118">
        <f t="shared" ca="1" si="101"/>
        <v>89</v>
      </c>
      <c r="T740" s="114">
        <f t="shared" ca="1" si="102"/>
        <v>7</v>
      </c>
      <c r="U740" s="119" t="str">
        <f t="shared" ca="1" si="103"/>
        <v>7年5个月20天</v>
      </c>
      <c r="V740" s="120" t="s">
        <v>1503</v>
      </c>
      <c r="W740" s="116">
        <f t="shared" ca="1" si="104"/>
        <v>43525</v>
      </c>
      <c r="X740" s="114">
        <f t="shared" ca="1" si="105"/>
        <v>1876</v>
      </c>
      <c r="Y740" s="120">
        <f t="shared" ca="1" si="106"/>
        <v>61</v>
      </c>
      <c r="Z740" s="121">
        <f t="shared" ca="1" si="107"/>
        <v>5</v>
      </c>
      <c r="AA740" s="121" t="s">
        <v>9406</v>
      </c>
      <c r="AB740" s="121"/>
      <c r="AC740" s="127">
        <v>41649</v>
      </c>
      <c r="AD740" s="121" t="s">
        <v>8546</v>
      </c>
      <c r="AE740" s="127">
        <v>41649</v>
      </c>
      <c r="AF740" s="121" t="s">
        <v>8286</v>
      </c>
      <c r="AG740" s="121">
        <v>1</v>
      </c>
      <c r="AH740" s="121">
        <v>0</v>
      </c>
      <c r="AI740" s="121" t="s">
        <v>3460</v>
      </c>
      <c r="AJ740" s="121" t="s">
        <v>849</v>
      </c>
      <c r="AK740" s="121"/>
      <c r="AL740" s="121"/>
      <c r="AM740" s="126" t="s">
        <v>3459</v>
      </c>
      <c r="AN740" s="121" t="s">
        <v>411</v>
      </c>
      <c r="AO740" s="121"/>
      <c r="AP740" s="121">
        <v>0</v>
      </c>
      <c r="AQ740" s="121">
        <v>1</v>
      </c>
      <c r="AR740" s="121"/>
      <c r="AS740" s="121" t="s">
        <v>9023</v>
      </c>
      <c r="AT740" s="121">
        <v>2</v>
      </c>
    </row>
    <row r="741" spans="1:46" ht="30" customHeight="1" x14ac:dyDescent="0.15">
      <c r="A741" s="121">
        <v>739</v>
      </c>
      <c r="B741" s="126">
        <v>5225002199</v>
      </c>
      <c r="C741" s="121" t="s">
        <v>3461</v>
      </c>
      <c r="D741" s="121" t="s">
        <v>3461</v>
      </c>
      <c r="E741" s="127">
        <v>33608</v>
      </c>
      <c r="F741" s="117">
        <f t="shared" ca="1" si="99"/>
        <v>27.169863013698631</v>
      </c>
      <c r="G741" s="121" t="s">
        <v>325</v>
      </c>
      <c r="H741" s="121" t="s">
        <v>297</v>
      </c>
      <c r="I741" s="121" t="s">
        <v>297</v>
      </c>
      <c r="J741" s="121" t="s">
        <v>3462</v>
      </c>
      <c r="K741" s="121" t="s">
        <v>8055</v>
      </c>
      <c r="L741" s="121" t="s">
        <v>328</v>
      </c>
      <c r="M741" s="121" t="s">
        <v>338</v>
      </c>
      <c r="N741" s="121" t="s">
        <v>408</v>
      </c>
      <c r="O741" s="121" t="s">
        <v>8330</v>
      </c>
      <c r="P741" s="127">
        <v>41284</v>
      </c>
      <c r="Q741" s="127">
        <v>46486</v>
      </c>
      <c r="R741" s="114">
        <f t="shared" ca="1" si="100"/>
        <v>2961</v>
      </c>
      <c r="S741" s="118">
        <f t="shared" ca="1" si="101"/>
        <v>97</v>
      </c>
      <c r="T741" s="114">
        <f t="shared" ca="1" si="102"/>
        <v>8</v>
      </c>
      <c r="U741" s="119" t="str">
        <f t="shared" ca="1" si="103"/>
        <v>8年1个月11天</v>
      </c>
      <c r="V741" s="120" t="s">
        <v>9407</v>
      </c>
      <c r="W741" s="116">
        <f t="shared" ca="1" si="104"/>
        <v>43525</v>
      </c>
      <c r="X741" s="114">
        <f t="shared" ca="1" si="105"/>
        <v>1876</v>
      </c>
      <c r="Y741" s="120">
        <f t="shared" ca="1" si="106"/>
        <v>61</v>
      </c>
      <c r="Z741" s="121">
        <f t="shared" ca="1" si="107"/>
        <v>5</v>
      </c>
      <c r="AA741" s="121" t="s">
        <v>9310</v>
      </c>
      <c r="AB741" s="121"/>
      <c r="AC741" s="127">
        <v>41649</v>
      </c>
      <c r="AD741" s="121" t="s">
        <v>8546</v>
      </c>
      <c r="AE741" s="127">
        <v>41649</v>
      </c>
      <c r="AF741" s="121" t="s">
        <v>8286</v>
      </c>
      <c r="AG741" s="121">
        <v>1</v>
      </c>
      <c r="AH741" s="121">
        <v>0</v>
      </c>
      <c r="AI741" s="121" t="s">
        <v>3465</v>
      </c>
      <c r="AJ741" s="121" t="s">
        <v>2130</v>
      </c>
      <c r="AK741" s="121"/>
      <c r="AL741" s="121"/>
      <c r="AM741" s="126" t="s">
        <v>3464</v>
      </c>
      <c r="AN741" s="121" t="s">
        <v>411</v>
      </c>
      <c r="AO741" s="121"/>
      <c r="AP741" s="121">
        <v>0</v>
      </c>
      <c r="AQ741" s="121">
        <v>0</v>
      </c>
      <c r="AR741" s="121" t="s">
        <v>8535</v>
      </c>
      <c r="AS741" s="121">
        <v>11</v>
      </c>
      <c r="AT741" s="121">
        <v>5</v>
      </c>
    </row>
    <row r="742" spans="1:46" ht="30" customHeight="1" x14ac:dyDescent="0.15">
      <c r="A742" s="121">
        <v>740</v>
      </c>
      <c r="B742" s="126">
        <v>5225002200</v>
      </c>
      <c r="C742" s="121" t="s">
        <v>3466</v>
      </c>
      <c r="D742" s="121" t="s">
        <v>3466</v>
      </c>
      <c r="E742" s="127">
        <v>27990</v>
      </c>
      <c r="F742" s="117">
        <f t="shared" ca="1" si="99"/>
        <v>42.561643835616437</v>
      </c>
      <c r="G742" s="121" t="s">
        <v>325</v>
      </c>
      <c r="H742" s="121" t="s">
        <v>297</v>
      </c>
      <c r="I742" s="121" t="s">
        <v>297</v>
      </c>
      <c r="J742" s="121" t="s">
        <v>3467</v>
      </c>
      <c r="K742" s="121" t="s">
        <v>8004</v>
      </c>
      <c r="L742" s="121" t="s">
        <v>357</v>
      </c>
      <c r="M742" s="121" t="s">
        <v>499</v>
      </c>
      <c r="N742" s="121" t="s">
        <v>488</v>
      </c>
      <c r="O742" s="121" t="s">
        <v>299</v>
      </c>
      <c r="P742" s="127">
        <v>42531</v>
      </c>
      <c r="Q742" s="127">
        <v>50414</v>
      </c>
      <c r="R742" s="114">
        <f t="shared" ca="1" si="100"/>
        <v>6889</v>
      </c>
      <c r="S742" s="118">
        <f t="shared" ca="1" si="101"/>
        <v>226</v>
      </c>
      <c r="T742" s="114">
        <f t="shared" ca="1" si="102"/>
        <v>18</v>
      </c>
      <c r="U742" s="119" t="str">
        <f t="shared" ca="1" si="103"/>
        <v>18年10个月19天</v>
      </c>
      <c r="V742" s="120" t="s">
        <v>9337</v>
      </c>
      <c r="W742" s="116">
        <f t="shared" ca="1" si="104"/>
        <v>43525</v>
      </c>
      <c r="X742" s="114">
        <f t="shared" ca="1" si="105"/>
        <v>1876</v>
      </c>
      <c r="Y742" s="120">
        <f t="shared" ca="1" si="106"/>
        <v>61</v>
      </c>
      <c r="Z742" s="121">
        <f t="shared" ca="1" si="107"/>
        <v>5</v>
      </c>
      <c r="AA742" s="121" t="s">
        <v>9408</v>
      </c>
      <c r="AB742" s="121"/>
      <c r="AC742" s="127">
        <v>41649</v>
      </c>
      <c r="AD742" s="121" t="s">
        <v>8546</v>
      </c>
      <c r="AE742" s="127">
        <v>41649</v>
      </c>
      <c r="AF742" s="121" t="s">
        <v>8286</v>
      </c>
      <c r="AG742" s="121">
        <v>1</v>
      </c>
      <c r="AH742" s="121">
        <v>0</v>
      </c>
      <c r="AI742" s="121" t="s">
        <v>3469</v>
      </c>
      <c r="AJ742" s="121" t="s">
        <v>2078</v>
      </c>
      <c r="AK742" s="121" t="s">
        <v>334</v>
      </c>
      <c r="AL742" s="121"/>
      <c r="AM742" s="126" t="s">
        <v>3468</v>
      </c>
      <c r="AN742" s="121" t="s">
        <v>411</v>
      </c>
      <c r="AO742" s="121"/>
      <c r="AP742" s="121">
        <v>0</v>
      </c>
      <c r="AQ742" s="121">
        <v>1</v>
      </c>
      <c r="AR742" s="121" t="s">
        <v>3949</v>
      </c>
      <c r="AS742" s="121"/>
      <c r="AT742" s="121"/>
    </row>
    <row r="743" spans="1:46" ht="30" customHeight="1" x14ac:dyDescent="0.15">
      <c r="A743" s="121">
        <v>741</v>
      </c>
      <c r="B743" s="126">
        <v>5225002201</v>
      </c>
      <c r="C743" s="121" t="s">
        <v>3470</v>
      </c>
      <c r="D743" s="121" t="s">
        <v>3470</v>
      </c>
      <c r="E743" s="127">
        <v>30243</v>
      </c>
      <c r="F743" s="117">
        <f t="shared" ca="1" si="99"/>
        <v>36.389041095890413</v>
      </c>
      <c r="G743" s="121" t="s">
        <v>325</v>
      </c>
      <c r="H743" s="121" t="s">
        <v>297</v>
      </c>
      <c r="I743" s="121" t="s">
        <v>297</v>
      </c>
      <c r="J743" s="121" t="s">
        <v>9409</v>
      </c>
      <c r="K743" s="121" t="s">
        <v>8546</v>
      </c>
      <c r="L743" s="121" t="s">
        <v>357</v>
      </c>
      <c r="M743" s="121" t="s">
        <v>338</v>
      </c>
      <c r="N743" s="121" t="s">
        <v>41</v>
      </c>
      <c r="O743" s="121" t="s">
        <v>299</v>
      </c>
      <c r="P743" s="127">
        <v>42531</v>
      </c>
      <c r="Q743" s="127">
        <v>50383</v>
      </c>
      <c r="R743" s="114">
        <f t="shared" ca="1" si="100"/>
        <v>6858</v>
      </c>
      <c r="S743" s="118">
        <f t="shared" ca="1" si="101"/>
        <v>225</v>
      </c>
      <c r="T743" s="114">
        <f t="shared" ca="1" si="102"/>
        <v>18</v>
      </c>
      <c r="U743" s="119" t="str">
        <f t="shared" ca="1" si="103"/>
        <v>18年9个月18天</v>
      </c>
      <c r="V743" s="120" t="s">
        <v>8988</v>
      </c>
      <c r="W743" s="116">
        <f t="shared" ca="1" si="104"/>
        <v>43525</v>
      </c>
      <c r="X743" s="114">
        <f t="shared" ca="1" si="105"/>
        <v>1876</v>
      </c>
      <c r="Y743" s="120">
        <f t="shared" ca="1" si="106"/>
        <v>61</v>
      </c>
      <c r="Z743" s="121">
        <f t="shared" ca="1" si="107"/>
        <v>5</v>
      </c>
      <c r="AA743" s="121" t="s">
        <v>9410</v>
      </c>
      <c r="AB743" s="121"/>
      <c r="AC743" s="127">
        <v>41649</v>
      </c>
      <c r="AD743" s="121" t="s">
        <v>8546</v>
      </c>
      <c r="AE743" s="127">
        <v>41649</v>
      </c>
      <c r="AF743" s="121" t="s">
        <v>8286</v>
      </c>
      <c r="AG743" s="121">
        <v>1</v>
      </c>
      <c r="AH743" s="121">
        <v>0</v>
      </c>
      <c r="AI743" s="121" t="s">
        <v>3472</v>
      </c>
      <c r="AJ743" s="121" t="s">
        <v>2073</v>
      </c>
      <c r="AK743" s="121" t="s">
        <v>334</v>
      </c>
      <c r="AL743" s="121"/>
      <c r="AM743" s="126" t="s">
        <v>3471</v>
      </c>
      <c r="AN743" s="121"/>
      <c r="AO743" s="121"/>
      <c r="AP743" s="121">
        <v>0</v>
      </c>
      <c r="AQ743" s="121">
        <v>1</v>
      </c>
      <c r="AR743" s="121" t="s">
        <v>1334</v>
      </c>
      <c r="AS743" s="121">
        <v>10</v>
      </c>
      <c r="AT743" s="121">
        <v>12</v>
      </c>
    </row>
    <row r="744" spans="1:46" ht="30" customHeight="1" x14ac:dyDescent="0.15">
      <c r="A744" s="121">
        <v>742</v>
      </c>
      <c r="B744" s="126">
        <v>5225002202</v>
      </c>
      <c r="C744" s="121" t="s">
        <v>3473</v>
      </c>
      <c r="D744" s="121" t="s">
        <v>3473</v>
      </c>
      <c r="E744" s="127">
        <v>30141</v>
      </c>
      <c r="F744" s="117">
        <f t="shared" ca="1" si="99"/>
        <v>36.668493150684931</v>
      </c>
      <c r="G744" s="121" t="s">
        <v>325</v>
      </c>
      <c r="H744" s="121" t="s">
        <v>287</v>
      </c>
      <c r="I744" s="121" t="s">
        <v>287</v>
      </c>
      <c r="J744" s="121" t="s">
        <v>3474</v>
      </c>
      <c r="K744" s="121" t="s">
        <v>8091</v>
      </c>
      <c r="L744" s="121" t="s">
        <v>328</v>
      </c>
      <c r="M744" s="121" t="s">
        <v>367</v>
      </c>
      <c r="N744" s="121" t="s">
        <v>488</v>
      </c>
      <c r="O744" s="121" t="s">
        <v>293</v>
      </c>
      <c r="P744" s="127">
        <v>42531</v>
      </c>
      <c r="Q744" s="121"/>
      <c r="R744" s="114" t="e">
        <f t="shared" ca="1" si="100"/>
        <v>#NUM!</v>
      </c>
      <c r="S744" s="118" t="e">
        <f t="shared" ca="1" si="101"/>
        <v>#NUM!</v>
      </c>
      <c r="T744" s="114" t="e">
        <f t="shared" ca="1" si="102"/>
        <v>#NUM!</v>
      </c>
      <c r="U744" s="119" t="e">
        <f t="shared" ca="1" si="103"/>
        <v>#NUM!</v>
      </c>
      <c r="V744" s="120" t="s">
        <v>299</v>
      </c>
      <c r="W744" s="116">
        <f t="shared" ca="1" si="104"/>
        <v>43525</v>
      </c>
      <c r="X744" s="114">
        <f t="shared" ca="1" si="105"/>
        <v>1876</v>
      </c>
      <c r="Y744" s="120">
        <f t="shared" ca="1" si="106"/>
        <v>61</v>
      </c>
      <c r="Z744" s="121">
        <f t="shared" ca="1" si="107"/>
        <v>5</v>
      </c>
      <c r="AA744" s="121" t="s">
        <v>9411</v>
      </c>
      <c r="AB744" s="121"/>
      <c r="AC744" s="127">
        <v>41649</v>
      </c>
      <c r="AD744" s="121" t="s">
        <v>8546</v>
      </c>
      <c r="AE744" s="127">
        <v>41649</v>
      </c>
      <c r="AF744" s="121" t="s">
        <v>8286</v>
      </c>
      <c r="AG744" s="121">
        <v>1</v>
      </c>
      <c r="AH744" s="121">
        <v>0</v>
      </c>
      <c r="AI744" s="121" t="s">
        <v>3476</v>
      </c>
      <c r="AJ744" s="121" t="s">
        <v>402</v>
      </c>
      <c r="AK744" s="121" t="s">
        <v>403</v>
      </c>
      <c r="AL744" s="121" t="s">
        <v>363</v>
      </c>
      <c r="AM744" s="126" t="s">
        <v>3475</v>
      </c>
      <c r="AN744" s="121" t="s">
        <v>411</v>
      </c>
      <c r="AO744" s="121"/>
      <c r="AP744" s="121">
        <v>0</v>
      </c>
      <c r="AQ744" s="121">
        <v>1</v>
      </c>
      <c r="AR744" s="121" t="s">
        <v>8351</v>
      </c>
      <c r="AS744" s="127">
        <v>38020</v>
      </c>
      <c r="AT744" s="121">
        <v>3</v>
      </c>
    </row>
    <row r="745" spans="1:46" ht="30" customHeight="1" x14ac:dyDescent="0.15">
      <c r="A745" s="121">
        <v>743</v>
      </c>
      <c r="B745" s="126">
        <v>5225002203</v>
      </c>
      <c r="C745" s="121" t="s">
        <v>3477</v>
      </c>
      <c r="D745" s="121" t="s">
        <v>3477</v>
      </c>
      <c r="E745" s="127">
        <v>33280</v>
      </c>
      <c r="F745" s="117">
        <f t="shared" ca="1" si="99"/>
        <v>28.068493150684933</v>
      </c>
      <c r="G745" s="121" t="s">
        <v>325</v>
      </c>
      <c r="H745" s="121" t="s">
        <v>297</v>
      </c>
      <c r="I745" s="121" t="s">
        <v>297</v>
      </c>
      <c r="J745" s="121" t="s">
        <v>3478</v>
      </c>
      <c r="K745" s="121" t="s">
        <v>8127</v>
      </c>
      <c r="L745" s="121" t="s">
        <v>328</v>
      </c>
      <c r="M745" s="121" t="s">
        <v>367</v>
      </c>
      <c r="N745" s="121" t="s">
        <v>488</v>
      </c>
      <c r="O745" s="121" t="s">
        <v>8330</v>
      </c>
      <c r="P745" s="127">
        <v>40985</v>
      </c>
      <c r="Q745" s="127">
        <v>46189</v>
      </c>
      <c r="R745" s="114">
        <f t="shared" ca="1" si="100"/>
        <v>2664</v>
      </c>
      <c r="S745" s="118">
        <f t="shared" ca="1" si="101"/>
        <v>87</v>
      </c>
      <c r="T745" s="114">
        <f t="shared" ca="1" si="102"/>
        <v>7</v>
      </c>
      <c r="U745" s="119" t="str">
        <f t="shared" ca="1" si="103"/>
        <v>7年3个月19天</v>
      </c>
      <c r="V745" s="120" t="s">
        <v>9412</v>
      </c>
      <c r="W745" s="116">
        <f t="shared" ca="1" si="104"/>
        <v>43525</v>
      </c>
      <c r="X745" s="114">
        <f t="shared" ca="1" si="105"/>
        <v>1876</v>
      </c>
      <c r="Y745" s="120">
        <f t="shared" ca="1" si="106"/>
        <v>61</v>
      </c>
      <c r="Z745" s="121">
        <f t="shared" ca="1" si="107"/>
        <v>5</v>
      </c>
      <c r="AA745" s="121" t="s">
        <v>9406</v>
      </c>
      <c r="AB745" s="121"/>
      <c r="AC745" s="127">
        <v>41649</v>
      </c>
      <c r="AD745" s="121" t="s">
        <v>8546</v>
      </c>
      <c r="AE745" s="127">
        <v>41649</v>
      </c>
      <c r="AF745" s="121" t="s">
        <v>8286</v>
      </c>
      <c r="AG745" s="121">
        <v>1</v>
      </c>
      <c r="AH745" s="121">
        <v>0</v>
      </c>
      <c r="AI745" s="121" t="s">
        <v>3460</v>
      </c>
      <c r="AJ745" s="121" t="s">
        <v>2130</v>
      </c>
      <c r="AK745" s="121"/>
      <c r="AL745" s="121"/>
      <c r="AM745" s="126" t="s">
        <v>3480</v>
      </c>
      <c r="AN745" s="121" t="s">
        <v>411</v>
      </c>
      <c r="AO745" s="121"/>
      <c r="AP745" s="121">
        <v>0</v>
      </c>
      <c r="AQ745" s="121">
        <v>0</v>
      </c>
      <c r="AR745" s="121" t="s">
        <v>8535</v>
      </c>
      <c r="AS745" s="121"/>
      <c r="AT745" s="121"/>
    </row>
    <row r="746" spans="1:46" ht="30" customHeight="1" x14ac:dyDescent="0.15">
      <c r="A746" s="121">
        <v>744</v>
      </c>
      <c r="B746" s="126">
        <v>5225002204</v>
      </c>
      <c r="C746" s="121" t="s">
        <v>3481</v>
      </c>
      <c r="D746" s="121" t="s">
        <v>3481</v>
      </c>
      <c r="E746" s="127">
        <v>31906</v>
      </c>
      <c r="F746" s="117">
        <f t="shared" ca="1" si="99"/>
        <v>31.832876712328765</v>
      </c>
      <c r="G746" s="121" t="s">
        <v>325</v>
      </c>
      <c r="H746" s="121" t="s">
        <v>287</v>
      </c>
      <c r="I746" s="121" t="s">
        <v>287</v>
      </c>
      <c r="J746" s="121" t="s">
        <v>9413</v>
      </c>
      <c r="K746" s="121" t="s">
        <v>8546</v>
      </c>
      <c r="L746" s="121" t="s">
        <v>328</v>
      </c>
      <c r="M746" s="121" t="s">
        <v>326</v>
      </c>
      <c r="N746" s="121" t="s">
        <v>290</v>
      </c>
      <c r="O746" s="121" t="s">
        <v>8330</v>
      </c>
      <c r="P746" s="127">
        <v>41301</v>
      </c>
      <c r="Q746" s="127">
        <v>46444</v>
      </c>
      <c r="R746" s="114">
        <f t="shared" ca="1" si="100"/>
        <v>2919</v>
      </c>
      <c r="S746" s="118">
        <f t="shared" ca="1" si="101"/>
        <v>95</v>
      </c>
      <c r="T746" s="114">
        <f t="shared" ca="1" si="102"/>
        <v>7</v>
      </c>
      <c r="U746" s="119" t="str">
        <f t="shared" ca="1" si="103"/>
        <v>7年12个月4天</v>
      </c>
      <c r="V746" s="120" t="s">
        <v>9414</v>
      </c>
      <c r="W746" s="116">
        <f t="shared" ca="1" si="104"/>
        <v>43525</v>
      </c>
      <c r="X746" s="114">
        <f t="shared" ca="1" si="105"/>
        <v>1876</v>
      </c>
      <c r="Y746" s="120">
        <f t="shared" ca="1" si="106"/>
        <v>61</v>
      </c>
      <c r="Z746" s="121">
        <f t="shared" ca="1" si="107"/>
        <v>5</v>
      </c>
      <c r="AA746" s="121" t="s">
        <v>9415</v>
      </c>
      <c r="AB746" s="121"/>
      <c r="AC746" s="127">
        <v>41649</v>
      </c>
      <c r="AD746" s="121" t="s">
        <v>8546</v>
      </c>
      <c r="AE746" s="127">
        <v>41649</v>
      </c>
      <c r="AF746" s="121" t="s">
        <v>8286</v>
      </c>
      <c r="AG746" s="121">
        <v>1</v>
      </c>
      <c r="AH746" s="121">
        <v>0</v>
      </c>
      <c r="AI746" s="121" t="s">
        <v>3483</v>
      </c>
      <c r="AJ746" s="121" t="s">
        <v>456</v>
      </c>
      <c r="AK746" s="121"/>
      <c r="AL746" s="121"/>
      <c r="AM746" s="126" t="s">
        <v>3482</v>
      </c>
      <c r="AN746" s="121"/>
      <c r="AO746" s="121"/>
      <c r="AP746" s="121">
        <v>0</v>
      </c>
      <c r="AQ746" s="121">
        <v>0</v>
      </c>
      <c r="AR746" s="121" t="s">
        <v>1334</v>
      </c>
      <c r="AS746" s="121"/>
      <c r="AT746" s="121"/>
    </row>
    <row r="747" spans="1:46" ht="30" customHeight="1" x14ac:dyDescent="0.15">
      <c r="A747" s="121">
        <v>745</v>
      </c>
      <c r="B747" s="126">
        <v>5225002205</v>
      </c>
      <c r="C747" s="121" t="s">
        <v>3484</v>
      </c>
      <c r="D747" s="121" t="s">
        <v>3484</v>
      </c>
      <c r="E747" s="127">
        <v>31357</v>
      </c>
      <c r="F747" s="117">
        <f t="shared" ca="1" si="99"/>
        <v>33.336986301369862</v>
      </c>
      <c r="G747" s="121" t="s">
        <v>325</v>
      </c>
      <c r="H747" s="121" t="s">
        <v>634</v>
      </c>
      <c r="I747" s="121" t="s">
        <v>634</v>
      </c>
      <c r="J747" s="121" t="s">
        <v>3485</v>
      </c>
      <c r="K747" s="121" t="s">
        <v>8127</v>
      </c>
      <c r="L747" s="121" t="s">
        <v>357</v>
      </c>
      <c r="M747" s="121" t="s">
        <v>59</v>
      </c>
      <c r="N747" s="121" t="s">
        <v>488</v>
      </c>
      <c r="O747" s="121" t="s">
        <v>299</v>
      </c>
      <c r="P747" s="127">
        <v>42531</v>
      </c>
      <c r="Q747" s="127">
        <v>50565</v>
      </c>
      <c r="R747" s="114">
        <f t="shared" ca="1" si="100"/>
        <v>7040</v>
      </c>
      <c r="S747" s="118">
        <f t="shared" ca="1" si="101"/>
        <v>231</v>
      </c>
      <c r="T747" s="114">
        <f t="shared" ca="1" si="102"/>
        <v>19</v>
      </c>
      <c r="U747" s="119" t="str">
        <f t="shared" ca="1" si="103"/>
        <v>19年3个月15天</v>
      </c>
      <c r="V747" s="120" t="s">
        <v>9223</v>
      </c>
      <c r="W747" s="116">
        <f t="shared" ca="1" si="104"/>
        <v>43525</v>
      </c>
      <c r="X747" s="114">
        <f t="shared" ca="1" si="105"/>
        <v>1876</v>
      </c>
      <c r="Y747" s="120">
        <f t="shared" ca="1" si="106"/>
        <v>61</v>
      </c>
      <c r="Z747" s="121">
        <f t="shared" ca="1" si="107"/>
        <v>5</v>
      </c>
      <c r="AA747" s="121" t="s">
        <v>9406</v>
      </c>
      <c r="AB747" s="121"/>
      <c r="AC747" s="127">
        <v>41649</v>
      </c>
      <c r="AD747" s="121" t="s">
        <v>8546</v>
      </c>
      <c r="AE747" s="127">
        <v>41649</v>
      </c>
      <c r="AF747" s="121" t="s">
        <v>8286</v>
      </c>
      <c r="AG747" s="121">
        <v>1</v>
      </c>
      <c r="AH747" s="121">
        <v>0</v>
      </c>
      <c r="AI747" s="121" t="s">
        <v>3460</v>
      </c>
      <c r="AJ747" s="121" t="s">
        <v>2171</v>
      </c>
      <c r="AK747" s="121" t="s">
        <v>334</v>
      </c>
      <c r="AL747" s="121"/>
      <c r="AM747" s="126" t="s">
        <v>3486</v>
      </c>
      <c r="AN747" s="121" t="s">
        <v>411</v>
      </c>
      <c r="AO747" s="121"/>
      <c r="AP747" s="121">
        <v>0</v>
      </c>
      <c r="AQ747" s="121">
        <v>0</v>
      </c>
      <c r="AR747" s="121" t="s">
        <v>8373</v>
      </c>
      <c r="AS747" s="121">
        <v>8</v>
      </c>
      <c r="AT747" s="121" t="s">
        <v>8937</v>
      </c>
    </row>
    <row r="748" spans="1:46" ht="30" customHeight="1" x14ac:dyDescent="0.15">
      <c r="A748" s="121">
        <v>746</v>
      </c>
      <c r="B748" s="126">
        <v>5225002207</v>
      </c>
      <c r="C748" s="121" t="s">
        <v>3487</v>
      </c>
      <c r="D748" s="121" t="s">
        <v>3487</v>
      </c>
      <c r="E748" s="127">
        <v>24066</v>
      </c>
      <c r="F748" s="117">
        <f t="shared" ca="1" si="99"/>
        <v>53.31232876712329</v>
      </c>
      <c r="G748" s="121" t="s">
        <v>486</v>
      </c>
      <c r="H748" s="121" t="s">
        <v>297</v>
      </c>
      <c r="I748" s="121" t="s">
        <v>297</v>
      </c>
      <c r="J748" s="121" t="s">
        <v>9416</v>
      </c>
      <c r="K748" s="121" t="s">
        <v>8546</v>
      </c>
      <c r="L748" s="121" t="s">
        <v>1122</v>
      </c>
      <c r="M748" s="121" t="s">
        <v>338</v>
      </c>
      <c r="N748" s="121" t="s">
        <v>3488</v>
      </c>
      <c r="O748" s="121" t="s">
        <v>8327</v>
      </c>
      <c r="P748" s="127">
        <v>41139</v>
      </c>
      <c r="Q748" s="127">
        <v>48077</v>
      </c>
      <c r="R748" s="114">
        <f t="shared" ca="1" si="100"/>
        <v>4552</v>
      </c>
      <c r="S748" s="118">
        <f t="shared" ca="1" si="101"/>
        <v>149</v>
      </c>
      <c r="T748" s="114">
        <f t="shared" ca="1" si="102"/>
        <v>12</v>
      </c>
      <c r="U748" s="119" t="str">
        <f t="shared" ca="1" si="103"/>
        <v>12年5个月22天</v>
      </c>
      <c r="V748" s="120" t="s">
        <v>9417</v>
      </c>
      <c r="W748" s="116">
        <f t="shared" ca="1" si="104"/>
        <v>43525</v>
      </c>
      <c r="X748" s="114">
        <f t="shared" ca="1" si="105"/>
        <v>1876</v>
      </c>
      <c r="Y748" s="120">
        <f t="shared" ca="1" si="106"/>
        <v>61</v>
      </c>
      <c r="Z748" s="121">
        <f t="shared" ca="1" si="107"/>
        <v>5</v>
      </c>
      <c r="AA748" s="121" t="s">
        <v>9201</v>
      </c>
      <c r="AB748" s="121" t="s">
        <v>8356</v>
      </c>
      <c r="AC748" s="127">
        <v>41649</v>
      </c>
      <c r="AD748" s="121" t="s">
        <v>8546</v>
      </c>
      <c r="AE748" s="127">
        <v>41649</v>
      </c>
      <c r="AF748" s="121" t="s">
        <v>8286</v>
      </c>
      <c r="AG748" s="121">
        <v>0</v>
      </c>
      <c r="AH748" s="121">
        <v>0</v>
      </c>
      <c r="AI748" s="121" t="s">
        <v>3490</v>
      </c>
      <c r="AJ748" s="121"/>
      <c r="AK748" s="121"/>
      <c r="AL748" s="121"/>
      <c r="AM748" s="126" t="s">
        <v>3489</v>
      </c>
      <c r="AN748" s="121"/>
      <c r="AO748" s="121"/>
      <c r="AP748" s="121">
        <v>0</v>
      </c>
      <c r="AQ748" s="121">
        <v>0</v>
      </c>
      <c r="AR748" s="121" t="s">
        <v>1334</v>
      </c>
      <c r="AS748" s="121">
        <v>4</v>
      </c>
      <c r="AT748" s="121">
        <v>3</v>
      </c>
    </row>
    <row r="749" spans="1:46" ht="30" customHeight="1" x14ac:dyDescent="0.15">
      <c r="A749" s="121">
        <v>747</v>
      </c>
      <c r="B749" s="126">
        <v>5225002208</v>
      </c>
      <c r="C749" s="121" t="s">
        <v>3491</v>
      </c>
      <c r="D749" s="121" t="s">
        <v>3491</v>
      </c>
      <c r="E749" s="127">
        <v>31000</v>
      </c>
      <c r="F749" s="117">
        <f t="shared" ca="1" si="99"/>
        <v>34.315068493150683</v>
      </c>
      <c r="G749" s="121" t="s">
        <v>364</v>
      </c>
      <c r="H749" s="121" t="s">
        <v>287</v>
      </c>
      <c r="I749" s="121" t="s">
        <v>287</v>
      </c>
      <c r="J749" s="121" t="s">
        <v>9418</v>
      </c>
      <c r="K749" s="121" t="s">
        <v>8546</v>
      </c>
      <c r="L749" s="121" t="s">
        <v>328</v>
      </c>
      <c r="M749" s="121" t="s">
        <v>367</v>
      </c>
      <c r="N749" s="121" t="s">
        <v>290</v>
      </c>
      <c r="O749" s="121" t="s">
        <v>293</v>
      </c>
      <c r="P749" s="127">
        <v>42531</v>
      </c>
      <c r="Q749" s="121"/>
      <c r="R749" s="114" t="e">
        <f t="shared" ca="1" si="100"/>
        <v>#NUM!</v>
      </c>
      <c r="S749" s="118" t="e">
        <f t="shared" ca="1" si="101"/>
        <v>#NUM!</v>
      </c>
      <c r="T749" s="114" t="e">
        <f t="shared" ca="1" si="102"/>
        <v>#NUM!</v>
      </c>
      <c r="U749" s="119" t="e">
        <f t="shared" ca="1" si="103"/>
        <v>#NUM!</v>
      </c>
      <c r="V749" s="120" t="s">
        <v>299</v>
      </c>
      <c r="W749" s="116">
        <f t="shared" ca="1" si="104"/>
        <v>43525</v>
      </c>
      <c r="X749" s="114">
        <f t="shared" ca="1" si="105"/>
        <v>1876</v>
      </c>
      <c r="Y749" s="120">
        <f t="shared" ca="1" si="106"/>
        <v>61</v>
      </c>
      <c r="Z749" s="121">
        <f t="shared" ca="1" si="107"/>
        <v>5</v>
      </c>
      <c r="AA749" s="121" t="s">
        <v>9127</v>
      </c>
      <c r="AB749" s="121"/>
      <c r="AC749" s="127">
        <v>41649</v>
      </c>
      <c r="AD749" s="121" t="s">
        <v>8546</v>
      </c>
      <c r="AE749" s="127">
        <v>41649</v>
      </c>
      <c r="AF749" s="121" t="s">
        <v>8286</v>
      </c>
      <c r="AG749" s="121">
        <v>1</v>
      </c>
      <c r="AH749" s="121">
        <v>0</v>
      </c>
      <c r="AI749" s="121" t="s">
        <v>3493</v>
      </c>
      <c r="AJ749" s="121" t="s">
        <v>402</v>
      </c>
      <c r="AK749" s="121" t="s">
        <v>409</v>
      </c>
      <c r="AL749" s="121"/>
      <c r="AM749" s="126" t="s">
        <v>3492</v>
      </c>
      <c r="AN749" s="121"/>
      <c r="AO749" s="121"/>
      <c r="AP749" s="121">
        <v>0</v>
      </c>
      <c r="AQ749" s="121">
        <v>0</v>
      </c>
      <c r="AR749" s="121" t="s">
        <v>8312</v>
      </c>
      <c r="AS749" s="121">
        <v>1</v>
      </c>
      <c r="AT749" s="121">
        <v>15</v>
      </c>
    </row>
    <row r="750" spans="1:46" ht="30" customHeight="1" x14ac:dyDescent="0.15">
      <c r="A750" s="121">
        <v>748</v>
      </c>
      <c r="B750" s="126">
        <v>5225002209</v>
      </c>
      <c r="C750" s="121" t="s">
        <v>3494</v>
      </c>
      <c r="D750" s="121" t="s">
        <v>3494</v>
      </c>
      <c r="E750" s="127">
        <v>26921</v>
      </c>
      <c r="F750" s="117">
        <f t="shared" ca="1" si="99"/>
        <v>45.490410958904107</v>
      </c>
      <c r="G750" s="121" t="s">
        <v>325</v>
      </c>
      <c r="H750" s="121" t="s">
        <v>297</v>
      </c>
      <c r="I750" s="121" t="s">
        <v>297</v>
      </c>
      <c r="J750" s="121" t="s">
        <v>972</v>
      </c>
      <c r="K750" s="121" t="s">
        <v>701</v>
      </c>
      <c r="L750" s="121" t="s">
        <v>328</v>
      </c>
      <c r="M750" s="121" t="s">
        <v>367</v>
      </c>
      <c r="N750" s="121" t="s">
        <v>41</v>
      </c>
      <c r="O750" s="121" t="s">
        <v>299</v>
      </c>
      <c r="P750" s="127">
        <v>42531</v>
      </c>
      <c r="Q750" s="127">
        <v>49469</v>
      </c>
      <c r="R750" s="114">
        <f t="shared" ca="1" si="100"/>
        <v>5944</v>
      </c>
      <c r="S750" s="118">
        <f t="shared" ca="1" si="101"/>
        <v>195</v>
      </c>
      <c r="T750" s="114">
        <f t="shared" ca="1" si="102"/>
        <v>16</v>
      </c>
      <c r="U750" s="119" t="str">
        <f t="shared" ca="1" si="103"/>
        <v>16年3个月14天</v>
      </c>
      <c r="V750" s="120" t="s">
        <v>9049</v>
      </c>
      <c r="W750" s="116">
        <f t="shared" ca="1" si="104"/>
        <v>43525</v>
      </c>
      <c r="X750" s="114">
        <f t="shared" ca="1" si="105"/>
        <v>1872</v>
      </c>
      <c r="Y750" s="120">
        <f t="shared" ca="1" si="106"/>
        <v>61</v>
      </c>
      <c r="Z750" s="121">
        <f t="shared" ca="1" si="107"/>
        <v>5</v>
      </c>
      <c r="AA750" s="121" t="s">
        <v>9419</v>
      </c>
      <c r="AB750" s="121"/>
      <c r="AC750" s="127">
        <v>41653</v>
      </c>
      <c r="AD750" s="121" t="s">
        <v>701</v>
      </c>
      <c r="AE750" s="127">
        <v>41653</v>
      </c>
      <c r="AF750" s="121" t="s">
        <v>8286</v>
      </c>
      <c r="AG750" s="121">
        <v>1</v>
      </c>
      <c r="AH750" s="121">
        <v>0</v>
      </c>
      <c r="AI750" s="121" t="s">
        <v>3496</v>
      </c>
      <c r="AJ750" s="121" t="s">
        <v>8819</v>
      </c>
      <c r="AK750" s="121" t="s">
        <v>334</v>
      </c>
      <c r="AL750" s="121"/>
      <c r="AM750" s="126" t="s">
        <v>3495</v>
      </c>
      <c r="AN750" s="121"/>
      <c r="AO750" s="121"/>
      <c r="AP750" s="121">
        <v>0</v>
      </c>
      <c r="AQ750" s="121">
        <v>0</v>
      </c>
      <c r="AR750" s="121" t="s">
        <v>1334</v>
      </c>
      <c r="AS750" s="121"/>
      <c r="AT750" s="121"/>
    </row>
    <row r="751" spans="1:46" ht="30" customHeight="1" x14ac:dyDescent="0.15">
      <c r="A751" s="121">
        <v>749</v>
      </c>
      <c r="B751" s="126">
        <v>5225002211</v>
      </c>
      <c r="C751" s="121" t="s">
        <v>9420</v>
      </c>
      <c r="D751" s="121" t="s">
        <v>9420</v>
      </c>
      <c r="E751" s="127">
        <v>27824</v>
      </c>
      <c r="F751" s="117">
        <f t="shared" ca="1" si="99"/>
        <v>43.016438356164386</v>
      </c>
      <c r="G751" s="121" t="s">
        <v>364</v>
      </c>
      <c r="H751" s="121" t="s">
        <v>287</v>
      </c>
      <c r="I751" s="121" t="s">
        <v>287</v>
      </c>
      <c r="J751" s="121" t="s">
        <v>3497</v>
      </c>
      <c r="K751" s="121" t="s">
        <v>8030</v>
      </c>
      <c r="L751" s="121" t="s">
        <v>328</v>
      </c>
      <c r="M751" s="121" t="s">
        <v>338</v>
      </c>
      <c r="N751" s="121" t="s">
        <v>488</v>
      </c>
      <c r="O751" s="121" t="s">
        <v>299</v>
      </c>
      <c r="P751" s="127">
        <v>42531</v>
      </c>
      <c r="Q751" s="127">
        <v>50383</v>
      </c>
      <c r="R751" s="114">
        <f t="shared" ca="1" si="100"/>
        <v>6858</v>
      </c>
      <c r="S751" s="118">
        <f t="shared" ca="1" si="101"/>
        <v>225</v>
      </c>
      <c r="T751" s="114">
        <f t="shared" ca="1" si="102"/>
        <v>18</v>
      </c>
      <c r="U751" s="119" t="str">
        <f t="shared" ca="1" si="103"/>
        <v>18年9个月18天</v>
      </c>
      <c r="V751" s="120" t="s">
        <v>8988</v>
      </c>
      <c r="W751" s="116">
        <f t="shared" ca="1" si="104"/>
        <v>43525</v>
      </c>
      <c r="X751" s="114">
        <f t="shared" ca="1" si="105"/>
        <v>1870</v>
      </c>
      <c r="Y751" s="120">
        <f t="shared" ca="1" si="106"/>
        <v>61</v>
      </c>
      <c r="Z751" s="121">
        <f t="shared" ca="1" si="107"/>
        <v>5</v>
      </c>
      <c r="AA751" s="121" t="s">
        <v>9362</v>
      </c>
      <c r="AB751" s="121"/>
      <c r="AC751" s="127">
        <v>41655</v>
      </c>
      <c r="AD751" s="121" t="s">
        <v>598</v>
      </c>
      <c r="AE751" s="127">
        <v>41655</v>
      </c>
      <c r="AF751" s="121" t="s">
        <v>8286</v>
      </c>
      <c r="AG751" s="121">
        <v>1</v>
      </c>
      <c r="AH751" s="121">
        <v>0</v>
      </c>
      <c r="AI751" s="121" t="s">
        <v>3499</v>
      </c>
      <c r="AJ751" s="121" t="s">
        <v>2073</v>
      </c>
      <c r="AK751" s="121" t="s">
        <v>334</v>
      </c>
      <c r="AL751" s="121"/>
      <c r="AM751" s="126" t="s">
        <v>3498</v>
      </c>
      <c r="AN751" s="121" t="s">
        <v>411</v>
      </c>
      <c r="AO751" s="121"/>
      <c r="AP751" s="121">
        <v>0</v>
      </c>
      <c r="AQ751" s="121">
        <v>0</v>
      </c>
      <c r="AR751" s="121" t="s">
        <v>8535</v>
      </c>
      <c r="AS751" s="121">
        <v>11</v>
      </c>
      <c r="AT751" s="121">
        <v>7</v>
      </c>
    </row>
    <row r="752" spans="1:46" ht="30" customHeight="1" x14ac:dyDescent="0.15">
      <c r="A752" s="121">
        <v>750</v>
      </c>
      <c r="B752" s="126">
        <v>5225002212</v>
      </c>
      <c r="C752" s="121" t="s">
        <v>3500</v>
      </c>
      <c r="D752" s="121" t="s">
        <v>3500</v>
      </c>
      <c r="E752" s="127">
        <v>32818</v>
      </c>
      <c r="F752" s="117">
        <f t="shared" ca="1" si="99"/>
        <v>29.334246575342465</v>
      </c>
      <c r="G752" s="121" t="s">
        <v>510</v>
      </c>
      <c r="H752" s="121" t="s">
        <v>297</v>
      </c>
      <c r="I752" s="121" t="s">
        <v>297</v>
      </c>
      <c r="J752" s="121" t="s">
        <v>3501</v>
      </c>
      <c r="K752" s="121" t="s">
        <v>8016</v>
      </c>
      <c r="L752" s="121" t="s">
        <v>328</v>
      </c>
      <c r="M752" s="121" t="s">
        <v>367</v>
      </c>
      <c r="N752" s="121" t="s">
        <v>546</v>
      </c>
      <c r="O752" s="121" t="s">
        <v>299</v>
      </c>
      <c r="P752" s="127">
        <v>42531</v>
      </c>
      <c r="Q752" s="127">
        <v>50383</v>
      </c>
      <c r="R752" s="114">
        <f t="shared" ca="1" si="100"/>
        <v>6858</v>
      </c>
      <c r="S752" s="118">
        <f t="shared" ca="1" si="101"/>
        <v>225</v>
      </c>
      <c r="T752" s="114">
        <f t="shared" ca="1" si="102"/>
        <v>18</v>
      </c>
      <c r="U752" s="119" t="str">
        <f t="shared" ca="1" si="103"/>
        <v>18年9个月18天</v>
      </c>
      <c r="V752" s="120" t="s">
        <v>8988</v>
      </c>
      <c r="W752" s="116">
        <f t="shared" ca="1" si="104"/>
        <v>43525</v>
      </c>
      <c r="X752" s="114">
        <f t="shared" ca="1" si="105"/>
        <v>1870</v>
      </c>
      <c r="Y752" s="120">
        <f t="shared" ca="1" si="106"/>
        <v>61</v>
      </c>
      <c r="Z752" s="121">
        <f t="shared" ca="1" si="107"/>
        <v>5</v>
      </c>
      <c r="AA752" s="121" t="s">
        <v>8911</v>
      </c>
      <c r="AB752" s="121"/>
      <c r="AC752" s="127">
        <v>41655</v>
      </c>
      <c r="AD752" s="121" t="s">
        <v>598</v>
      </c>
      <c r="AE752" s="127">
        <v>41655</v>
      </c>
      <c r="AF752" s="121" t="s">
        <v>8286</v>
      </c>
      <c r="AG752" s="121">
        <v>1</v>
      </c>
      <c r="AH752" s="121">
        <v>0</v>
      </c>
      <c r="AI752" s="121" t="s">
        <v>3503</v>
      </c>
      <c r="AJ752" s="121" t="s">
        <v>2073</v>
      </c>
      <c r="AK752" s="121" t="s">
        <v>334</v>
      </c>
      <c r="AL752" s="121"/>
      <c r="AM752" s="126" t="s">
        <v>3502</v>
      </c>
      <c r="AN752" s="121"/>
      <c r="AO752" s="121"/>
      <c r="AP752" s="121">
        <v>0</v>
      </c>
      <c r="AQ752" s="121">
        <v>0</v>
      </c>
      <c r="AR752" s="121" t="s">
        <v>8312</v>
      </c>
      <c r="AS752" s="121">
        <v>3</v>
      </c>
      <c r="AT752" s="121">
        <v>42</v>
      </c>
    </row>
    <row r="753" spans="1:46" ht="30" customHeight="1" x14ac:dyDescent="0.15">
      <c r="A753" s="121">
        <v>751</v>
      </c>
      <c r="B753" s="126">
        <v>5225002213</v>
      </c>
      <c r="C753" s="121" t="s">
        <v>457</v>
      </c>
      <c r="D753" s="121" t="s">
        <v>457</v>
      </c>
      <c r="E753" s="127">
        <v>15646</v>
      </c>
      <c r="F753" s="117">
        <f t="shared" ca="1" si="99"/>
        <v>76.38082191780822</v>
      </c>
      <c r="G753" s="121" t="s">
        <v>650</v>
      </c>
      <c r="H753" s="121" t="s">
        <v>287</v>
      </c>
      <c r="I753" s="121" t="s">
        <v>287</v>
      </c>
      <c r="J753" s="121" t="s">
        <v>3504</v>
      </c>
      <c r="K753" s="121" t="s">
        <v>598</v>
      </c>
      <c r="L753" s="121" t="s">
        <v>328</v>
      </c>
      <c r="M753" s="121" t="s">
        <v>348</v>
      </c>
      <c r="N753" s="121" t="s">
        <v>290</v>
      </c>
      <c r="O753" s="121" t="s">
        <v>293</v>
      </c>
      <c r="P753" s="127">
        <v>42531</v>
      </c>
      <c r="Q753" s="121"/>
      <c r="R753" s="114" t="e">
        <f t="shared" ca="1" si="100"/>
        <v>#NUM!</v>
      </c>
      <c r="S753" s="118" t="e">
        <f t="shared" ca="1" si="101"/>
        <v>#NUM!</v>
      </c>
      <c r="T753" s="114" t="e">
        <f t="shared" ca="1" si="102"/>
        <v>#NUM!</v>
      </c>
      <c r="U753" s="119" t="e">
        <f t="shared" ca="1" si="103"/>
        <v>#NUM!</v>
      </c>
      <c r="V753" s="120" t="s">
        <v>299</v>
      </c>
      <c r="W753" s="116">
        <f t="shared" ca="1" si="104"/>
        <v>43525</v>
      </c>
      <c r="X753" s="114">
        <f t="shared" ca="1" si="105"/>
        <v>1870</v>
      </c>
      <c r="Y753" s="120">
        <f t="shared" ca="1" si="106"/>
        <v>61</v>
      </c>
      <c r="Z753" s="121">
        <f t="shared" ca="1" si="107"/>
        <v>5</v>
      </c>
      <c r="AA753" s="121" t="s">
        <v>9421</v>
      </c>
      <c r="AB753" s="121"/>
      <c r="AC753" s="127">
        <v>41655</v>
      </c>
      <c r="AD753" s="121" t="s">
        <v>598</v>
      </c>
      <c r="AE753" s="127">
        <v>41655</v>
      </c>
      <c r="AF753" s="121" t="s">
        <v>8286</v>
      </c>
      <c r="AG753" s="121">
        <v>1</v>
      </c>
      <c r="AH753" s="121">
        <v>0</v>
      </c>
      <c r="AI753" s="121" t="s">
        <v>3506</v>
      </c>
      <c r="AJ753" s="121" t="s">
        <v>402</v>
      </c>
      <c r="AK753" s="121" t="s">
        <v>409</v>
      </c>
      <c r="AL753" s="121"/>
      <c r="AM753" s="126" t="s">
        <v>3505</v>
      </c>
      <c r="AN753" s="121"/>
      <c r="AO753" s="121"/>
      <c r="AP753" s="121">
        <v>0</v>
      </c>
      <c r="AQ753" s="121">
        <v>0</v>
      </c>
      <c r="AR753" s="121"/>
      <c r="AS753" s="121"/>
      <c r="AT753" s="121"/>
    </row>
    <row r="754" spans="1:46" ht="30" customHeight="1" x14ac:dyDescent="0.15">
      <c r="A754" s="121">
        <v>752</v>
      </c>
      <c r="B754" s="126">
        <v>5225002214</v>
      </c>
      <c r="C754" s="121" t="s">
        <v>3507</v>
      </c>
      <c r="D754" s="121" t="s">
        <v>3507</v>
      </c>
      <c r="E754" s="127">
        <v>31724</v>
      </c>
      <c r="F754" s="117">
        <f t="shared" ca="1" si="99"/>
        <v>32.331506849315069</v>
      </c>
      <c r="G754" s="121" t="s">
        <v>510</v>
      </c>
      <c r="H754" s="121" t="s">
        <v>297</v>
      </c>
      <c r="I754" s="121" t="s">
        <v>297</v>
      </c>
      <c r="J754" s="121" t="s">
        <v>3508</v>
      </c>
      <c r="K754" s="121" t="s">
        <v>8016</v>
      </c>
      <c r="L754" s="121" t="s">
        <v>328</v>
      </c>
      <c r="M754" s="121" t="s">
        <v>59</v>
      </c>
      <c r="N754" s="121" t="s">
        <v>546</v>
      </c>
      <c r="O754" s="121" t="s">
        <v>8330</v>
      </c>
      <c r="P754" s="127">
        <v>41005</v>
      </c>
      <c r="Q754" s="127">
        <v>46300</v>
      </c>
      <c r="R754" s="114">
        <f t="shared" ca="1" si="100"/>
        <v>2775</v>
      </c>
      <c r="S754" s="118">
        <f t="shared" ca="1" si="101"/>
        <v>91</v>
      </c>
      <c r="T754" s="114">
        <f t="shared" ca="1" si="102"/>
        <v>7</v>
      </c>
      <c r="U754" s="119" t="str">
        <f t="shared" ca="1" si="103"/>
        <v>7年7个月10天</v>
      </c>
      <c r="V754" s="120" t="s">
        <v>9422</v>
      </c>
      <c r="W754" s="116">
        <f t="shared" ca="1" si="104"/>
        <v>43525</v>
      </c>
      <c r="X754" s="114">
        <f t="shared" ca="1" si="105"/>
        <v>1870</v>
      </c>
      <c r="Y754" s="120">
        <f t="shared" ca="1" si="106"/>
        <v>61</v>
      </c>
      <c r="Z754" s="121">
        <f t="shared" ca="1" si="107"/>
        <v>5</v>
      </c>
      <c r="AA754" s="121" t="s">
        <v>9423</v>
      </c>
      <c r="AB754" s="121"/>
      <c r="AC754" s="127">
        <v>41655</v>
      </c>
      <c r="AD754" s="121" t="s">
        <v>598</v>
      </c>
      <c r="AE754" s="127">
        <v>41655</v>
      </c>
      <c r="AF754" s="121" t="s">
        <v>8286</v>
      </c>
      <c r="AG754" s="121">
        <v>1</v>
      </c>
      <c r="AH754" s="121">
        <v>0</v>
      </c>
      <c r="AI754" s="121" t="s">
        <v>9424</v>
      </c>
      <c r="AJ754" s="121" t="s">
        <v>2712</v>
      </c>
      <c r="AK754" s="121"/>
      <c r="AL754" s="121"/>
      <c r="AM754" s="126" t="s">
        <v>3510</v>
      </c>
      <c r="AN754" s="121"/>
      <c r="AO754" s="121"/>
      <c r="AP754" s="121">
        <v>0</v>
      </c>
      <c r="AQ754" s="121">
        <v>0</v>
      </c>
      <c r="AR754" s="121" t="s">
        <v>8373</v>
      </c>
      <c r="AS754" s="121">
        <v>8</v>
      </c>
      <c r="AT754" s="121" t="s">
        <v>8480</v>
      </c>
    </row>
    <row r="755" spans="1:46" ht="30" customHeight="1" x14ac:dyDescent="0.15">
      <c r="A755" s="121">
        <v>753</v>
      </c>
      <c r="B755" s="126">
        <v>5225002216</v>
      </c>
      <c r="C755" s="121" t="s">
        <v>3511</v>
      </c>
      <c r="D755" s="121" t="s">
        <v>3511</v>
      </c>
      <c r="E755" s="127">
        <v>31975</v>
      </c>
      <c r="F755" s="117">
        <f t="shared" ca="1" si="99"/>
        <v>31.643835616438356</v>
      </c>
      <c r="G755" s="121" t="s">
        <v>325</v>
      </c>
      <c r="H755" s="121" t="s">
        <v>297</v>
      </c>
      <c r="I755" s="121" t="s">
        <v>297</v>
      </c>
      <c r="J755" s="121" t="s">
        <v>9425</v>
      </c>
      <c r="K755" s="121" t="s">
        <v>8546</v>
      </c>
      <c r="L755" s="121" t="s">
        <v>328</v>
      </c>
      <c r="M755" s="121" t="s">
        <v>338</v>
      </c>
      <c r="N755" s="121" t="s">
        <v>546</v>
      </c>
      <c r="O755" s="121" t="s">
        <v>299</v>
      </c>
      <c r="P755" s="127">
        <v>42627</v>
      </c>
      <c r="Q755" s="127">
        <v>50477</v>
      </c>
      <c r="R755" s="114">
        <f t="shared" ca="1" si="100"/>
        <v>6952</v>
      </c>
      <c r="S755" s="118">
        <f t="shared" ca="1" si="101"/>
        <v>228</v>
      </c>
      <c r="T755" s="114">
        <f t="shared" ca="1" si="102"/>
        <v>19</v>
      </c>
      <c r="U755" s="119" t="str">
        <f t="shared" ca="1" si="103"/>
        <v>19年0个月17天</v>
      </c>
      <c r="V755" s="120" t="s">
        <v>9369</v>
      </c>
      <c r="W755" s="116">
        <f t="shared" ca="1" si="104"/>
        <v>43525</v>
      </c>
      <c r="X755" s="114">
        <f t="shared" ca="1" si="105"/>
        <v>1869</v>
      </c>
      <c r="Y755" s="120">
        <f t="shared" ca="1" si="106"/>
        <v>61</v>
      </c>
      <c r="Z755" s="121">
        <f t="shared" ca="1" si="107"/>
        <v>5</v>
      </c>
      <c r="AA755" s="121" t="s">
        <v>8879</v>
      </c>
      <c r="AB755" s="121"/>
      <c r="AC755" s="127">
        <v>41656</v>
      </c>
      <c r="AD755" s="121" t="s">
        <v>8546</v>
      </c>
      <c r="AE755" s="127">
        <v>41656</v>
      </c>
      <c r="AF755" s="121" t="s">
        <v>8286</v>
      </c>
      <c r="AG755" s="121">
        <v>1</v>
      </c>
      <c r="AH755" s="121">
        <v>0</v>
      </c>
      <c r="AI755" s="121" t="s">
        <v>3513</v>
      </c>
      <c r="AJ755" s="121" t="s">
        <v>2073</v>
      </c>
      <c r="AK755" s="121" t="s">
        <v>334</v>
      </c>
      <c r="AL755" s="121"/>
      <c r="AM755" s="126" t="s">
        <v>3512</v>
      </c>
      <c r="AN755" s="121"/>
      <c r="AO755" s="121" t="s">
        <v>393</v>
      </c>
      <c r="AP755" s="121">
        <v>9</v>
      </c>
      <c r="AQ755" s="121">
        <v>0</v>
      </c>
      <c r="AR755" s="121" t="s">
        <v>8373</v>
      </c>
      <c r="AS755" s="121" t="s">
        <v>9159</v>
      </c>
      <c r="AT755" s="121">
        <v>13</v>
      </c>
    </row>
    <row r="756" spans="1:46" ht="30" customHeight="1" x14ac:dyDescent="0.15">
      <c r="A756" s="121">
        <v>754</v>
      </c>
      <c r="B756" s="126">
        <v>5225002217</v>
      </c>
      <c r="C756" s="121" t="s">
        <v>3514</v>
      </c>
      <c r="D756" s="121" t="s">
        <v>3514</v>
      </c>
      <c r="E756" s="127">
        <v>33147</v>
      </c>
      <c r="F756" s="117">
        <f t="shared" ca="1" si="99"/>
        <v>28.432876712328767</v>
      </c>
      <c r="G756" s="121" t="s">
        <v>325</v>
      </c>
      <c r="H756" s="121" t="s">
        <v>287</v>
      </c>
      <c r="I756" s="121" t="s">
        <v>287</v>
      </c>
      <c r="J756" s="121" t="s">
        <v>9425</v>
      </c>
      <c r="K756" s="121" t="s">
        <v>8546</v>
      </c>
      <c r="L756" s="121" t="s">
        <v>328</v>
      </c>
      <c r="M756" s="121" t="s">
        <v>367</v>
      </c>
      <c r="N756" s="121" t="s">
        <v>3515</v>
      </c>
      <c r="O756" s="121" t="s">
        <v>299</v>
      </c>
      <c r="P756" s="127">
        <v>42531</v>
      </c>
      <c r="Q756" s="127">
        <v>50383</v>
      </c>
      <c r="R756" s="114">
        <f t="shared" ca="1" si="100"/>
        <v>6858</v>
      </c>
      <c r="S756" s="118">
        <f t="shared" ca="1" si="101"/>
        <v>225</v>
      </c>
      <c r="T756" s="114">
        <f t="shared" ca="1" si="102"/>
        <v>18</v>
      </c>
      <c r="U756" s="119" t="str">
        <f t="shared" ca="1" si="103"/>
        <v>18年9个月18天</v>
      </c>
      <c r="V756" s="120" t="s">
        <v>8988</v>
      </c>
      <c r="W756" s="116">
        <f t="shared" ca="1" si="104"/>
        <v>43525</v>
      </c>
      <c r="X756" s="114">
        <f t="shared" ca="1" si="105"/>
        <v>1869</v>
      </c>
      <c r="Y756" s="120">
        <f t="shared" ca="1" si="106"/>
        <v>61</v>
      </c>
      <c r="Z756" s="121">
        <f t="shared" ca="1" si="107"/>
        <v>5</v>
      </c>
      <c r="AA756" s="121" t="s">
        <v>8899</v>
      </c>
      <c r="AB756" s="121"/>
      <c r="AC756" s="127">
        <v>41656</v>
      </c>
      <c r="AD756" s="121" t="s">
        <v>8546</v>
      </c>
      <c r="AE756" s="127">
        <v>41656</v>
      </c>
      <c r="AF756" s="121" t="s">
        <v>8286</v>
      </c>
      <c r="AG756" s="121">
        <v>1</v>
      </c>
      <c r="AH756" s="121">
        <v>0</v>
      </c>
      <c r="AI756" s="121" t="s">
        <v>9426</v>
      </c>
      <c r="AJ756" s="121" t="s">
        <v>2073</v>
      </c>
      <c r="AK756" s="121" t="s">
        <v>334</v>
      </c>
      <c r="AL756" s="121"/>
      <c r="AM756" s="126" t="s">
        <v>3516</v>
      </c>
      <c r="AN756" s="121"/>
      <c r="AO756" s="121" t="s">
        <v>393</v>
      </c>
      <c r="AP756" s="121">
        <v>9</v>
      </c>
      <c r="AQ756" s="121">
        <v>0</v>
      </c>
      <c r="AR756" s="121" t="s">
        <v>8312</v>
      </c>
      <c r="AS756" s="121">
        <v>3</v>
      </c>
      <c r="AT756" s="121">
        <v>34</v>
      </c>
    </row>
    <row r="757" spans="1:46" ht="30" customHeight="1" x14ac:dyDescent="0.15">
      <c r="A757" s="121">
        <v>755</v>
      </c>
      <c r="B757" s="126">
        <v>5225002218</v>
      </c>
      <c r="C757" s="121" t="s">
        <v>3517</v>
      </c>
      <c r="D757" s="121" t="s">
        <v>3517</v>
      </c>
      <c r="E757" s="127">
        <v>33674</v>
      </c>
      <c r="F757" s="117">
        <f t="shared" ca="1" si="99"/>
        <v>26.989041095890411</v>
      </c>
      <c r="G757" s="121" t="s">
        <v>325</v>
      </c>
      <c r="H757" s="121" t="s">
        <v>287</v>
      </c>
      <c r="I757" s="121" t="s">
        <v>287</v>
      </c>
      <c r="J757" s="121" t="s">
        <v>9427</v>
      </c>
      <c r="K757" s="121" t="s">
        <v>8546</v>
      </c>
      <c r="L757" s="121" t="s">
        <v>328</v>
      </c>
      <c r="M757" s="121" t="s">
        <v>59</v>
      </c>
      <c r="N757" s="121" t="s">
        <v>546</v>
      </c>
      <c r="O757" s="121" t="s">
        <v>299</v>
      </c>
      <c r="P757" s="127">
        <v>42627</v>
      </c>
      <c r="Q757" s="127">
        <v>50477</v>
      </c>
      <c r="R757" s="114">
        <f t="shared" ca="1" si="100"/>
        <v>6952</v>
      </c>
      <c r="S757" s="118">
        <f t="shared" ca="1" si="101"/>
        <v>228</v>
      </c>
      <c r="T757" s="114">
        <f t="shared" ca="1" si="102"/>
        <v>19</v>
      </c>
      <c r="U757" s="119" t="str">
        <f t="shared" ca="1" si="103"/>
        <v>19年0个月17天</v>
      </c>
      <c r="V757" s="120" t="s">
        <v>9369</v>
      </c>
      <c r="W757" s="116">
        <f t="shared" ca="1" si="104"/>
        <v>43525</v>
      </c>
      <c r="X757" s="114">
        <f t="shared" ca="1" si="105"/>
        <v>1869</v>
      </c>
      <c r="Y757" s="120">
        <f t="shared" ca="1" si="106"/>
        <v>61</v>
      </c>
      <c r="Z757" s="121">
        <f t="shared" ca="1" si="107"/>
        <v>5</v>
      </c>
      <c r="AA757" s="121" t="s">
        <v>9428</v>
      </c>
      <c r="AB757" s="121"/>
      <c r="AC757" s="127">
        <v>41656</v>
      </c>
      <c r="AD757" s="121" t="s">
        <v>8546</v>
      </c>
      <c r="AE757" s="127">
        <v>41656</v>
      </c>
      <c r="AF757" s="121" t="s">
        <v>8286</v>
      </c>
      <c r="AG757" s="121">
        <v>1</v>
      </c>
      <c r="AH757" s="121">
        <v>0</v>
      </c>
      <c r="AI757" s="121" t="s">
        <v>9429</v>
      </c>
      <c r="AJ757" s="121" t="s">
        <v>2073</v>
      </c>
      <c r="AK757" s="121" t="s">
        <v>334</v>
      </c>
      <c r="AL757" s="121"/>
      <c r="AM757" s="126" t="s">
        <v>3518</v>
      </c>
      <c r="AN757" s="121"/>
      <c r="AO757" s="121" t="s">
        <v>393</v>
      </c>
      <c r="AP757" s="121">
        <v>9</v>
      </c>
      <c r="AQ757" s="121">
        <v>0</v>
      </c>
      <c r="AR757" s="121" t="s">
        <v>9182</v>
      </c>
      <c r="AS757" s="121">
        <v>4</v>
      </c>
      <c r="AT757" s="121">
        <v>59</v>
      </c>
    </row>
    <row r="758" spans="1:46" ht="30" customHeight="1" x14ac:dyDescent="0.15">
      <c r="A758" s="121">
        <v>756</v>
      </c>
      <c r="B758" s="126">
        <v>5225002219</v>
      </c>
      <c r="C758" s="121" t="s">
        <v>3519</v>
      </c>
      <c r="D758" s="121" t="s">
        <v>3519</v>
      </c>
      <c r="E758" s="127">
        <v>33979</v>
      </c>
      <c r="F758" s="117">
        <f t="shared" ca="1" si="99"/>
        <v>26.153424657534245</v>
      </c>
      <c r="G758" s="121" t="s">
        <v>486</v>
      </c>
      <c r="H758" s="121" t="s">
        <v>297</v>
      </c>
      <c r="I758" s="121" t="s">
        <v>297</v>
      </c>
      <c r="J758" s="121" t="s">
        <v>9430</v>
      </c>
      <c r="K758" s="121" t="s">
        <v>8546</v>
      </c>
      <c r="L758" s="121" t="s">
        <v>328</v>
      </c>
      <c r="M758" s="121" t="s">
        <v>338</v>
      </c>
      <c r="N758" s="121" t="s">
        <v>680</v>
      </c>
      <c r="O758" s="121" t="s">
        <v>8449</v>
      </c>
      <c r="P758" s="127">
        <v>40766</v>
      </c>
      <c r="Q758" s="127">
        <v>47036</v>
      </c>
      <c r="R758" s="114">
        <f t="shared" ca="1" si="100"/>
        <v>3511</v>
      </c>
      <c r="S758" s="118">
        <f t="shared" ca="1" si="101"/>
        <v>115</v>
      </c>
      <c r="T758" s="114">
        <f t="shared" ca="1" si="102"/>
        <v>9</v>
      </c>
      <c r="U758" s="119" t="str">
        <f t="shared" ca="1" si="103"/>
        <v>9年7个月16天</v>
      </c>
      <c r="V758" s="120" t="s">
        <v>9431</v>
      </c>
      <c r="W758" s="116">
        <f t="shared" ca="1" si="104"/>
        <v>43525</v>
      </c>
      <c r="X758" s="114">
        <f t="shared" ca="1" si="105"/>
        <v>1869</v>
      </c>
      <c r="Y758" s="120">
        <f t="shared" ca="1" si="106"/>
        <v>61</v>
      </c>
      <c r="Z758" s="121">
        <f t="shared" ca="1" si="107"/>
        <v>5</v>
      </c>
      <c r="AA758" s="121" t="s">
        <v>9432</v>
      </c>
      <c r="AB758" s="121"/>
      <c r="AC758" s="127">
        <v>41656</v>
      </c>
      <c r="AD758" s="121" t="s">
        <v>8546</v>
      </c>
      <c r="AE758" s="127">
        <v>41656</v>
      </c>
      <c r="AF758" s="121" t="s">
        <v>8286</v>
      </c>
      <c r="AG758" s="121">
        <v>1</v>
      </c>
      <c r="AH758" s="121">
        <v>0</v>
      </c>
      <c r="AI758" s="121" t="s">
        <v>9433</v>
      </c>
      <c r="AJ758" s="121" t="s">
        <v>1791</v>
      </c>
      <c r="AK758" s="121"/>
      <c r="AL758" s="121"/>
      <c r="AM758" s="126" t="s">
        <v>3520</v>
      </c>
      <c r="AN758" s="121"/>
      <c r="AO758" s="121" t="s">
        <v>393</v>
      </c>
      <c r="AP758" s="121">
        <v>9</v>
      </c>
      <c r="AQ758" s="121">
        <v>0</v>
      </c>
      <c r="AR758" s="121" t="s">
        <v>8535</v>
      </c>
      <c r="AS758" s="121">
        <v>9</v>
      </c>
      <c r="AT758" s="121">
        <v>2</v>
      </c>
    </row>
    <row r="759" spans="1:46" ht="30" customHeight="1" x14ac:dyDescent="0.15">
      <c r="A759" s="121">
        <v>757</v>
      </c>
      <c r="B759" s="126">
        <v>5225002220</v>
      </c>
      <c r="C759" s="121" t="s">
        <v>3521</v>
      </c>
      <c r="D759" s="121" t="s">
        <v>3521</v>
      </c>
      <c r="E759" s="127">
        <v>33050</v>
      </c>
      <c r="F759" s="117">
        <f t="shared" ca="1" si="99"/>
        <v>28.698630136986303</v>
      </c>
      <c r="G759" s="121" t="s">
        <v>325</v>
      </c>
      <c r="H759" s="121" t="s">
        <v>297</v>
      </c>
      <c r="I759" s="121" t="s">
        <v>297</v>
      </c>
      <c r="J759" s="121" t="s">
        <v>9434</v>
      </c>
      <c r="K759" s="121" t="s">
        <v>8546</v>
      </c>
      <c r="L759" s="121" t="s">
        <v>328</v>
      </c>
      <c r="M759" s="121" t="s">
        <v>338</v>
      </c>
      <c r="N759" s="121" t="s">
        <v>546</v>
      </c>
      <c r="O759" s="121" t="s">
        <v>299</v>
      </c>
      <c r="P759" s="127">
        <v>42531</v>
      </c>
      <c r="Q759" s="127">
        <v>50383</v>
      </c>
      <c r="R759" s="114">
        <f t="shared" ca="1" si="100"/>
        <v>6858</v>
      </c>
      <c r="S759" s="118">
        <f t="shared" ca="1" si="101"/>
        <v>225</v>
      </c>
      <c r="T759" s="114">
        <f t="shared" ca="1" si="102"/>
        <v>18</v>
      </c>
      <c r="U759" s="119" t="str">
        <f t="shared" ca="1" si="103"/>
        <v>18年9个月18天</v>
      </c>
      <c r="V759" s="120" t="s">
        <v>8988</v>
      </c>
      <c r="W759" s="116">
        <f t="shared" ca="1" si="104"/>
        <v>43525</v>
      </c>
      <c r="X759" s="114">
        <f t="shared" ca="1" si="105"/>
        <v>1869</v>
      </c>
      <c r="Y759" s="120">
        <f t="shared" ca="1" si="106"/>
        <v>61</v>
      </c>
      <c r="Z759" s="121">
        <f t="shared" ca="1" si="107"/>
        <v>5</v>
      </c>
      <c r="AA759" s="121" t="s">
        <v>8990</v>
      </c>
      <c r="AB759" s="121"/>
      <c r="AC759" s="127">
        <v>41656</v>
      </c>
      <c r="AD759" s="121" t="s">
        <v>8546</v>
      </c>
      <c r="AE759" s="127">
        <v>41656</v>
      </c>
      <c r="AF759" s="121" t="s">
        <v>8286</v>
      </c>
      <c r="AG759" s="121">
        <v>1</v>
      </c>
      <c r="AH759" s="121">
        <v>0</v>
      </c>
      <c r="AI759" s="121" t="s">
        <v>9435</v>
      </c>
      <c r="AJ759" s="121" t="s">
        <v>2073</v>
      </c>
      <c r="AK759" s="121" t="s">
        <v>334</v>
      </c>
      <c r="AL759" s="121"/>
      <c r="AM759" s="126" t="s">
        <v>3522</v>
      </c>
      <c r="AN759" s="121"/>
      <c r="AO759" s="121" t="s">
        <v>393</v>
      </c>
      <c r="AP759" s="121">
        <v>9</v>
      </c>
      <c r="AQ759" s="121">
        <v>0</v>
      </c>
      <c r="AR759" s="121" t="s">
        <v>8535</v>
      </c>
      <c r="AS759" s="121">
        <v>10</v>
      </c>
      <c r="AT759" s="121">
        <v>12</v>
      </c>
    </row>
    <row r="760" spans="1:46" ht="30" customHeight="1" x14ac:dyDescent="0.15">
      <c r="A760" s="121">
        <v>758</v>
      </c>
      <c r="B760" s="126">
        <v>5225002221</v>
      </c>
      <c r="C760" s="121" t="s">
        <v>3523</v>
      </c>
      <c r="D760" s="121" t="s">
        <v>3523</v>
      </c>
      <c r="E760" s="127">
        <v>34323</v>
      </c>
      <c r="F760" s="117">
        <f t="shared" ca="1" si="99"/>
        <v>25.210958904109589</v>
      </c>
      <c r="G760" s="121" t="s">
        <v>325</v>
      </c>
      <c r="H760" s="121" t="s">
        <v>287</v>
      </c>
      <c r="I760" s="121" t="s">
        <v>287</v>
      </c>
      <c r="J760" s="121" t="s">
        <v>9436</v>
      </c>
      <c r="K760" s="121" t="s">
        <v>8546</v>
      </c>
      <c r="L760" s="121" t="s">
        <v>328</v>
      </c>
      <c r="M760" s="121" t="s">
        <v>338</v>
      </c>
      <c r="N760" s="121" t="s">
        <v>546</v>
      </c>
      <c r="O760" s="121" t="s">
        <v>8330</v>
      </c>
      <c r="P760" s="127">
        <v>40711</v>
      </c>
      <c r="Q760" s="127">
        <v>46007</v>
      </c>
      <c r="R760" s="114">
        <f t="shared" ca="1" si="100"/>
        <v>2482</v>
      </c>
      <c r="S760" s="118">
        <f t="shared" ca="1" si="101"/>
        <v>81</v>
      </c>
      <c r="T760" s="114">
        <f t="shared" ca="1" si="102"/>
        <v>6</v>
      </c>
      <c r="U760" s="119" t="str">
        <f t="shared" ca="1" si="103"/>
        <v>6年9个月22天</v>
      </c>
      <c r="V760" s="120" t="s">
        <v>9437</v>
      </c>
      <c r="W760" s="116">
        <f t="shared" ca="1" si="104"/>
        <v>43525</v>
      </c>
      <c r="X760" s="114">
        <f t="shared" ca="1" si="105"/>
        <v>1869</v>
      </c>
      <c r="Y760" s="120">
        <f t="shared" ca="1" si="106"/>
        <v>61</v>
      </c>
      <c r="Z760" s="121">
        <f t="shared" ca="1" si="107"/>
        <v>5</v>
      </c>
      <c r="AA760" s="121" t="s">
        <v>8899</v>
      </c>
      <c r="AB760" s="121"/>
      <c r="AC760" s="127">
        <v>41656</v>
      </c>
      <c r="AD760" s="121" t="s">
        <v>8546</v>
      </c>
      <c r="AE760" s="127">
        <v>41656</v>
      </c>
      <c r="AF760" s="121" t="s">
        <v>8286</v>
      </c>
      <c r="AG760" s="121">
        <v>1</v>
      </c>
      <c r="AH760" s="121">
        <v>0</v>
      </c>
      <c r="AI760" s="121" t="s">
        <v>9438</v>
      </c>
      <c r="AJ760" s="121" t="s">
        <v>2712</v>
      </c>
      <c r="AK760" s="121"/>
      <c r="AL760" s="121"/>
      <c r="AM760" s="126" t="s">
        <v>3525</v>
      </c>
      <c r="AN760" s="121"/>
      <c r="AO760" s="121" t="s">
        <v>393</v>
      </c>
      <c r="AP760" s="121">
        <v>9</v>
      </c>
      <c r="AQ760" s="121">
        <v>0</v>
      </c>
      <c r="AR760" s="121" t="s">
        <v>8373</v>
      </c>
      <c r="AS760" s="121" t="s">
        <v>9122</v>
      </c>
      <c r="AT760" s="121">
        <v>6</v>
      </c>
    </row>
    <row r="761" spans="1:46" ht="30" customHeight="1" x14ac:dyDescent="0.15">
      <c r="A761" s="121">
        <v>759</v>
      </c>
      <c r="B761" s="126">
        <v>5225002222</v>
      </c>
      <c r="C761" s="121" t="s">
        <v>3526</v>
      </c>
      <c r="D761" s="121" t="s">
        <v>3526</v>
      </c>
      <c r="E761" s="127">
        <v>32869</v>
      </c>
      <c r="F761" s="117">
        <f t="shared" ca="1" si="99"/>
        <v>29.194520547945206</v>
      </c>
      <c r="G761" s="121" t="s">
        <v>325</v>
      </c>
      <c r="H761" s="121" t="s">
        <v>287</v>
      </c>
      <c r="I761" s="121" t="s">
        <v>287</v>
      </c>
      <c r="J761" s="121" t="s">
        <v>9425</v>
      </c>
      <c r="K761" s="121" t="s">
        <v>8546</v>
      </c>
      <c r="L761" s="121" t="s">
        <v>963</v>
      </c>
      <c r="M761" s="121" t="s">
        <v>367</v>
      </c>
      <c r="N761" s="121" t="s">
        <v>546</v>
      </c>
      <c r="O761" s="121" t="s">
        <v>299</v>
      </c>
      <c r="P761" s="127">
        <v>42531</v>
      </c>
      <c r="Q761" s="127">
        <v>50383</v>
      </c>
      <c r="R761" s="114">
        <f t="shared" ca="1" si="100"/>
        <v>6858</v>
      </c>
      <c r="S761" s="118">
        <f t="shared" ca="1" si="101"/>
        <v>225</v>
      </c>
      <c r="T761" s="114">
        <f t="shared" ca="1" si="102"/>
        <v>18</v>
      </c>
      <c r="U761" s="119" t="str">
        <f t="shared" ca="1" si="103"/>
        <v>18年9个月18天</v>
      </c>
      <c r="V761" s="120" t="s">
        <v>8988</v>
      </c>
      <c r="W761" s="116">
        <f t="shared" ca="1" si="104"/>
        <v>43525</v>
      </c>
      <c r="X761" s="114">
        <f t="shared" ca="1" si="105"/>
        <v>1869</v>
      </c>
      <c r="Y761" s="120">
        <f t="shared" ca="1" si="106"/>
        <v>61</v>
      </c>
      <c r="Z761" s="121">
        <f t="shared" ca="1" si="107"/>
        <v>5</v>
      </c>
      <c r="AA761" s="121" t="s">
        <v>7886</v>
      </c>
      <c r="AB761" s="121"/>
      <c r="AC761" s="127">
        <v>41656</v>
      </c>
      <c r="AD761" s="121" t="s">
        <v>8546</v>
      </c>
      <c r="AE761" s="127">
        <v>41656</v>
      </c>
      <c r="AF761" s="121" t="s">
        <v>8286</v>
      </c>
      <c r="AG761" s="121">
        <v>1</v>
      </c>
      <c r="AH761" s="121">
        <v>0</v>
      </c>
      <c r="AI761" s="121" t="s">
        <v>9439</v>
      </c>
      <c r="AJ761" s="121" t="s">
        <v>2073</v>
      </c>
      <c r="AK761" s="121" t="s">
        <v>334</v>
      </c>
      <c r="AL761" s="121"/>
      <c r="AM761" s="126" t="s">
        <v>3527</v>
      </c>
      <c r="AN761" s="121"/>
      <c r="AO761" s="121" t="s">
        <v>393</v>
      </c>
      <c r="AP761" s="121">
        <v>9</v>
      </c>
      <c r="AQ761" s="121">
        <v>0</v>
      </c>
      <c r="AR761" s="121" t="s">
        <v>8312</v>
      </c>
      <c r="AS761" s="121">
        <v>4</v>
      </c>
      <c r="AT761" s="121">
        <v>55</v>
      </c>
    </row>
    <row r="762" spans="1:46" ht="30" customHeight="1" x14ac:dyDescent="0.15">
      <c r="A762" s="121">
        <v>760</v>
      </c>
      <c r="B762" s="126">
        <v>5225002223</v>
      </c>
      <c r="C762" s="121" t="s">
        <v>3528</v>
      </c>
      <c r="D762" s="121" t="s">
        <v>3528</v>
      </c>
      <c r="E762" s="127">
        <v>29946</v>
      </c>
      <c r="F762" s="117">
        <f t="shared" ca="1" si="99"/>
        <v>37.202739726027396</v>
      </c>
      <c r="G762" s="121" t="s">
        <v>325</v>
      </c>
      <c r="H762" s="121" t="s">
        <v>297</v>
      </c>
      <c r="I762" s="121" t="s">
        <v>297</v>
      </c>
      <c r="J762" s="121" t="s">
        <v>3529</v>
      </c>
      <c r="K762" s="121" t="s">
        <v>8128</v>
      </c>
      <c r="L762" s="121" t="s">
        <v>328</v>
      </c>
      <c r="M762" s="121" t="s">
        <v>338</v>
      </c>
      <c r="N762" s="121" t="s">
        <v>488</v>
      </c>
      <c r="O762" s="121" t="s">
        <v>299</v>
      </c>
      <c r="P762" s="127">
        <v>42531</v>
      </c>
      <c r="Q762" s="127">
        <v>50383</v>
      </c>
      <c r="R762" s="114">
        <f t="shared" ca="1" si="100"/>
        <v>6858</v>
      </c>
      <c r="S762" s="118">
        <f t="shared" ca="1" si="101"/>
        <v>225</v>
      </c>
      <c r="T762" s="114">
        <f t="shared" ca="1" si="102"/>
        <v>18</v>
      </c>
      <c r="U762" s="119" t="str">
        <f t="shared" ca="1" si="103"/>
        <v>18年9个月18天</v>
      </c>
      <c r="V762" s="120" t="s">
        <v>8988</v>
      </c>
      <c r="W762" s="116">
        <f t="shared" ca="1" si="104"/>
        <v>43525</v>
      </c>
      <c r="X762" s="114">
        <f t="shared" ca="1" si="105"/>
        <v>1869</v>
      </c>
      <c r="Y762" s="120">
        <f t="shared" ca="1" si="106"/>
        <v>61</v>
      </c>
      <c r="Z762" s="121">
        <f t="shared" ca="1" si="107"/>
        <v>5</v>
      </c>
      <c r="AA762" s="121" t="s">
        <v>9440</v>
      </c>
      <c r="AB762" s="121"/>
      <c r="AC762" s="127">
        <v>41656</v>
      </c>
      <c r="AD762" s="121" t="s">
        <v>8546</v>
      </c>
      <c r="AE762" s="127">
        <v>41656</v>
      </c>
      <c r="AF762" s="121" t="s">
        <v>8286</v>
      </c>
      <c r="AG762" s="121">
        <v>1</v>
      </c>
      <c r="AH762" s="121">
        <v>0</v>
      </c>
      <c r="AI762" s="121" t="s">
        <v>3531</v>
      </c>
      <c r="AJ762" s="121" t="s">
        <v>2073</v>
      </c>
      <c r="AK762" s="121" t="s">
        <v>334</v>
      </c>
      <c r="AL762" s="121"/>
      <c r="AM762" s="126" t="s">
        <v>3530</v>
      </c>
      <c r="AN762" s="121" t="s">
        <v>411</v>
      </c>
      <c r="AO762" s="121"/>
      <c r="AP762" s="121">
        <v>0</v>
      </c>
      <c r="AQ762" s="121">
        <v>0</v>
      </c>
      <c r="AR762" s="121" t="s">
        <v>8373</v>
      </c>
      <c r="AS762" s="121" t="s">
        <v>9079</v>
      </c>
      <c r="AT762" s="121">
        <v>15</v>
      </c>
    </row>
    <row r="763" spans="1:46" ht="30" customHeight="1" x14ac:dyDescent="0.15">
      <c r="A763" s="121">
        <v>761</v>
      </c>
      <c r="B763" s="126">
        <v>5225002224</v>
      </c>
      <c r="C763" s="121" t="s">
        <v>3532</v>
      </c>
      <c r="D763" s="121" t="s">
        <v>3532</v>
      </c>
      <c r="E763" s="127">
        <v>26656</v>
      </c>
      <c r="F763" s="117">
        <f t="shared" ca="1" si="99"/>
        <v>46.216438356164382</v>
      </c>
      <c r="G763" s="121" t="s">
        <v>325</v>
      </c>
      <c r="H763" s="121" t="s">
        <v>287</v>
      </c>
      <c r="I763" s="121" t="s">
        <v>287</v>
      </c>
      <c r="J763" s="121" t="s">
        <v>3533</v>
      </c>
      <c r="K763" s="121" t="s">
        <v>8128</v>
      </c>
      <c r="L763" s="121" t="s">
        <v>328</v>
      </c>
      <c r="M763" s="121" t="s">
        <v>367</v>
      </c>
      <c r="N763" s="121" t="s">
        <v>488</v>
      </c>
      <c r="O763" s="121" t="s">
        <v>299</v>
      </c>
      <c r="P763" s="127">
        <v>42531</v>
      </c>
      <c r="Q763" s="127">
        <v>50414</v>
      </c>
      <c r="R763" s="114">
        <f t="shared" ca="1" si="100"/>
        <v>6889</v>
      </c>
      <c r="S763" s="118">
        <f t="shared" ca="1" si="101"/>
        <v>226</v>
      </c>
      <c r="T763" s="114">
        <f t="shared" ca="1" si="102"/>
        <v>18</v>
      </c>
      <c r="U763" s="119" t="str">
        <f t="shared" ca="1" si="103"/>
        <v>18年10个月19天</v>
      </c>
      <c r="V763" s="120" t="s">
        <v>9337</v>
      </c>
      <c r="W763" s="116">
        <f t="shared" ca="1" si="104"/>
        <v>43525</v>
      </c>
      <c r="X763" s="114">
        <f t="shared" ca="1" si="105"/>
        <v>1869</v>
      </c>
      <c r="Y763" s="120">
        <f t="shared" ca="1" si="106"/>
        <v>61</v>
      </c>
      <c r="Z763" s="121">
        <f t="shared" ca="1" si="107"/>
        <v>5</v>
      </c>
      <c r="AA763" s="121" t="s">
        <v>9152</v>
      </c>
      <c r="AB763" s="121"/>
      <c r="AC763" s="127">
        <v>41656</v>
      </c>
      <c r="AD763" s="121" t="s">
        <v>8546</v>
      </c>
      <c r="AE763" s="127">
        <v>41656</v>
      </c>
      <c r="AF763" s="121" t="s">
        <v>8286</v>
      </c>
      <c r="AG763" s="121">
        <v>1</v>
      </c>
      <c r="AH763" s="121">
        <v>0</v>
      </c>
      <c r="AI763" s="121" t="s">
        <v>3531</v>
      </c>
      <c r="AJ763" s="121" t="s">
        <v>2078</v>
      </c>
      <c r="AK763" s="121" t="s">
        <v>334</v>
      </c>
      <c r="AL763" s="121" t="s">
        <v>363</v>
      </c>
      <c r="AM763" s="126" t="s">
        <v>3534</v>
      </c>
      <c r="AN763" s="121" t="s">
        <v>411</v>
      </c>
      <c r="AO763" s="121"/>
      <c r="AP763" s="121">
        <v>0</v>
      </c>
      <c r="AQ763" s="121">
        <v>1</v>
      </c>
      <c r="AR763" s="121" t="s">
        <v>8312</v>
      </c>
      <c r="AS763" s="121">
        <v>2</v>
      </c>
      <c r="AT763" s="121">
        <v>30</v>
      </c>
    </row>
    <row r="764" spans="1:46" ht="30" customHeight="1" x14ac:dyDescent="0.15">
      <c r="A764" s="121">
        <v>762</v>
      </c>
      <c r="B764" s="126">
        <v>5225002225</v>
      </c>
      <c r="C764" s="121" t="s">
        <v>3535</v>
      </c>
      <c r="D764" s="121" t="s">
        <v>3535</v>
      </c>
      <c r="E764" s="127">
        <v>28976</v>
      </c>
      <c r="F764" s="117">
        <f t="shared" ca="1" si="99"/>
        <v>39.860273972602741</v>
      </c>
      <c r="G764" s="121" t="s">
        <v>325</v>
      </c>
      <c r="H764" s="121" t="s">
        <v>287</v>
      </c>
      <c r="I764" s="121" t="s">
        <v>287</v>
      </c>
      <c r="J764" s="121" t="s">
        <v>3536</v>
      </c>
      <c r="K764" s="121" t="s">
        <v>8025</v>
      </c>
      <c r="L764" s="121" t="s">
        <v>328</v>
      </c>
      <c r="M764" s="121" t="s">
        <v>367</v>
      </c>
      <c r="N764" s="121" t="s">
        <v>488</v>
      </c>
      <c r="O764" s="121" t="s">
        <v>293</v>
      </c>
      <c r="P764" s="127">
        <v>42531</v>
      </c>
      <c r="Q764" s="121"/>
      <c r="R764" s="114" t="e">
        <f t="shared" ca="1" si="100"/>
        <v>#NUM!</v>
      </c>
      <c r="S764" s="118" t="e">
        <f t="shared" ca="1" si="101"/>
        <v>#NUM!</v>
      </c>
      <c r="T764" s="114" t="e">
        <f t="shared" ca="1" si="102"/>
        <v>#NUM!</v>
      </c>
      <c r="U764" s="119" t="e">
        <f t="shared" ca="1" si="103"/>
        <v>#NUM!</v>
      </c>
      <c r="V764" s="120" t="s">
        <v>299</v>
      </c>
      <c r="W764" s="116">
        <f t="shared" ca="1" si="104"/>
        <v>43525</v>
      </c>
      <c r="X764" s="114">
        <f t="shared" ca="1" si="105"/>
        <v>1869</v>
      </c>
      <c r="Y764" s="120">
        <f t="shared" ca="1" si="106"/>
        <v>61</v>
      </c>
      <c r="Z764" s="121">
        <f t="shared" ca="1" si="107"/>
        <v>5</v>
      </c>
      <c r="AA764" s="121" t="s">
        <v>9441</v>
      </c>
      <c r="AB764" s="121"/>
      <c r="AC764" s="127">
        <v>41656</v>
      </c>
      <c r="AD764" s="121" t="s">
        <v>8546</v>
      </c>
      <c r="AE764" s="127">
        <v>41656</v>
      </c>
      <c r="AF764" s="121" t="s">
        <v>8286</v>
      </c>
      <c r="AG764" s="121">
        <v>1</v>
      </c>
      <c r="AH764" s="121">
        <v>0</v>
      </c>
      <c r="AI764" s="121" t="s">
        <v>3538</v>
      </c>
      <c r="AJ764" s="121" t="s">
        <v>402</v>
      </c>
      <c r="AK764" s="121" t="s">
        <v>409</v>
      </c>
      <c r="AL764" s="121" t="s">
        <v>363</v>
      </c>
      <c r="AM764" s="126" t="s">
        <v>3537</v>
      </c>
      <c r="AN764" s="121" t="s">
        <v>411</v>
      </c>
      <c r="AO764" s="121"/>
      <c r="AP764" s="121">
        <v>0</v>
      </c>
      <c r="AQ764" s="121">
        <v>1</v>
      </c>
      <c r="AR764" s="121" t="s">
        <v>8351</v>
      </c>
      <c r="AS764" s="127">
        <v>38021</v>
      </c>
      <c r="AT764" s="121">
        <v>2</v>
      </c>
    </row>
    <row r="765" spans="1:46" ht="30" customHeight="1" x14ac:dyDescent="0.15">
      <c r="A765" s="121">
        <v>763</v>
      </c>
      <c r="B765" s="126">
        <v>5225002226</v>
      </c>
      <c r="C765" s="121" t="s">
        <v>3539</v>
      </c>
      <c r="D765" s="121" t="s">
        <v>3539</v>
      </c>
      <c r="E765" s="127">
        <v>24860</v>
      </c>
      <c r="F765" s="117">
        <f t="shared" ca="1" si="99"/>
        <v>51.136986301369866</v>
      </c>
      <c r="G765" s="121" t="s">
        <v>325</v>
      </c>
      <c r="H765" s="121" t="s">
        <v>287</v>
      </c>
      <c r="I765" s="121" t="s">
        <v>287</v>
      </c>
      <c r="J765" s="121" t="s">
        <v>3540</v>
      </c>
      <c r="K765" s="121" t="s">
        <v>8108</v>
      </c>
      <c r="L765" s="121" t="s">
        <v>357</v>
      </c>
      <c r="M765" s="121" t="s">
        <v>338</v>
      </c>
      <c r="N765" s="121" t="s">
        <v>408</v>
      </c>
      <c r="O765" s="121" t="s">
        <v>299</v>
      </c>
      <c r="P765" s="127">
        <v>42531</v>
      </c>
      <c r="Q765" s="127">
        <v>50383</v>
      </c>
      <c r="R765" s="114">
        <f t="shared" ca="1" si="100"/>
        <v>6858</v>
      </c>
      <c r="S765" s="118">
        <f t="shared" ca="1" si="101"/>
        <v>225</v>
      </c>
      <c r="T765" s="114">
        <f t="shared" ca="1" si="102"/>
        <v>18</v>
      </c>
      <c r="U765" s="119" t="str">
        <f t="shared" ca="1" si="103"/>
        <v>18年9个月18天</v>
      </c>
      <c r="V765" s="120" t="s">
        <v>8988</v>
      </c>
      <c r="W765" s="116">
        <f t="shared" ca="1" si="104"/>
        <v>43525</v>
      </c>
      <c r="X765" s="114">
        <f t="shared" ca="1" si="105"/>
        <v>1869</v>
      </c>
      <c r="Y765" s="120">
        <f t="shared" ca="1" si="106"/>
        <v>61</v>
      </c>
      <c r="Z765" s="121">
        <f t="shared" ca="1" si="107"/>
        <v>5</v>
      </c>
      <c r="AA765" s="121" t="s">
        <v>9059</v>
      </c>
      <c r="AB765" s="121"/>
      <c r="AC765" s="127">
        <v>41656</v>
      </c>
      <c r="AD765" s="121" t="s">
        <v>8546</v>
      </c>
      <c r="AE765" s="127">
        <v>41656</v>
      </c>
      <c r="AF765" s="121" t="s">
        <v>8286</v>
      </c>
      <c r="AG765" s="121">
        <v>1</v>
      </c>
      <c r="AH765" s="121">
        <v>0</v>
      </c>
      <c r="AI765" s="121" t="s">
        <v>3542</v>
      </c>
      <c r="AJ765" s="121" t="s">
        <v>2073</v>
      </c>
      <c r="AK765" s="121" t="s">
        <v>334</v>
      </c>
      <c r="AL765" s="121"/>
      <c r="AM765" s="126" t="s">
        <v>3541</v>
      </c>
      <c r="AN765" s="121" t="s">
        <v>411</v>
      </c>
      <c r="AO765" s="121"/>
      <c r="AP765" s="121">
        <v>0</v>
      </c>
      <c r="AQ765" s="121">
        <v>0</v>
      </c>
      <c r="AR765" s="121" t="s">
        <v>1334</v>
      </c>
      <c r="AS765" s="121">
        <v>5</v>
      </c>
      <c r="AT765" s="121">
        <v>6</v>
      </c>
    </row>
    <row r="766" spans="1:46" ht="30" customHeight="1" x14ac:dyDescent="0.15">
      <c r="A766" s="121">
        <v>764</v>
      </c>
      <c r="B766" s="126">
        <v>5225002229</v>
      </c>
      <c r="C766" s="121" t="s">
        <v>756</v>
      </c>
      <c r="D766" s="121" t="s">
        <v>756</v>
      </c>
      <c r="E766" s="127">
        <v>30948</v>
      </c>
      <c r="F766" s="117">
        <f t="shared" ca="1" si="99"/>
        <v>34.457534246575342</v>
      </c>
      <c r="G766" s="121" t="s">
        <v>325</v>
      </c>
      <c r="H766" s="121" t="s">
        <v>287</v>
      </c>
      <c r="I766" s="121" t="s">
        <v>287</v>
      </c>
      <c r="J766" s="121" t="s">
        <v>3544</v>
      </c>
      <c r="K766" s="121" t="s">
        <v>8108</v>
      </c>
      <c r="L766" s="121" t="s">
        <v>357</v>
      </c>
      <c r="M766" s="121" t="s">
        <v>59</v>
      </c>
      <c r="N766" s="121" t="s">
        <v>408</v>
      </c>
      <c r="O766" s="121" t="s">
        <v>293</v>
      </c>
      <c r="P766" s="127">
        <v>42531</v>
      </c>
      <c r="Q766" s="121"/>
      <c r="R766" s="114" t="e">
        <f t="shared" ca="1" si="100"/>
        <v>#NUM!</v>
      </c>
      <c r="S766" s="118" t="e">
        <f t="shared" ca="1" si="101"/>
        <v>#NUM!</v>
      </c>
      <c r="T766" s="114" t="e">
        <f t="shared" ca="1" si="102"/>
        <v>#NUM!</v>
      </c>
      <c r="U766" s="119" t="e">
        <f t="shared" ca="1" si="103"/>
        <v>#NUM!</v>
      </c>
      <c r="V766" s="120" t="s">
        <v>299</v>
      </c>
      <c r="W766" s="116">
        <f t="shared" ca="1" si="104"/>
        <v>43525</v>
      </c>
      <c r="X766" s="114">
        <f t="shared" ca="1" si="105"/>
        <v>1869</v>
      </c>
      <c r="Y766" s="120">
        <f t="shared" ca="1" si="106"/>
        <v>61</v>
      </c>
      <c r="Z766" s="121">
        <f t="shared" ca="1" si="107"/>
        <v>5</v>
      </c>
      <c r="AA766" s="121" t="s">
        <v>9059</v>
      </c>
      <c r="AB766" s="121"/>
      <c r="AC766" s="127">
        <v>41656</v>
      </c>
      <c r="AD766" s="121" t="s">
        <v>8546</v>
      </c>
      <c r="AE766" s="127">
        <v>41656</v>
      </c>
      <c r="AF766" s="121" t="s">
        <v>8286</v>
      </c>
      <c r="AG766" s="121">
        <v>1</v>
      </c>
      <c r="AH766" s="121">
        <v>0</v>
      </c>
      <c r="AI766" s="121" t="s">
        <v>9442</v>
      </c>
      <c r="AJ766" s="121" t="s">
        <v>402</v>
      </c>
      <c r="AK766" s="121" t="s">
        <v>409</v>
      </c>
      <c r="AL766" s="121"/>
      <c r="AM766" s="126" t="s">
        <v>3545</v>
      </c>
      <c r="AN766" s="121" t="s">
        <v>411</v>
      </c>
      <c r="AO766" s="121"/>
      <c r="AP766" s="121">
        <v>0</v>
      </c>
      <c r="AQ766" s="121">
        <v>0</v>
      </c>
      <c r="AR766" s="121" t="s">
        <v>8373</v>
      </c>
      <c r="AS766" s="121">
        <v>3</v>
      </c>
      <c r="AT766" s="121">
        <v>35</v>
      </c>
    </row>
    <row r="767" spans="1:46" ht="30" customHeight="1" x14ac:dyDescent="0.15">
      <c r="A767" s="121">
        <v>765</v>
      </c>
      <c r="B767" s="126">
        <v>5225002230</v>
      </c>
      <c r="C767" s="121" t="s">
        <v>3546</v>
      </c>
      <c r="D767" s="121" t="s">
        <v>3546</v>
      </c>
      <c r="E767" s="127">
        <v>26839</v>
      </c>
      <c r="F767" s="117">
        <f t="shared" ca="1" si="99"/>
        <v>45.715068493150682</v>
      </c>
      <c r="G767" s="121" t="s">
        <v>325</v>
      </c>
      <c r="H767" s="121" t="s">
        <v>287</v>
      </c>
      <c r="I767" s="121" t="s">
        <v>287</v>
      </c>
      <c r="J767" s="121" t="s">
        <v>3547</v>
      </c>
      <c r="K767" s="121" t="s">
        <v>8129</v>
      </c>
      <c r="L767" s="121" t="s">
        <v>357</v>
      </c>
      <c r="M767" s="121" t="s">
        <v>59</v>
      </c>
      <c r="N767" s="121" t="s">
        <v>408</v>
      </c>
      <c r="O767" s="121" t="s">
        <v>293</v>
      </c>
      <c r="P767" s="127">
        <v>42531</v>
      </c>
      <c r="Q767" s="121"/>
      <c r="R767" s="114" t="e">
        <f t="shared" ca="1" si="100"/>
        <v>#NUM!</v>
      </c>
      <c r="S767" s="118" t="e">
        <f t="shared" ca="1" si="101"/>
        <v>#NUM!</v>
      </c>
      <c r="T767" s="114" t="e">
        <f t="shared" ca="1" si="102"/>
        <v>#NUM!</v>
      </c>
      <c r="U767" s="119" t="e">
        <f t="shared" ca="1" si="103"/>
        <v>#NUM!</v>
      </c>
      <c r="V767" s="120" t="s">
        <v>299</v>
      </c>
      <c r="W767" s="116">
        <f t="shared" ca="1" si="104"/>
        <v>43525</v>
      </c>
      <c r="X767" s="114">
        <f t="shared" ca="1" si="105"/>
        <v>1869</v>
      </c>
      <c r="Y767" s="120">
        <f t="shared" ca="1" si="106"/>
        <v>61</v>
      </c>
      <c r="Z767" s="121">
        <f t="shared" ca="1" si="107"/>
        <v>5</v>
      </c>
      <c r="AA767" s="121" t="s">
        <v>9059</v>
      </c>
      <c r="AB767" s="121"/>
      <c r="AC767" s="127">
        <v>41656</v>
      </c>
      <c r="AD767" s="121" t="s">
        <v>8546</v>
      </c>
      <c r="AE767" s="127">
        <v>41656</v>
      </c>
      <c r="AF767" s="121" t="s">
        <v>8286</v>
      </c>
      <c r="AG767" s="121">
        <v>1</v>
      </c>
      <c r="AH767" s="121">
        <v>0</v>
      </c>
      <c r="AI767" s="121" t="s">
        <v>9443</v>
      </c>
      <c r="AJ767" s="121" t="s">
        <v>402</v>
      </c>
      <c r="AK767" s="121" t="s">
        <v>403</v>
      </c>
      <c r="AL767" s="121" t="s">
        <v>363</v>
      </c>
      <c r="AM767" s="126" t="s">
        <v>3548</v>
      </c>
      <c r="AN767" s="121" t="s">
        <v>411</v>
      </c>
      <c r="AO767" s="121"/>
      <c r="AP767" s="121">
        <v>0</v>
      </c>
      <c r="AQ767" s="121">
        <v>2</v>
      </c>
      <c r="AR767" s="121" t="s">
        <v>1599</v>
      </c>
      <c r="AS767" s="121">
        <v>5</v>
      </c>
      <c r="AT767" s="121">
        <v>16</v>
      </c>
    </row>
    <row r="768" spans="1:46" ht="30" customHeight="1" x14ac:dyDescent="0.15">
      <c r="A768" s="121">
        <v>766</v>
      </c>
      <c r="B768" s="126">
        <v>5225002231</v>
      </c>
      <c r="C768" s="121" t="s">
        <v>3549</v>
      </c>
      <c r="D768" s="121" t="s">
        <v>3549</v>
      </c>
      <c r="E768" s="127">
        <v>24069</v>
      </c>
      <c r="F768" s="117">
        <f t="shared" ca="1" si="99"/>
        <v>53.304109589041097</v>
      </c>
      <c r="G768" s="121" t="s">
        <v>892</v>
      </c>
      <c r="H768" s="121" t="s">
        <v>287</v>
      </c>
      <c r="I768" s="121" t="s">
        <v>287</v>
      </c>
      <c r="J768" s="121" t="s">
        <v>3550</v>
      </c>
      <c r="K768" s="121" t="s">
        <v>8011</v>
      </c>
      <c r="L768" s="121" t="s">
        <v>328</v>
      </c>
      <c r="M768" s="121" t="s">
        <v>338</v>
      </c>
      <c r="N768" s="121" t="s">
        <v>298</v>
      </c>
      <c r="O768" s="121" t="s">
        <v>299</v>
      </c>
      <c r="P768" s="127">
        <v>42531</v>
      </c>
      <c r="Q768" s="127">
        <v>50445</v>
      </c>
      <c r="R768" s="114">
        <f t="shared" ca="1" si="100"/>
        <v>6920</v>
      </c>
      <c r="S768" s="118">
        <f t="shared" ca="1" si="101"/>
        <v>227</v>
      </c>
      <c r="T768" s="114">
        <f t="shared" ca="1" si="102"/>
        <v>18</v>
      </c>
      <c r="U768" s="119" t="str">
        <f t="shared" ca="1" si="103"/>
        <v>18年11个月20天</v>
      </c>
      <c r="V768" s="120" t="s">
        <v>9339</v>
      </c>
      <c r="W768" s="116">
        <f t="shared" ca="1" si="104"/>
        <v>43525</v>
      </c>
      <c r="X768" s="114">
        <f t="shared" ca="1" si="105"/>
        <v>1869</v>
      </c>
      <c r="Y768" s="120">
        <f t="shared" ca="1" si="106"/>
        <v>61</v>
      </c>
      <c r="Z768" s="121">
        <f t="shared" ca="1" si="107"/>
        <v>5</v>
      </c>
      <c r="AA768" s="121" t="s">
        <v>9274</v>
      </c>
      <c r="AB768" s="121"/>
      <c r="AC768" s="127">
        <v>41656</v>
      </c>
      <c r="AD768" s="121" t="s">
        <v>489</v>
      </c>
      <c r="AE768" s="127">
        <v>41656</v>
      </c>
      <c r="AF768" s="121" t="s">
        <v>8286</v>
      </c>
      <c r="AG768" s="121">
        <v>1</v>
      </c>
      <c r="AH768" s="121">
        <v>0</v>
      </c>
      <c r="AI768" s="121" t="s">
        <v>3552</v>
      </c>
      <c r="AJ768" s="121" t="s">
        <v>2088</v>
      </c>
      <c r="AK768" s="121" t="s">
        <v>334</v>
      </c>
      <c r="AL768" s="121"/>
      <c r="AM768" s="126" t="s">
        <v>3551</v>
      </c>
      <c r="AN768" s="121" t="s">
        <v>411</v>
      </c>
      <c r="AO768" s="121"/>
      <c r="AP768" s="121">
        <v>0</v>
      </c>
      <c r="AQ768" s="121">
        <v>0</v>
      </c>
      <c r="AR768" s="121" t="s">
        <v>1334</v>
      </c>
      <c r="AS768" s="121">
        <v>5</v>
      </c>
      <c r="AT768" s="121">
        <v>2</v>
      </c>
    </row>
    <row r="769" spans="1:46" ht="30" customHeight="1" x14ac:dyDescent="0.15">
      <c r="A769" s="121">
        <v>767</v>
      </c>
      <c r="B769" s="126">
        <v>5225002232</v>
      </c>
      <c r="C769" s="121" t="s">
        <v>3553</v>
      </c>
      <c r="D769" s="121" t="s">
        <v>3553</v>
      </c>
      <c r="E769" s="127">
        <v>30754</v>
      </c>
      <c r="F769" s="117">
        <f t="shared" ca="1" si="99"/>
        <v>34.989041095890414</v>
      </c>
      <c r="G769" s="121" t="s">
        <v>892</v>
      </c>
      <c r="H769" s="121" t="s">
        <v>297</v>
      </c>
      <c r="I769" s="121" t="s">
        <v>297</v>
      </c>
      <c r="J769" s="121" t="s">
        <v>3550</v>
      </c>
      <c r="K769" s="121" t="s">
        <v>8011</v>
      </c>
      <c r="L769" s="121" t="s">
        <v>328</v>
      </c>
      <c r="M769" s="121" t="s">
        <v>348</v>
      </c>
      <c r="N769" s="121" t="s">
        <v>298</v>
      </c>
      <c r="O769" s="121" t="s">
        <v>8330</v>
      </c>
      <c r="P769" s="127">
        <v>41108</v>
      </c>
      <c r="Q769" s="127">
        <v>46312</v>
      </c>
      <c r="R769" s="114">
        <f t="shared" ca="1" si="100"/>
        <v>2787</v>
      </c>
      <c r="S769" s="118">
        <f t="shared" ca="1" si="101"/>
        <v>91</v>
      </c>
      <c r="T769" s="114">
        <f t="shared" ca="1" si="102"/>
        <v>7</v>
      </c>
      <c r="U769" s="119" t="str">
        <f t="shared" ca="1" si="103"/>
        <v>7年7个月22天</v>
      </c>
      <c r="V769" s="120" t="s">
        <v>4730</v>
      </c>
      <c r="W769" s="116">
        <f t="shared" ca="1" si="104"/>
        <v>43525</v>
      </c>
      <c r="X769" s="114">
        <f t="shared" ca="1" si="105"/>
        <v>1869</v>
      </c>
      <c r="Y769" s="120">
        <f t="shared" ca="1" si="106"/>
        <v>61</v>
      </c>
      <c r="Z769" s="121">
        <f t="shared" ca="1" si="107"/>
        <v>5</v>
      </c>
      <c r="AA769" s="121" t="s">
        <v>9274</v>
      </c>
      <c r="AB769" s="121"/>
      <c r="AC769" s="127">
        <v>41656</v>
      </c>
      <c r="AD769" s="121" t="s">
        <v>489</v>
      </c>
      <c r="AE769" s="127">
        <v>41656</v>
      </c>
      <c r="AF769" s="121" t="s">
        <v>8286</v>
      </c>
      <c r="AG769" s="121">
        <v>1</v>
      </c>
      <c r="AH769" s="121">
        <v>0</v>
      </c>
      <c r="AI769" s="121" t="s">
        <v>9444</v>
      </c>
      <c r="AJ769" s="121" t="s">
        <v>2130</v>
      </c>
      <c r="AK769" s="121"/>
      <c r="AL769" s="121"/>
      <c r="AM769" s="126" t="s">
        <v>3555</v>
      </c>
      <c r="AN769" s="121" t="s">
        <v>411</v>
      </c>
      <c r="AO769" s="121"/>
      <c r="AP769" s="121">
        <v>0</v>
      </c>
      <c r="AQ769" s="121">
        <v>0</v>
      </c>
      <c r="AR769" s="121" t="s">
        <v>8373</v>
      </c>
      <c r="AS769" s="121"/>
      <c r="AT769" s="121"/>
    </row>
    <row r="770" spans="1:46" ht="30" customHeight="1" x14ac:dyDescent="0.15">
      <c r="A770" s="121">
        <v>768</v>
      </c>
      <c r="B770" s="126">
        <v>5225002234</v>
      </c>
      <c r="C770" s="121" t="s">
        <v>3556</v>
      </c>
      <c r="D770" s="121" t="s">
        <v>3556</v>
      </c>
      <c r="E770" s="127">
        <v>30935</v>
      </c>
      <c r="F770" s="117">
        <f t="shared" ca="1" si="99"/>
        <v>34.493150684931507</v>
      </c>
      <c r="G770" s="121" t="s">
        <v>325</v>
      </c>
      <c r="H770" s="121" t="s">
        <v>287</v>
      </c>
      <c r="I770" s="121" t="s">
        <v>287</v>
      </c>
      <c r="J770" s="121" t="s">
        <v>3557</v>
      </c>
      <c r="K770" s="121" t="s">
        <v>8016</v>
      </c>
      <c r="L770" s="121" t="s">
        <v>328</v>
      </c>
      <c r="M770" s="121" t="s">
        <v>348</v>
      </c>
      <c r="N770" s="121" t="s">
        <v>3558</v>
      </c>
      <c r="O770" s="121" t="s">
        <v>8449</v>
      </c>
      <c r="P770" s="127">
        <v>40525</v>
      </c>
      <c r="Q770" s="127">
        <v>46720</v>
      </c>
      <c r="R770" s="114">
        <f t="shared" ca="1" si="100"/>
        <v>3195</v>
      </c>
      <c r="S770" s="118">
        <f t="shared" ca="1" si="101"/>
        <v>104</v>
      </c>
      <c r="T770" s="114">
        <f t="shared" ca="1" si="102"/>
        <v>8</v>
      </c>
      <c r="U770" s="119" t="str">
        <f t="shared" ca="1" si="103"/>
        <v>8年9个月5天</v>
      </c>
      <c r="V770" s="120" t="s">
        <v>4243</v>
      </c>
      <c r="W770" s="116">
        <f t="shared" ca="1" si="104"/>
        <v>43525</v>
      </c>
      <c r="X770" s="114">
        <f t="shared" ca="1" si="105"/>
        <v>1869</v>
      </c>
      <c r="Y770" s="120">
        <f t="shared" ca="1" si="106"/>
        <v>61</v>
      </c>
      <c r="Z770" s="121">
        <f t="shared" ca="1" si="107"/>
        <v>5</v>
      </c>
      <c r="AA770" s="121" t="s">
        <v>8941</v>
      </c>
      <c r="AB770" s="121" t="s">
        <v>346</v>
      </c>
      <c r="AC770" s="127">
        <v>41656</v>
      </c>
      <c r="AD770" s="121" t="s">
        <v>489</v>
      </c>
      <c r="AE770" s="127">
        <v>41656</v>
      </c>
      <c r="AF770" s="121" t="s">
        <v>8286</v>
      </c>
      <c r="AG770" s="121">
        <v>1</v>
      </c>
      <c r="AH770" s="121">
        <v>0</v>
      </c>
      <c r="AI770" s="121" t="s">
        <v>9445</v>
      </c>
      <c r="AJ770" s="121" t="s">
        <v>849</v>
      </c>
      <c r="AK770" s="121"/>
      <c r="AL770" s="121"/>
      <c r="AM770" s="126" t="s">
        <v>3559</v>
      </c>
      <c r="AN770" s="121" t="s">
        <v>346</v>
      </c>
      <c r="AO770" s="121" t="s">
        <v>393</v>
      </c>
      <c r="AP770" s="121">
        <v>16</v>
      </c>
      <c r="AQ770" s="121">
        <v>0</v>
      </c>
      <c r="AR770" s="121"/>
      <c r="AS770" s="121">
        <v>2</v>
      </c>
      <c r="AT770" s="121">
        <v>2</v>
      </c>
    </row>
    <row r="771" spans="1:46" ht="30" customHeight="1" x14ac:dyDescent="0.15">
      <c r="A771" s="121">
        <v>769</v>
      </c>
      <c r="B771" s="126">
        <v>5225002237</v>
      </c>
      <c r="C771" s="121" t="s">
        <v>3560</v>
      </c>
      <c r="D771" s="121" t="s">
        <v>3560</v>
      </c>
      <c r="E771" s="127">
        <v>31124</v>
      </c>
      <c r="F771" s="117">
        <f t="shared" ref="F771:F834" ca="1" si="108">(TODAY()-E771)/365</f>
        <v>33.975342465753428</v>
      </c>
      <c r="G771" s="121" t="s">
        <v>325</v>
      </c>
      <c r="H771" s="121" t="s">
        <v>297</v>
      </c>
      <c r="I771" s="121" t="s">
        <v>297</v>
      </c>
      <c r="J771" s="121" t="s">
        <v>3561</v>
      </c>
      <c r="K771" s="121" t="s">
        <v>489</v>
      </c>
      <c r="L771" s="121" t="s">
        <v>357</v>
      </c>
      <c r="M771" s="121" t="s">
        <v>59</v>
      </c>
      <c r="N771" s="121" t="s">
        <v>1789</v>
      </c>
      <c r="O771" s="121" t="s">
        <v>8327</v>
      </c>
      <c r="P771" s="127">
        <v>40267</v>
      </c>
      <c r="Q771" s="127">
        <v>46994</v>
      </c>
      <c r="R771" s="114">
        <f t="shared" ca="1" si="100"/>
        <v>3469</v>
      </c>
      <c r="S771" s="118">
        <f t="shared" ca="1" si="101"/>
        <v>113</v>
      </c>
      <c r="T771" s="114">
        <f t="shared" ca="1" si="102"/>
        <v>9</v>
      </c>
      <c r="U771" s="119" t="str">
        <f t="shared" ca="1" si="103"/>
        <v>9年6个月4天</v>
      </c>
      <c r="V771" s="120" t="s">
        <v>8563</v>
      </c>
      <c r="W771" s="116">
        <f t="shared" ca="1" si="104"/>
        <v>43525</v>
      </c>
      <c r="X771" s="114">
        <f t="shared" ca="1" si="105"/>
        <v>1869</v>
      </c>
      <c r="Y771" s="120">
        <f t="shared" ca="1" si="106"/>
        <v>61</v>
      </c>
      <c r="Z771" s="121">
        <f t="shared" ca="1" si="107"/>
        <v>5</v>
      </c>
      <c r="AA771" s="121" t="s">
        <v>2752</v>
      </c>
      <c r="AB771" s="121" t="s">
        <v>346</v>
      </c>
      <c r="AC771" s="127">
        <v>41656</v>
      </c>
      <c r="AD771" s="121" t="s">
        <v>489</v>
      </c>
      <c r="AE771" s="127">
        <v>41656</v>
      </c>
      <c r="AF771" s="121" t="s">
        <v>8286</v>
      </c>
      <c r="AG771" s="121">
        <v>1</v>
      </c>
      <c r="AH771" s="121">
        <v>0</v>
      </c>
      <c r="AI771" s="121" t="s">
        <v>9445</v>
      </c>
      <c r="AJ771" s="121" t="s">
        <v>849</v>
      </c>
      <c r="AK771" s="121"/>
      <c r="AL771" s="121" t="s">
        <v>363</v>
      </c>
      <c r="AM771" s="126" t="s">
        <v>3563</v>
      </c>
      <c r="AN771" s="121" t="s">
        <v>346</v>
      </c>
      <c r="AO771" s="121" t="s">
        <v>393</v>
      </c>
      <c r="AP771" s="121">
        <v>16</v>
      </c>
      <c r="AQ771" s="121">
        <v>1</v>
      </c>
      <c r="AR771" s="121" t="s">
        <v>1599</v>
      </c>
      <c r="AS771" s="121">
        <v>11</v>
      </c>
      <c r="AT771" s="121">
        <v>9</v>
      </c>
    </row>
    <row r="772" spans="1:46" ht="30" customHeight="1" x14ac:dyDescent="0.15">
      <c r="A772" s="121">
        <v>770</v>
      </c>
      <c r="B772" s="126">
        <v>5225002239</v>
      </c>
      <c r="C772" s="121" t="s">
        <v>3564</v>
      </c>
      <c r="D772" s="121" t="s">
        <v>3564</v>
      </c>
      <c r="E772" s="127">
        <v>30650</v>
      </c>
      <c r="F772" s="117">
        <f t="shared" ca="1" si="108"/>
        <v>35.273972602739725</v>
      </c>
      <c r="G772" s="121" t="s">
        <v>325</v>
      </c>
      <c r="H772" s="121" t="s">
        <v>287</v>
      </c>
      <c r="I772" s="121" t="s">
        <v>287</v>
      </c>
      <c r="J772" s="121" t="s">
        <v>9446</v>
      </c>
      <c r="K772" s="121" t="s">
        <v>8546</v>
      </c>
      <c r="L772" s="121" t="s">
        <v>328</v>
      </c>
      <c r="M772" s="121" t="s">
        <v>59</v>
      </c>
      <c r="N772" s="121" t="s">
        <v>298</v>
      </c>
      <c r="O772" s="121" t="s">
        <v>293</v>
      </c>
      <c r="P772" s="121"/>
      <c r="Q772" s="121"/>
      <c r="R772" s="114" t="e">
        <f t="shared" ref="R772:R835" ca="1" si="109">DATEDIF(W772,Q772,"D")</f>
        <v>#NUM!</v>
      </c>
      <c r="S772" s="118" t="e">
        <f t="shared" ref="S772:S835" ca="1" si="110">DATEDIF(W772,Q772,"m")</f>
        <v>#NUM!</v>
      </c>
      <c r="T772" s="114" t="e">
        <f t="shared" ref="T772:T835" ca="1" si="111">DATEDIF(W772,Q772,"y")</f>
        <v>#NUM!</v>
      </c>
      <c r="U772" s="119" t="e">
        <f t="shared" ref="U772:U835" ca="1" si="112">ROUNDDOWN(R772/365,0)&amp;"年"&amp;ROUNDDOWN(MOD(R772,365)/30,0)&amp;"个月"&amp;MOD(MOD(R772,365),30)&amp;"天"</f>
        <v>#NUM!</v>
      </c>
      <c r="V772" s="120" t="s">
        <v>299</v>
      </c>
      <c r="W772" s="116">
        <f t="shared" ref="W772:W835" ca="1" si="113">TODAY()</f>
        <v>43525</v>
      </c>
      <c r="X772" s="114">
        <f t="shared" ref="X772:X835" ca="1" si="114">DATEDIF(AE772,W772,"D")</f>
        <v>1862</v>
      </c>
      <c r="Y772" s="120">
        <f t="shared" ref="Y772:Y835" ca="1" si="115">DATEDIF(AE772,W772,"m")</f>
        <v>61</v>
      </c>
      <c r="Z772" s="121">
        <f t="shared" ref="Z772:Z835" ca="1" si="116">DATEDIF(AE772,W772,"Y")</f>
        <v>5</v>
      </c>
      <c r="AA772" s="121" t="s">
        <v>9447</v>
      </c>
      <c r="AB772" s="121"/>
      <c r="AC772" s="127">
        <v>41663</v>
      </c>
      <c r="AD772" s="121" t="s">
        <v>489</v>
      </c>
      <c r="AE772" s="127">
        <v>41663</v>
      </c>
      <c r="AF772" s="121" t="s">
        <v>8286</v>
      </c>
      <c r="AG772" s="121">
        <v>1</v>
      </c>
      <c r="AH772" s="121">
        <v>0</v>
      </c>
      <c r="AI772" s="121" t="s">
        <v>3566</v>
      </c>
      <c r="AJ772" s="121" t="s">
        <v>402</v>
      </c>
      <c r="AK772" s="121" t="s">
        <v>409</v>
      </c>
      <c r="AL772" s="121" t="s">
        <v>363</v>
      </c>
      <c r="AM772" s="126" t="s">
        <v>3565</v>
      </c>
      <c r="AN772" s="121" t="s">
        <v>411</v>
      </c>
      <c r="AO772" s="121"/>
      <c r="AP772" s="121">
        <v>0</v>
      </c>
      <c r="AQ772" s="121">
        <v>1</v>
      </c>
      <c r="AR772" s="121" t="s">
        <v>8412</v>
      </c>
      <c r="AS772" s="121">
        <v>9</v>
      </c>
      <c r="AT772" s="121">
        <v>5</v>
      </c>
    </row>
    <row r="773" spans="1:46" ht="30" customHeight="1" x14ac:dyDescent="0.15">
      <c r="A773" s="121">
        <v>771</v>
      </c>
      <c r="B773" s="126">
        <v>5225002240</v>
      </c>
      <c r="C773" s="121" t="s">
        <v>3567</v>
      </c>
      <c r="D773" s="121" t="s">
        <v>3567</v>
      </c>
      <c r="E773" s="127">
        <v>29752</v>
      </c>
      <c r="F773" s="117">
        <f t="shared" ca="1" si="108"/>
        <v>37.734246575342468</v>
      </c>
      <c r="G773" s="121" t="s">
        <v>325</v>
      </c>
      <c r="H773" s="121" t="s">
        <v>634</v>
      </c>
      <c r="I773" s="121" t="s">
        <v>634</v>
      </c>
      <c r="J773" s="121" t="s">
        <v>9448</v>
      </c>
      <c r="K773" s="121" t="s">
        <v>8546</v>
      </c>
      <c r="L773" s="121" t="s">
        <v>328</v>
      </c>
      <c r="M773" s="121" t="s">
        <v>338</v>
      </c>
      <c r="N773" s="121" t="s">
        <v>298</v>
      </c>
      <c r="O773" s="121" t="s">
        <v>293</v>
      </c>
      <c r="P773" s="121"/>
      <c r="Q773" s="121"/>
      <c r="R773" s="114" t="e">
        <f t="shared" ca="1" si="109"/>
        <v>#NUM!</v>
      </c>
      <c r="S773" s="118" t="e">
        <f t="shared" ca="1" si="110"/>
        <v>#NUM!</v>
      </c>
      <c r="T773" s="114" t="e">
        <f t="shared" ca="1" si="111"/>
        <v>#NUM!</v>
      </c>
      <c r="U773" s="119" t="e">
        <f t="shared" ca="1" si="112"/>
        <v>#NUM!</v>
      </c>
      <c r="V773" s="120" t="s">
        <v>299</v>
      </c>
      <c r="W773" s="116">
        <f t="shared" ca="1" si="113"/>
        <v>43525</v>
      </c>
      <c r="X773" s="114">
        <f t="shared" ca="1" si="114"/>
        <v>1862</v>
      </c>
      <c r="Y773" s="120">
        <f t="shared" ca="1" si="115"/>
        <v>61</v>
      </c>
      <c r="Z773" s="121">
        <f t="shared" ca="1" si="116"/>
        <v>5</v>
      </c>
      <c r="AA773" s="121" t="s">
        <v>8882</v>
      </c>
      <c r="AB773" s="121"/>
      <c r="AC773" s="127">
        <v>41663</v>
      </c>
      <c r="AD773" s="121" t="s">
        <v>489</v>
      </c>
      <c r="AE773" s="127">
        <v>41663</v>
      </c>
      <c r="AF773" s="121" t="s">
        <v>8286</v>
      </c>
      <c r="AG773" s="121">
        <v>1</v>
      </c>
      <c r="AH773" s="121">
        <v>0</v>
      </c>
      <c r="AI773" s="121" t="s">
        <v>3569</v>
      </c>
      <c r="AJ773" s="121" t="s">
        <v>402</v>
      </c>
      <c r="AK773" s="121" t="s">
        <v>409</v>
      </c>
      <c r="AL773" s="121"/>
      <c r="AM773" s="126" t="s">
        <v>3568</v>
      </c>
      <c r="AN773" s="121" t="s">
        <v>411</v>
      </c>
      <c r="AO773" s="121"/>
      <c r="AP773" s="121">
        <v>0</v>
      </c>
      <c r="AQ773" s="121">
        <v>0</v>
      </c>
      <c r="AR773" s="121" t="s">
        <v>8373</v>
      </c>
      <c r="AS773" s="121" t="s">
        <v>9079</v>
      </c>
      <c r="AT773" s="121">
        <v>9</v>
      </c>
    </row>
    <row r="774" spans="1:46" ht="30" customHeight="1" x14ac:dyDescent="0.15">
      <c r="A774" s="121">
        <v>772</v>
      </c>
      <c r="B774" s="126">
        <v>5225002241</v>
      </c>
      <c r="C774" s="121" t="s">
        <v>3570</v>
      </c>
      <c r="D774" s="121" t="s">
        <v>3570</v>
      </c>
      <c r="E774" s="127">
        <v>23241</v>
      </c>
      <c r="F774" s="117">
        <f t="shared" ca="1" si="108"/>
        <v>55.57260273972603</v>
      </c>
      <c r="G774" s="121" t="s">
        <v>325</v>
      </c>
      <c r="H774" s="121" t="s">
        <v>287</v>
      </c>
      <c r="I774" s="121" t="s">
        <v>287</v>
      </c>
      <c r="J774" s="121" t="s">
        <v>3571</v>
      </c>
      <c r="K774" s="121" t="s">
        <v>8016</v>
      </c>
      <c r="L774" s="121" t="s">
        <v>328</v>
      </c>
      <c r="M774" s="121" t="s">
        <v>367</v>
      </c>
      <c r="N774" s="121" t="s">
        <v>298</v>
      </c>
      <c r="O774" s="121" t="s">
        <v>299</v>
      </c>
      <c r="P774" s="127">
        <v>42531</v>
      </c>
      <c r="Q774" s="127">
        <v>49469</v>
      </c>
      <c r="R774" s="114">
        <f t="shared" ca="1" si="109"/>
        <v>5944</v>
      </c>
      <c r="S774" s="118">
        <f t="shared" ca="1" si="110"/>
        <v>195</v>
      </c>
      <c r="T774" s="114">
        <f t="shared" ca="1" si="111"/>
        <v>16</v>
      </c>
      <c r="U774" s="119" t="str">
        <f t="shared" ca="1" si="112"/>
        <v>16年3个月14天</v>
      </c>
      <c r="V774" s="120" t="s">
        <v>9049</v>
      </c>
      <c r="W774" s="116">
        <f t="shared" ca="1" si="113"/>
        <v>43525</v>
      </c>
      <c r="X774" s="114">
        <f t="shared" ca="1" si="114"/>
        <v>1862</v>
      </c>
      <c r="Y774" s="120">
        <f t="shared" ca="1" si="115"/>
        <v>61</v>
      </c>
      <c r="Z774" s="121">
        <f t="shared" ca="1" si="116"/>
        <v>5</v>
      </c>
      <c r="AA774" s="121" t="s">
        <v>7928</v>
      </c>
      <c r="AB774" s="121"/>
      <c r="AC774" s="127">
        <v>41663</v>
      </c>
      <c r="AD774" s="121" t="s">
        <v>489</v>
      </c>
      <c r="AE774" s="127">
        <v>41663</v>
      </c>
      <c r="AF774" s="121" t="s">
        <v>8286</v>
      </c>
      <c r="AG774" s="121">
        <v>1</v>
      </c>
      <c r="AH774" s="121">
        <v>0</v>
      </c>
      <c r="AI774" s="121" t="s">
        <v>3573</v>
      </c>
      <c r="AJ774" s="121" t="s">
        <v>8819</v>
      </c>
      <c r="AK774" s="121" t="s">
        <v>334</v>
      </c>
      <c r="AL774" s="121"/>
      <c r="AM774" s="126" t="s">
        <v>3572</v>
      </c>
      <c r="AN774" s="121" t="s">
        <v>411</v>
      </c>
      <c r="AO774" s="121"/>
      <c r="AP774" s="121">
        <v>0</v>
      </c>
      <c r="AQ774" s="121">
        <v>0</v>
      </c>
      <c r="AR774" s="121" t="s">
        <v>8312</v>
      </c>
      <c r="AS774" s="121">
        <v>12</v>
      </c>
      <c r="AT774" s="121">
        <v>188</v>
      </c>
    </row>
    <row r="775" spans="1:46" ht="30" customHeight="1" x14ac:dyDescent="0.15">
      <c r="A775" s="121">
        <v>773</v>
      </c>
      <c r="B775" s="126">
        <v>5225002242</v>
      </c>
      <c r="C775" s="121" t="s">
        <v>3574</v>
      </c>
      <c r="D775" s="121" t="s">
        <v>3574</v>
      </c>
      <c r="E775" s="127">
        <v>21144</v>
      </c>
      <c r="F775" s="117">
        <f t="shared" ca="1" si="108"/>
        <v>61.317808219178083</v>
      </c>
      <c r="G775" s="121" t="s">
        <v>325</v>
      </c>
      <c r="H775" s="121" t="s">
        <v>297</v>
      </c>
      <c r="I775" s="121" t="s">
        <v>297</v>
      </c>
      <c r="J775" s="121" t="s">
        <v>3575</v>
      </c>
      <c r="K775" s="121" t="s">
        <v>8016</v>
      </c>
      <c r="L775" s="121" t="s">
        <v>357</v>
      </c>
      <c r="M775" s="121" t="s">
        <v>59</v>
      </c>
      <c r="N775" s="121" t="s">
        <v>298</v>
      </c>
      <c r="O775" s="121" t="s">
        <v>293</v>
      </c>
      <c r="P775" s="121"/>
      <c r="Q775" s="121"/>
      <c r="R775" s="114" t="e">
        <f t="shared" ca="1" si="109"/>
        <v>#NUM!</v>
      </c>
      <c r="S775" s="118" t="e">
        <f t="shared" ca="1" si="110"/>
        <v>#NUM!</v>
      </c>
      <c r="T775" s="114" t="e">
        <f t="shared" ca="1" si="111"/>
        <v>#NUM!</v>
      </c>
      <c r="U775" s="119" t="e">
        <f t="shared" ca="1" si="112"/>
        <v>#NUM!</v>
      </c>
      <c r="V775" s="120" t="s">
        <v>299</v>
      </c>
      <c r="W775" s="116">
        <f t="shared" ca="1" si="113"/>
        <v>43525</v>
      </c>
      <c r="X775" s="114">
        <f t="shared" ca="1" si="114"/>
        <v>1862</v>
      </c>
      <c r="Y775" s="120">
        <f t="shared" ca="1" si="115"/>
        <v>61</v>
      </c>
      <c r="Z775" s="121">
        <f t="shared" ca="1" si="116"/>
        <v>5</v>
      </c>
      <c r="AA775" s="121" t="s">
        <v>7928</v>
      </c>
      <c r="AB775" s="121"/>
      <c r="AC775" s="127">
        <v>41663</v>
      </c>
      <c r="AD775" s="121" t="s">
        <v>489</v>
      </c>
      <c r="AE775" s="127">
        <v>41663</v>
      </c>
      <c r="AF775" s="121" t="s">
        <v>8286</v>
      </c>
      <c r="AG775" s="121">
        <v>1</v>
      </c>
      <c r="AH775" s="121">
        <v>0</v>
      </c>
      <c r="AI775" s="121" t="s">
        <v>9449</v>
      </c>
      <c r="AJ775" s="121" t="s">
        <v>402</v>
      </c>
      <c r="AK775" s="121" t="s">
        <v>409</v>
      </c>
      <c r="AL775" s="121" t="s">
        <v>363</v>
      </c>
      <c r="AM775" s="126" t="s">
        <v>3576</v>
      </c>
      <c r="AN775" s="121" t="s">
        <v>411</v>
      </c>
      <c r="AO775" s="121"/>
      <c r="AP775" s="121">
        <v>0</v>
      </c>
      <c r="AQ775" s="121">
        <v>1</v>
      </c>
      <c r="AR775" s="121" t="s">
        <v>470</v>
      </c>
      <c r="AS775" s="121">
        <v>2</v>
      </c>
      <c r="AT775" s="121" t="s">
        <v>8406</v>
      </c>
    </row>
    <row r="776" spans="1:46" ht="30" customHeight="1" x14ac:dyDescent="0.15">
      <c r="A776" s="121">
        <v>774</v>
      </c>
      <c r="B776" s="126">
        <v>5225002243</v>
      </c>
      <c r="C776" s="121" t="s">
        <v>3577</v>
      </c>
      <c r="D776" s="121" t="s">
        <v>3577</v>
      </c>
      <c r="E776" s="127">
        <v>26439</v>
      </c>
      <c r="F776" s="117">
        <f t="shared" ca="1" si="108"/>
        <v>46.81095890410959</v>
      </c>
      <c r="G776" s="121" t="s">
        <v>892</v>
      </c>
      <c r="H776" s="121" t="s">
        <v>287</v>
      </c>
      <c r="I776" s="121" t="s">
        <v>287</v>
      </c>
      <c r="J776" s="121" t="s">
        <v>3578</v>
      </c>
      <c r="K776" s="121" t="s">
        <v>8037</v>
      </c>
      <c r="L776" s="121" t="s">
        <v>328</v>
      </c>
      <c r="M776" s="121" t="s">
        <v>59</v>
      </c>
      <c r="N776" s="121" t="s">
        <v>298</v>
      </c>
      <c r="O776" s="121" t="s">
        <v>8330</v>
      </c>
      <c r="P776" s="127">
        <v>41135</v>
      </c>
      <c r="Q776" s="127">
        <v>46431</v>
      </c>
      <c r="R776" s="114">
        <f t="shared" ca="1" si="109"/>
        <v>2906</v>
      </c>
      <c r="S776" s="118">
        <f t="shared" ca="1" si="110"/>
        <v>95</v>
      </c>
      <c r="T776" s="114">
        <f t="shared" ca="1" si="111"/>
        <v>7</v>
      </c>
      <c r="U776" s="119" t="str">
        <f t="shared" ca="1" si="112"/>
        <v>7年11个月21天</v>
      </c>
      <c r="V776" s="120" t="s">
        <v>9269</v>
      </c>
      <c r="W776" s="116">
        <f t="shared" ca="1" si="113"/>
        <v>43525</v>
      </c>
      <c r="X776" s="114">
        <f t="shared" ca="1" si="114"/>
        <v>1844</v>
      </c>
      <c r="Y776" s="120">
        <f t="shared" ca="1" si="115"/>
        <v>60</v>
      </c>
      <c r="Z776" s="121">
        <f t="shared" ca="1" si="116"/>
        <v>5</v>
      </c>
      <c r="AA776" s="121" t="s">
        <v>2631</v>
      </c>
      <c r="AB776" s="121"/>
      <c r="AC776" s="127">
        <v>41681</v>
      </c>
      <c r="AD776" s="121" t="s">
        <v>843</v>
      </c>
      <c r="AE776" s="127">
        <v>41681</v>
      </c>
      <c r="AF776" s="121" t="s">
        <v>8286</v>
      </c>
      <c r="AG776" s="121">
        <v>1</v>
      </c>
      <c r="AH776" s="121">
        <v>0</v>
      </c>
      <c r="AI776" s="121" t="s">
        <v>3580</v>
      </c>
      <c r="AJ776" s="121" t="s">
        <v>2712</v>
      </c>
      <c r="AK776" s="121"/>
      <c r="AL776" s="121"/>
      <c r="AM776" s="126" t="s">
        <v>3579</v>
      </c>
      <c r="AN776" s="121" t="s">
        <v>411</v>
      </c>
      <c r="AO776" s="121"/>
      <c r="AP776" s="121">
        <v>0</v>
      </c>
      <c r="AQ776" s="121">
        <v>0</v>
      </c>
      <c r="AR776" s="121" t="s">
        <v>1334</v>
      </c>
      <c r="AS776" s="121">
        <v>5</v>
      </c>
      <c r="AT776" s="121" t="s">
        <v>8435</v>
      </c>
    </row>
    <row r="777" spans="1:46" ht="30" customHeight="1" x14ac:dyDescent="0.15">
      <c r="A777" s="121">
        <v>775</v>
      </c>
      <c r="B777" s="126">
        <v>5225002244</v>
      </c>
      <c r="C777" s="121" t="s">
        <v>3581</v>
      </c>
      <c r="D777" s="121" t="s">
        <v>3581</v>
      </c>
      <c r="E777" s="127">
        <v>25425</v>
      </c>
      <c r="F777" s="117">
        <f t="shared" ca="1" si="108"/>
        <v>49.589041095890408</v>
      </c>
      <c r="G777" s="121" t="s">
        <v>325</v>
      </c>
      <c r="H777" s="121" t="s">
        <v>287</v>
      </c>
      <c r="I777" s="121" t="s">
        <v>287</v>
      </c>
      <c r="J777" s="121" t="s">
        <v>3582</v>
      </c>
      <c r="K777" s="121" t="s">
        <v>843</v>
      </c>
      <c r="L777" s="121" t="s">
        <v>357</v>
      </c>
      <c r="M777" s="121" t="s">
        <v>367</v>
      </c>
      <c r="N777" s="121" t="s">
        <v>298</v>
      </c>
      <c r="O777" s="121" t="s">
        <v>299</v>
      </c>
      <c r="P777" s="127">
        <v>42627</v>
      </c>
      <c r="Q777" s="127">
        <v>50538</v>
      </c>
      <c r="R777" s="114">
        <f t="shared" ca="1" si="109"/>
        <v>7013</v>
      </c>
      <c r="S777" s="118">
        <f t="shared" ca="1" si="110"/>
        <v>230</v>
      </c>
      <c r="T777" s="114">
        <f t="shared" ca="1" si="111"/>
        <v>19</v>
      </c>
      <c r="U777" s="119" t="str">
        <f t="shared" ca="1" si="112"/>
        <v>19年2个月18天</v>
      </c>
      <c r="V777" s="120" t="s">
        <v>9397</v>
      </c>
      <c r="W777" s="116">
        <f t="shared" ca="1" si="113"/>
        <v>43525</v>
      </c>
      <c r="X777" s="114">
        <f t="shared" ca="1" si="114"/>
        <v>1844</v>
      </c>
      <c r="Y777" s="120">
        <f t="shared" ca="1" si="115"/>
        <v>60</v>
      </c>
      <c r="Z777" s="121">
        <f t="shared" ca="1" si="116"/>
        <v>5</v>
      </c>
      <c r="AA777" s="121" t="s">
        <v>9450</v>
      </c>
      <c r="AB777" s="121"/>
      <c r="AC777" s="127">
        <v>41681</v>
      </c>
      <c r="AD777" s="121" t="s">
        <v>843</v>
      </c>
      <c r="AE777" s="127">
        <v>41681</v>
      </c>
      <c r="AF777" s="121" t="s">
        <v>8286</v>
      </c>
      <c r="AG777" s="121">
        <v>1</v>
      </c>
      <c r="AH777" s="121">
        <v>0</v>
      </c>
      <c r="AI777" s="121" t="s">
        <v>3584</v>
      </c>
      <c r="AJ777" s="121" t="s">
        <v>2088</v>
      </c>
      <c r="AK777" s="121" t="s">
        <v>334</v>
      </c>
      <c r="AL777" s="121"/>
      <c r="AM777" s="126" t="s">
        <v>3583</v>
      </c>
      <c r="AN777" s="121" t="s">
        <v>411</v>
      </c>
      <c r="AO777" s="121"/>
      <c r="AP777" s="121">
        <v>0</v>
      </c>
      <c r="AQ777" s="121">
        <v>0</v>
      </c>
      <c r="AR777" s="121" t="s">
        <v>8351</v>
      </c>
      <c r="AS777" s="127">
        <v>38019</v>
      </c>
      <c r="AT777" s="121">
        <v>12</v>
      </c>
    </row>
    <row r="778" spans="1:46" ht="30" customHeight="1" x14ac:dyDescent="0.15">
      <c r="A778" s="121">
        <v>776</v>
      </c>
      <c r="B778" s="126">
        <v>5225002245</v>
      </c>
      <c r="C778" s="121" t="s">
        <v>3585</v>
      </c>
      <c r="D778" s="121" t="s">
        <v>3585</v>
      </c>
      <c r="E778" s="127">
        <v>31921</v>
      </c>
      <c r="F778" s="117">
        <f t="shared" ca="1" si="108"/>
        <v>31.791780821917808</v>
      </c>
      <c r="G778" s="121" t="s">
        <v>325</v>
      </c>
      <c r="H778" s="121" t="s">
        <v>297</v>
      </c>
      <c r="I778" s="121" t="s">
        <v>297</v>
      </c>
      <c r="J778" s="121" t="s">
        <v>3586</v>
      </c>
      <c r="K778" s="121" t="s">
        <v>8060</v>
      </c>
      <c r="L778" s="121" t="s">
        <v>357</v>
      </c>
      <c r="M778" s="121" t="s">
        <v>338</v>
      </c>
      <c r="N778" s="121" t="s">
        <v>408</v>
      </c>
      <c r="O778" s="121" t="s">
        <v>8330</v>
      </c>
      <c r="P778" s="127">
        <v>41113</v>
      </c>
      <c r="Q778" s="127">
        <v>46409</v>
      </c>
      <c r="R778" s="114">
        <f t="shared" ca="1" si="109"/>
        <v>2884</v>
      </c>
      <c r="S778" s="118">
        <f t="shared" ca="1" si="110"/>
        <v>94</v>
      </c>
      <c r="T778" s="114">
        <f t="shared" ca="1" si="111"/>
        <v>7</v>
      </c>
      <c r="U778" s="119" t="str">
        <f t="shared" ca="1" si="112"/>
        <v>7年10个月29天</v>
      </c>
      <c r="V778" s="120" t="s">
        <v>9451</v>
      </c>
      <c r="W778" s="116">
        <f t="shared" ca="1" si="113"/>
        <v>43525</v>
      </c>
      <c r="X778" s="114">
        <f t="shared" ca="1" si="114"/>
        <v>1842</v>
      </c>
      <c r="Y778" s="120">
        <f t="shared" ca="1" si="115"/>
        <v>60</v>
      </c>
      <c r="Z778" s="121">
        <f t="shared" ca="1" si="116"/>
        <v>5</v>
      </c>
      <c r="AA778" s="121" t="s">
        <v>1617</v>
      </c>
      <c r="AB778" s="121"/>
      <c r="AC778" s="127">
        <v>41683</v>
      </c>
      <c r="AD778" s="121" t="s">
        <v>771</v>
      </c>
      <c r="AE778" s="127">
        <v>41683</v>
      </c>
      <c r="AF778" s="121" t="s">
        <v>8286</v>
      </c>
      <c r="AG778" s="121">
        <v>1</v>
      </c>
      <c r="AH778" s="121">
        <v>0</v>
      </c>
      <c r="AI778" s="121" t="s">
        <v>3589</v>
      </c>
      <c r="AJ778" s="121" t="s">
        <v>2712</v>
      </c>
      <c r="AK778" s="121"/>
      <c r="AL778" s="121" t="s">
        <v>363</v>
      </c>
      <c r="AM778" s="126" t="s">
        <v>3588</v>
      </c>
      <c r="AN778" s="121" t="s">
        <v>411</v>
      </c>
      <c r="AO778" s="121"/>
      <c r="AP778" s="121">
        <v>0</v>
      </c>
      <c r="AQ778" s="121">
        <v>1</v>
      </c>
      <c r="AR778" s="121" t="s">
        <v>693</v>
      </c>
      <c r="AS778" s="121" t="s">
        <v>9108</v>
      </c>
      <c r="AT778" s="121">
        <v>14</v>
      </c>
    </row>
    <row r="779" spans="1:46" ht="30" customHeight="1" x14ac:dyDescent="0.15">
      <c r="A779" s="121">
        <v>777</v>
      </c>
      <c r="B779" s="126">
        <v>5225002246</v>
      </c>
      <c r="C779" s="121" t="s">
        <v>3590</v>
      </c>
      <c r="D779" s="121" t="s">
        <v>3590</v>
      </c>
      <c r="E779" s="127">
        <v>32522</v>
      </c>
      <c r="F779" s="117">
        <f t="shared" ca="1" si="108"/>
        <v>30.145205479452056</v>
      </c>
      <c r="G779" s="121" t="s">
        <v>325</v>
      </c>
      <c r="H779" s="121" t="s">
        <v>297</v>
      </c>
      <c r="I779" s="121" t="s">
        <v>297</v>
      </c>
      <c r="J779" s="121" t="s">
        <v>3591</v>
      </c>
      <c r="K779" s="121" t="s">
        <v>8059</v>
      </c>
      <c r="L779" s="121" t="s">
        <v>357</v>
      </c>
      <c r="M779" s="121" t="s">
        <v>499</v>
      </c>
      <c r="N779" s="121" t="s">
        <v>408</v>
      </c>
      <c r="O779" s="121" t="s">
        <v>8330</v>
      </c>
      <c r="P779" s="127">
        <v>41113</v>
      </c>
      <c r="Q779" s="127">
        <v>46317</v>
      </c>
      <c r="R779" s="114">
        <f t="shared" ca="1" si="109"/>
        <v>2792</v>
      </c>
      <c r="S779" s="118">
        <f t="shared" ca="1" si="110"/>
        <v>91</v>
      </c>
      <c r="T779" s="114">
        <f t="shared" ca="1" si="111"/>
        <v>7</v>
      </c>
      <c r="U779" s="119" t="str">
        <f t="shared" ca="1" si="112"/>
        <v>7年7个月27天</v>
      </c>
      <c r="V779" s="120" t="s">
        <v>8421</v>
      </c>
      <c r="W779" s="116">
        <f t="shared" ca="1" si="113"/>
        <v>43525</v>
      </c>
      <c r="X779" s="114">
        <f t="shared" ca="1" si="114"/>
        <v>1842</v>
      </c>
      <c r="Y779" s="120">
        <f t="shared" ca="1" si="115"/>
        <v>60</v>
      </c>
      <c r="Z779" s="121">
        <f t="shared" ca="1" si="116"/>
        <v>5</v>
      </c>
      <c r="AA779" s="121" t="s">
        <v>1617</v>
      </c>
      <c r="AB779" s="121"/>
      <c r="AC779" s="127">
        <v>41683</v>
      </c>
      <c r="AD779" s="121" t="s">
        <v>771</v>
      </c>
      <c r="AE779" s="127">
        <v>41683</v>
      </c>
      <c r="AF779" s="121" t="s">
        <v>8286</v>
      </c>
      <c r="AG779" s="121">
        <v>1</v>
      </c>
      <c r="AH779" s="121">
        <v>0</v>
      </c>
      <c r="AI779" s="121" t="s">
        <v>3589</v>
      </c>
      <c r="AJ779" s="121" t="s">
        <v>2130</v>
      </c>
      <c r="AK779" s="121"/>
      <c r="AL779" s="121"/>
      <c r="AM779" s="126" t="s">
        <v>3592</v>
      </c>
      <c r="AN779" s="121" t="s">
        <v>411</v>
      </c>
      <c r="AO779" s="121"/>
      <c r="AP779" s="121">
        <v>0</v>
      </c>
      <c r="AQ779" s="121">
        <v>0</v>
      </c>
      <c r="AR779" s="121" t="s">
        <v>1599</v>
      </c>
      <c r="AS779" s="121"/>
      <c r="AT779" s="121"/>
    </row>
    <row r="780" spans="1:46" ht="30" customHeight="1" x14ac:dyDescent="0.15">
      <c r="A780" s="121">
        <v>778</v>
      </c>
      <c r="B780" s="126">
        <v>5225002247</v>
      </c>
      <c r="C780" s="121" t="s">
        <v>3593</v>
      </c>
      <c r="D780" s="121" t="s">
        <v>3593</v>
      </c>
      <c r="E780" s="127">
        <v>31319</v>
      </c>
      <c r="F780" s="117">
        <f t="shared" ca="1" si="108"/>
        <v>33.441095890410956</v>
      </c>
      <c r="G780" s="121" t="s">
        <v>325</v>
      </c>
      <c r="H780" s="121" t="s">
        <v>634</v>
      </c>
      <c r="I780" s="121" t="s">
        <v>634</v>
      </c>
      <c r="J780" s="121" t="s">
        <v>3594</v>
      </c>
      <c r="K780" s="121" t="s">
        <v>8059</v>
      </c>
      <c r="L780" s="121" t="s">
        <v>857</v>
      </c>
      <c r="M780" s="121" t="s">
        <v>367</v>
      </c>
      <c r="N780" s="121" t="s">
        <v>298</v>
      </c>
      <c r="O780" s="121" t="s">
        <v>299</v>
      </c>
      <c r="P780" s="127">
        <v>42531</v>
      </c>
      <c r="Q780" s="127">
        <v>50383</v>
      </c>
      <c r="R780" s="114">
        <f t="shared" ca="1" si="109"/>
        <v>6858</v>
      </c>
      <c r="S780" s="118">
        <f t="shared" ca="1" si="110"/>
        <v>225</v>
      </c>
      <c r="T780" s="114">
        <f t="shared" ca="1" si="111"/>
        <v>18</v>
      </c>
      <c r="U780" s="119" t="str">
        <f t="shared" ca="1" si="112"/>
        <v>18年9个月18天</v>
      </c>
      <c r="V780" s="120" t="s">
        <v>8988</v>
      </c>
      <c r="W780" s="116">
        <f t="shared" ca="1" si="113"/>
        <v>43525</v>
      </c>
      <c r="X780" s="114">
        <f t="shared" ca="1" si="114"/>
        <v>1842</v>
      </c>
      <c r="Y780" s="120">
        <f t="shared" ca="1" si="115"/>
        <v>60</v>
      </c>
      <c r="Z780" s="121">
        <f t="shared" ca="1" si="116"/>
        <v>5</v>
      </c>
      <c r="AA780" s="121" t="s">
        <v>1617</v>
      </c>
      <c r="AB780" s="121"/>
      <c r="AC780" s="127">
        <v>41683</v>
      </c>
      <c r="AD780" s="121" t="s">
        <v>771</v>
      </c>
      <c r="AE780" s="127">
        <v>41683</v>
      </c>
      <c r="AF780" s="121" t="s">
        <v>8286</v>
      </c>
      <c r="AG780" s="121">
        <v>1</v>
      </c>
      <c r="AH780" s="121">
        <v>0</v>
      </c>
      <c r="AI780" s="121" t="s">
        <v>3596</v>
      </c>
      <c r="AJ780" s="121" t="s">
        <v>2073</v>
      </c>
      <c r="AK780" s="121" t="s">
        <v>334</v>
      </c>
      <c r="AL780" s="121"/>
      <c r="AM780" s="126" t="s">
        <v>3595</v>
      </c>
      <c r="AN780" s="121" t="s">
        <v>411</v>
      </c>
      <c r="AO780" s="121"/>
      <c r="AP780" s="121">
        <v>0</v>
      </c>
      <c r="AQ780" s="121">
        <v>0</v>
      </c>
      <c r="AR780" s="121" t="s">
        <v>8351</v>
      </c>
      <c r="AS780" s="127">
        <v>37991</v>
      </c>
      <c r="AT780" s="121">
        <v>11</v>
      </c>
    </row>
    <row r="781" spans="1:46" ht="30" customHeight="1" x14ac:dyDescent="0.15">
      <c r="A781" s="121">
        <v>779</v>
      </c>
      <c r="B781" s="126">
        <v>5225002248</v>
      </c>
      <c r="C781" s="121" t="s">
        <v>3597</v>
      </c>
      <c r="D781" s="121" t="s">
        <v>3597</v>
      </c>
      <c r="E781" s="127">
        <v>27247</v>
      </c>
      <c r="F781" s="117">
        <f t="shared" ca="1" si="108"/>
        <v>44.597260273972601</v>
      </c>
      <c r="G781" s="121" t="s">
        <v>325</v>
      </c>
      <c r="H781" s="121" t="s">
        <v>287</v>
      </c>
      <c r="I781" s="121" t="s">
        <v>287</v>
      </c>
      <c r="J781" s="121" t="s">
        <v>3598</v>
      </c>
      <c r="K781" s="121" t="s">
        <v>771</v>
      </c>
      <c r="L781" s="121" t="s">
        <v>328</v>
      </c>
      <c r="M781" s="121" t="s">
        <v>59</v>
      </c>
      <c r="N781" s="121" t="s">
        <v>570</v>
      </c>
      <c r="O781" s="121" t="s">
        <v>293</v>
      </c>
      <c r="P781" s="127">
        <v>42531</v>
      </c>
      <c r="Q781" s="121"/>
      <c r="R781" s="114" t="e">
        <f t="shared" ca="1" si="109"/>
        <v>#NUM!</v>
      </c>
      <c r="S781" s="118" t="e">
        <f t="shared" ca="1" si="110"/>
        <v>#NUM!</v>
      </c>
      <c r="T781" s="114" t="e">
        <f t="shared" ca="1" si="111"/>
        <v>#NUM!</v>
      </c>
      <c r="U781" s="119" t="e">
        <f t="shared" ca="1" si="112"/>
        <v>#NUM!</v>
      </c>
      <c r="V781" s="120" t="s">
        <v>299</v>
      </c>
      <c r="W781" s="116">
        <f t="shared" ca="1" si="113"/>
        <v>43525</v>
      </c>
      <c r="X781" s="114">
        <f t="shared" ca="1" si="114"/>
        <v>1842</v>
      </c>
      <c r="Y781" s="120">
        <f t="shared" ca="1" si="115"/>
        <v>60</v>
      </c>
      <c r="Z781" s="121">
        <f t="shared" ca="1" si="116"/>
        <v>5</v>
      </c>
      <c r="AA781" s="121" t="s">
        <v>9037</v>
      </c>
      <c r="AB781" s="121"/>
      <c r="AC781" s="127">
        <v>41683</v>
      </c>
      <c r="AD781" s="121" t="s">
        <v>771</v>
      </c>
      <c r="AE781" s="127">
        <v>41683</v>
      </c>
      <c r="AF781" s="121" t="s">
        <v>8286</v>
      </c>
      <c r="AG781" s="121">
        <v>1</v>
      </c>
      <c r="AH781" s="121">
        <v>0</v>
      </c>
      <c r="AI781" s="121" t="s">
        <v>3600</v>
      </c>
      <c r="AJ781" s="121" t="s">
        <v>402</v>
      </c>
      <c r="AK781" s="121" t="s">
        <v>403</v>
      </c>
      <c r="AL781" s="121"/>
      <c r="AM781" s="126" t="s">
        <v>3599</v>
      </c>
      <c r="AN781" s="121"/>
      <c r="AO781" s="121"/>
      <c r="AP781" s="121">
        <v>0</v>
      </c>
      <c r="AQ781" s="121">
        <v>0</v>
      </c>
      <c r="AR781" s="121" t="s">
        <v>1599</v>
      </c>
      <c r="AS781" s="121">
        <v>5</v>
      </c>
      <c r="AT781" s="121">
        <v>10</v>
      </c>
    </row>
    <row r="782" spans="1:46" ht="30" customHeight="1" x14ac:dyDescent="0.15">
      <c r="A782" s="121">
        <v>780</v>
      </c>
      <c r="B782" s="126">
        <v>5225002249</v>
      </c>
      <c r="C782" s="121" t="s">
        <v>3601</v>
      </c>
      <c r="D782" s="121" t="s">
        <v>3601</v>
      </c>
      <c r="E782" s="127">
        <v>29360</v>
      </c>
      <c r="F782" s="117">
        <f t="shared" ca="1" si="108"/>
        <v>38.80821917808219</v>
      </c>
      <c r="G782" s="121" t="s">
        <v>325</v>
      </c>
      <c r="H782" s="121" t="s">
        <v>634</v>
      </c>
      <c r="I782" s="121" t="s">
        <v>634</v>
      </c>
      <c r="J782" s="121" t="s">
        <v>3602</v>
      </c>
      <c r="K782" s="121" t="s">
        <v>8130</v>
      </c>
      <c r="L782" s="121" t="s">
        <v>328</v>
      </c>
      <c r="M782" s="121" t="s">
        <v>59</v>
      </c>
      <c r="N782" s="121" t="s">
        <v>408</v>
      </c>
      <c r="O782" s="121" t="s">
        <v>293</v>
      </c>
      <c r="P782" s="127">
        <v>42531</v>
      </c>
      <c r="Q782" s="121"/>
      <c r="R782" s="114" t="e">
        <f t="shared" ca="1" si="109"/>
        <v>#NUM!</v>
      </c>
      <c r="S782" s="118" t="e">
        <f t="shared" ca="1" si="110"/>
        <v>#NUM!</v>
      </c>
      <c r="T782" s="114" t="e">
        <f t="shared" ca="1" si="111"/>
        <v>#NUM!</v>
      </c>
      <c r="U782" s="119" t="e">
        <f t="shared" ca="1" si="112"/>
        <v>#NUM!</v>
      </c>
      <c r="V782" s="120" t="s">
        <v>299</v>
      </c>
      <c r="W782" s="116">
        <f t="shared" ca="1" si="113"/>
        <v>43525</v>
      </c>
      <c r="X782" s="114">
        <f t="shared" ca="1" si="114"/>
        <v>1841</v>
      </c>
      <c r="Y782" s="120">
        <f t="shared" ca="1" si="115"/>
        <v>60</v>
      </c>
      <c r="Z782" s="121">
        <f t="shared" ca="1" si="116"/>
        <v>5</v>
      </c>
      <c r="AA782" s="121" t="s">
        <v>9452</v>
      </c>
      <c r="AB782" s="121"/>
      <c r="AC782" s="127">
        <v>41684</v>
      </c>
      <c r="AD782" s="121" t="s">
        <v>8546</v>
      </c>
      <c r="AE782" s="127">
        <v>41684</v>
      </c>
      <c r="AF782" s="121" t="s">
        <v>8286</v>
      </c>
      <c r="AG782" s="121">
        <v>1</v>
      </c>
      <c r="AH782" s="121">
        <v>0</v>
      </c>
      <c r="AI782" s="121" t="s">
        <v>3604</v>
      </c>
      <c r="AJ782" s="121" t="s">
        <v>402</v>
      </c>
      <c r="AK782" s="121" t="s">
        <v>409</v>
      </c>
      <c r="AL782" s="121"/>
      <c r="AM782" s="126" t="s">
        <v>3603</v>
      </c>
      <c r="AN782" s="121" t="s">
        <v>411</v>
      </c>
      <c r="AO782" s="121"/>
      <c r="AP782" s="121">
        <v>0</v>
      </c>
      <c r="AQ782" s="121">
        <v>1</v>
      </c>
      <c r="AR782" s="121" t="s">
        <v>8373</v>
      </c>
      <c r="AS782" s="121">
        <v>3</v>
      </c>
      <c r="AT782" s="121">
        <v>38</v>
      </c>
    </row>
    <row r="783" spans="1:46" ht="30" customHeight="1" x14ac:dyDescent="0.15">
      <c r="A783" s="121">
        <v>781</v>
      </c>
      <c r="B783" s="126">
        <v>5225002250</v>
      </c>
      <c r="C783" s="121" t="s">
        <v>3605</v>
      </c>
      <c r="D783" s="121" t="s">
        <v>3605</v>
      </c>
      <c r="E783" s="127">
        <v>30658</v>
      </c>
      <c r="F783" s="117">
        <f t="shared" ca="1" si="108"/>
        <v>35.252054794520546</v>
      </c>
      <c r="G783" s="121" t="s">
        <v>325</v>
      </c>
      <c r="H783" s="121" t="s">
        <v>297</v>
      </c>
      <c r="I783" s="121" t="s">
        <v>297</v>
      </c>
      <c r="J783" s="121" t="s">
        <v>3606</v>
      </c>
      <c r="K783" s="121" t="s">
        <v>8130</v>
      </c>
      <c r="L783" s="121" t="s">
        <v>328</v>
      </c>
      <c r="M783" s="121" t="s">
        <v>367</v>
      </c>
      <c r="N783" s="121" t="s">
        <v>408</v>
      </c>
      <c r="O783" s="121" t="s">
        <v>293</v>
      </c>
      <c r="P783" s="127">
        <v>42531</v>
      </c>
      <c r="Q783" s="121"/>
      <c r="R783" s="114" t="e">
        <f t="shared" ca="1" si="109"/>
        <v>#NUM!</v>
      </c>
      <c r="S783" s="118" t="e">
        <f t="shared" ca="1" si="110"/>
        <v>#NUM!</v>
      </c>
      <c r="T783" s="114" t="e">
        <f t="shared" ca="1" si="111"/>
        <v>#NUM!</v>
      </c>
      <c r="U783" s="119" t="e">
        <f t="shared" ca="1" si="112"/>
        <v>#NUM!</v>
      </c>
      <c r="V783" s="120" t="s">
        <v>299</v>
      </c>
      <c r="W783" s="116">
        <f t="shared" ca="1" si="113"/>
        <v>43525</v>
      </c>
      <c r="X783" s="114">
        <f t="shared" ca="1" si="114"/>
        <v>1841</v>
      </c>
      <c r="Y783" s="120">
        <f t="shared" ca="1" si="115"/>
        <v>60</v>
      </c>
      <c r="Z783" s="121">
        <f t="shared" ca="1" si="116"/>
        <v>5</v>
      </c>
      <c r="AA783" s="121" t="s">
        <v>9452</v>
      </c>
      <c r="AB783" s="121"/>
      <c r="AC783" s="127">
        <v>41684</v>
      </c>
      <c r="AD783" s="121" t="s">
        <v>8546</v>
      </c>
      <c r="AE783" s="127">
        <v>41684</v>
      </c>
      <c r="AF783" s="121" t="s">
        <v>8286</v>
      </c>
      <c r="AG783" s="121">
        <v>1</v>
      </c>
      <c r="AH783" s="121">
        <v>0</v>
      </c>
      <c r="AI783" s="121" t="s">
        <v>3604</v>
      </c>
      <c r="AJ783" s="121" t="s">
        <v>402</v>
      </c>
      <c r="AK783" s="121" t="s">
        <v>409</v>
      </c>
      <c r="AL783" s="121"/>
      <c r="AM783" s="126" t="s">
        <v>3607</v>
      </c>
      <c r="AN783" s="121" t="s">
        <v>411</v>
      </c>
      <c r="AO783" s="121"/>
      <c r="AP783" s="121">
        <v>0</v>
      </c>
      <c r="AQ783" s="121">
        <v>0</v>
      </c>
      <c r="AR783" s="121" t="s">
        <v>8351</v>
      </c>
      <c r="AS783" s="127">
        <v>38020</v>
      </c>
      <c r="AT783" s="121">
        <v>4</v>
      </c>
    </row>
    <row r="784" spans="1:46" ht="30" customHeight="1" x14ac:dyDescent="0.15">
      <c r="A784" s="121">
        <v>782</v>
      </c>
      <c r="B784" s="126">
        <v>5225002251</v>
      </c>
      <c r="C784" s="121" t="s">
        <v>3608</v>
      </c>
      <c r="D784" s="121" t="s">
        <v>3608</v>
      </c>
      <c r="E784" s="127">
        <v>31674</v>
      </c>
      <c r="F784" s="117">
        <f t="shared" ca="1" si="108"/>
        <v>32.468493150684928</v>
      </c>
      <c r="G784" s="121" t="s">
        <v>325</v>
      </c>
      <c r="H784" s="121" t="s">
        <v>297</v>
      </c>
      <c r="I784" s="121" t="s">
        <v>297</v>
      </c>
      <c r="J784" s="121" t="s">
        <v>3609</v>
      </c>
      <c r="K784" s="121" t="s">
        <v>8130</v>
      </c>
      <c r="L784" s="121" t="s">
        <v>328</v>
      </c>
      <c r="M784" s="121" t="s">
        <v>367</v>
      </c>
      <c r="N784" s="121" t="s">
        <v>408</v>
      </c>
      <c r="O784" s="121" t="s">
        <v>299</v>
      </c>
      <c r="P784" s="127">
        <v>42531</v>
      </c>
      <c r="Q784" s="127">
        <v>50383</v>
      </c>
      <c r="R784" s="114">
        <f t="shared" ca="1" si="109"/>
        <v>6858</v>
      </c>
      <c r="S784" s="118">
        <f t="shared" ca="1" si="110"/>
        <v>225</v>
      </c>
      <c r="T784" s="114">
        <f t="shared" ca="1" si="111"/>
        <v>18</v>
      </c>
      <c r="U784" s="119" t="str">
        <f t="shared" ca="1" si="112"/>
        <v>18年9个月18天</v>
      </c>
      <c r="V784" s="120" t="s">
        <v>8988</v>
      </c>
      <c r="W784" s="116">
        <f t="shared" ca="1" si="113"/>
        <v>43525</v>
      </c>
      <c r="X784" s="114">
        <f t="shared" ca="1" si="114"/>
        <v>1841</v>
      </c>
      <c r="Y784" s="120">
        <f t="shared" ca="1" si="115"/>
        <v>60</v>
      </c>
      <c r="Z784" s="121">
        <f t="shared" ca="1" si="116"/>
        <v>5</v>
      </c>
      <c r="AA784" s="121" t="s">
        <v>9452</v>
      </c>
      <c r="AB784" s="121"/>
      <c r="AC784" s="127">
        <v>41684</v>
      </c>
      <c r="AD784" s="121" t="s">
        <v>8546</v>
      </c>
      <c r="AE784" s="127">
        <v>41684</v>
      </c>
      <c r="AF784" s="121" t="s">
        <v>8286</v>
      </c>
      <c r="AG784" s="121">
        <v>1</v>
      </c>
      <c r="AH784" s="121">
        <v>0</v>
      </c>
      <c r="AI784" s="121" t="s">
        <v>9453</v>
      </c>
      <c r="AJ784" s="121" t="s">
        <v>2073</v>
      </c>
      <c r="AK784" s="121" t="s">
        <v>334</v>
      </c>
      <c r="AL784" s="121"/>
      <c r="AM784" s="126" t="s">
        <v>3610</v>
      </c>
      <c r="AN784" s="121" t="s">
        <v>411</v>
      </c>
      <c r="AO784" s="121"/>
      <c r="AP784" s="121">
        <v>0</v>
      </c>
      <c r="AQ784" s="121">
        <v>0</v>
      </c>
      <c r="AR784" s="121" t="s">
        <v>8312</v>
      </c>
      <c r="AS784" s="121">
        <v>5</v>
      </c>
      <c r="AT784" s="121">
        <v>77</v>
      </c>
    </row>
    <row r="785" spans="1:46" ht="30" customHeight="1" x14ac:dyDescent="0.15">
      <c r="A785" s="121">
        <v>783</v>
      </c>
      <c r="B785" s="126">
        <v>5225002252</v>
      </c>
      <c r="C785" s="121" t="s">
        <v>3611</v>
      </c>
      <c r="D785" s="121" t="s">
        <v>3611</v>
      </c>
      <c r="E785" s="127">
        <v>33087</v>
      </c>
      <c r="F785" s="117">
        <f t="shared" ca="1" si="108"/>
        <v>28.597260273972601</v>
      </c>
      <c r="G785" s="121" t="s">
        <v>325</v>
      </c>
      <c r="H785" s="121" t="s">
        <v>297</v>
      </c>
      <c r="I785" s="121" t="s">
        <v>297</v>
      </c>
      <c r="J785" s="121" t="s">
        <v>3612</v>
      </c>
      <c r="K785" s="121" t="s">
        <v>8130</v>
      </c>
      <c r="L785" s="121" t="s">
        <v>328</v>
      </c>
      <c r="M785" s="121" t="s">
        <v>338</v>
      </c>
      <c r="N785" s="121" t="s">
        <v>488</v>
      </c>
      <c r="O785" s="121" t="s">
        <v>8330</v>
      </c>
      <c r="P785" s="127">
        <v>41294</v>
      </c>
      <c r="Q785" s="127">
        <v>46587</v>
      </c>
      <c r="R785" s="114">
        <f t="shared" ca="1" si="109"/>
        <v>3062</v>
      </c>
      <c r="S785" s="118">
        <f t="shared" ca="1" si="110"/>
        <v>100</v>
      </c>
      <c r="T785" s="114">
        <f t="shared" ca="1" si="111"/>
        <v>8</v>
      </c>
      <c r="U785" s="119" t="str">
        <f t="shared" ca="1" si="112"/>
        <v>8年4个月22天</v>
      </c>
      <c r="V785" s="120" t="s">
        <v>3424</v>
      </c>
      <c r="W785" s="116">
        <f t="shared" ca="1" si="113"/>
        <v>43525</v>
      </c>
      <c r="X785" s="114">
        <f t="shared" ca="1" si="114"/>
        <v>1841</v>
      </c>
      <c r="Y785" s="120">
        <f t="shared" ca="1" si="115"/>
        <v>60</v>
      </c>
      <c r="Z785" s="121">
        <f t="shared" ca="1" si="116"/>
        <v>5</v>
      </c>
      <c r="AA785" s="121" t="s">
        <v>9452</v>
      </c>
      <c r="AB785" s="121"/>
      <c r="AC785" s="127">
        <v>41684</v>
      </c>
      <c r="AD785" s="121" t="s">
        <v>8546</v>
      </c>
      <c r="AE785" s="127">
        <v>41684</v>
      </c>
      <c r="AF785" s="121" t="s">
        <v>8286</v>
      </c>
      <c r="AG785" s="121">
        <v>1</v>
      </c>
      <c r="AH785" s="121">
        <v>0</v>
      </c>
      <c r="AI785" s="121" t="s">
        <v>9454</v>
      </c>
      <c r="AJ785" s="121" t="s">
        <v>2712</v>
      </c>
      <c r="AK785" s="121"/>
      <c r="AL785" s="121"/>
      <c r="AM785" s="126" t="s">
        <v>3613</v>
      </c>
      <c r="AN785" s="121" t="s">
        <v>411</v>
      </c>
      <c r="AO785" s="121"/>
      <c r="AP785" s="121">
        <v>0</v>
      </c>
      <c r="AQ785" s="121">
        <v>0</v>
      </c>
      <c r="AR785" s="121" t="s">
        <v>8535</v>
      </c>
      <c r="AS785" s="121">
        <v>11</v>
      </c>
      <c r="AT785" s="121">
        <v>6</v>
      </c>
    </row>
    <row r="786" spans="1:46" ht="30" customHeight="1" x14ac:dyDescent="0.15">
      <c r="A786" s="121">
        <v>784</v>
      </c>
      <c r="B786" s="126">
        <v>5225002253</v>
      </c>
      <c r="C786" s="121" t="s">
        <v>3614</v>
      </c>
      <c r="D786" s="121" t="s">
        <v>3614</v>
      </c>
      <c r="E786" s="127">
        <v>31354</v>
      </c>
      <c r="F786" s="117">
        <f t="shared" ca="1" si="108"/>
        <v>33.345205479452055</v>
      </c>
      <c r="G786" s="121" t="s">
        <v>325</v>
      </c>
      <c r="H786" s="121" t="s">
        <v>297</v>
      </c>
      <c r="I786" s="121" t="s">
        <v>297</v>
      </c>
      <c r="J786" s="121" t="s">
        <v>3615</v>
      </c>
      <c r="K786" s="121" t="s">
        <v>8130</v>
      </c>
      <c r="L786" s="121" t="s">
        <v>328</v>
      </c>
      <c r="M786" s="121" t="s">
        <v>59</v>
      </c>
      <c r="N786" s="121" t="s">
        <v>408</v>
      </c>
      <c r="O786" s="121" t="s">
        <v>299</v>
      </c>
      <c r="P786" s="127">
        <v>42531</v>
      </c>
      <c r="Q786" s="127">
        <v>50565</v>
      </c>
      <c r="R786" s="114">
        <f t="shared" ca="1" si="109"/>
        <v>7040</v>
      </c>
      <c r="S786" s="118">
        <f t="shared" ca="1" si="110"/>
        <v>231</v>
      </c>
      <c r="T786" s="114">
        <f t="shared" ca="1" si="111"/>
        <v>19</v>
      </c>
      <c r="U786" s="119" t="str">
        <f t="shared" ca="1" si="112"/>
        <v>19年3个月15天</v>
      </c>
      <c r="V786" s="120" t="s">
        <v>9223</v>
      </c>
      <c r="W786" s="116">
        <f t="shared" ca="1" si="113"/>
        <v>43525</v>
      </c>
      <c r="X786" s="114">
        <f t="shared" ca="1" si="114"/>
        <v>1841</v>
      </c>
      <c r="Y786" s="120">
        <f t="shared" ca="1" si="115"/>
        <v>60</v>
      </c>
      <c r="Z786" s="121">
        <f t="shared" ca="1" si="116"/>
        <v>5</v>
      </c>
      <c r="AA786" s="121" t="s">
        <v>9452</v>
      </c>
      <c r="AB786" s="121"/>
      <c r="AC786" s="127">
        <v>41684</v>
      </c>
      <c r="AD786" s="121" t="s">
        <v>8546</v>
      </c>
      <c r="AE786" s="127">
        <v>41684</v>
      </c>
      <c r="AF786" s="121" t="s">
        <v>8286</v>
      </c>
      <c r="AG786" s="121">
        <v>1</v>
      </c>
      <c r="AH786" s="121">
        <v>0</v>
      </c>
      <c r="AI786" s="121" t="s">
        <v>3604</v>
      </c>
      <c r="AJ786" s="121" t="s">
        <v>2171</v>
      </c>
      <c r="AK786" s="121" t="s">
        <v>334</v>
      </c>
      <c r="AL786" s="121"/>
      <c r="AM786" s="126" t="s">
        <v>3616</v>
      </c>
      <c r="AN786" s="121" t="s">
        <v>411</v>
      </c>
      <c r="AO786" s="121"/>
      <c r="AP786" s="121">
        <v>0</v>
      </c>
      <c r="AQ786" s="121">
        <v>0</v>
      </c>
      <c r="AR786" s="121" t="s">
        <v>8373</v>
      </c>
      <c r="AS786" s="121">
        <v>8</v>
      </c>
      <c r="AT786" s="121" t="s">
        <v>8444</v>
      </c>
    </row>
    <row r="787" spans="1:46" ht="30" customHeight="1" x14ac:dyDescent="0.15">
      <c r="A787" s="121">
        <v>785</v>
      </c>
      <c r="B787" s="126">
        <v>5225002254</v>
      </c>
      <c r="C787" s="121" t="s">
        <v>302</v>
      </c>
      <c r="D787" s="121" t="s">
        <v>302</v>
      </c>
      <c r="E787" s="127">
        <v>30265</v>
      </c>
      <c r="F787" s="117">
        <f t="shared" ca="1" si="108"/>
        <v>36.328767123287669</v>
      </c>
      <c r="G787" s="121" t="s">
        <v>325</v>
      </c>
      <c r="H787" s="121" t="s">
        <v>287</v>
      </c>
      <c r="I787" s="121" t="s">
        <v>287</v>
      </c>
      <c r="J787" s="121" t="s">
        <v>9455</v>
      </c>
      <c r="K787" s="121" t="s">
        <v>8546</v>
      </c>
      <c r="L787" s="121" t="s">
        <v>328</v>
      </c>
      <c r="M787" s="121" t="s">
        <v>326</v>
      </c>
      <c r="N787" s="121" t="s">
        <v>290</v>
      </c>
      <c r="O787" s="121" t="s">
        <v>8330</v>
      </c>
      <c r="P787" s="127">
        <v>41234</v>
      </c>
      <c r="Q787" s="127">
        <v>46558</v>
      </c>
      <c r="R787" s="114">
        <f t="shared" ca="1" si="109"/>
        <v>3033</v>
      </c>
      <c r="S787" s="118">
        <f t="shared" ca="1" si="110"/>
        <v>99</v>
      </c>
      <c r="T787" s="114">
        <f t="shared" ca="1" si="111"/>
        <v>8</v>
      </c>
      <c r="U787" s="119" t="str">
        <f t="shared" ca="1" si="112"/>
        <v>8年3个月23天</v>
      </c>
      <c r="V787" s="120" t="s">
        <v>8942</v>
      </c>
      <c r="W787" s="116">
        <f t="shared" ca="1" si="113"/>
        <v>43525</v>
      </c>
      <c r="X787" s="114">
        <f t="shared" ca="1" si="114"/>
        <v>1841</v>
      </c>
      <c r="Y787" s="120">
        <f t="shared" ca="1" si="115"/>
        <v>60</v>
      </c>
      <c r="Z787" s="121">
        <f t="shared" ca="1" si="116"/>
        <v>5</v>
      </c>
      <c r="AA787" s="121" t="s">
        <v>9456</v>
      </c>
      <c r="AB787" s="121"/>
      <c r="AC787" s="127">
        <v>41684</v>
      </c>
      <c r="AD787" s="121" t="s">
        <v>8546</v>
      </c>
      <c r="AE787" s="127">
        <v>41684</v>
      </c>
      <c r="AF787" s="121" t="s">
        <v>8286</v>
      </c>
      <c r="AG787" s="121">
        <v>1</v>
      </c>
      <c r="AH787" s="121">
        <v>0</v>
      </c>
      <c r="AI787" s="121" t="s">
        <v>3620</v>
      </c>
      <c r="AJ787" s="121" t="s">
        <v>3618</v>
      </c>
      <c r="AK787" s="121"/>
      <c r="AL787" s="121"/>
      <c r="AM787" s="126" t="s">
        <v>3619</v>
      </c>
      <c r="AN787" s="121"/>
      <c r="AO787" s="121"/>
      <c r="AP787" s="121">
        <v>0</v>
      </c>
      <c r="AQ787" s="121">
        <v>0</v>
      </c>
      <c r="AR787" s="121"/>
      <c r="AS787" s="121" t="s">
        <v>9109</v>
      </c>
      <c r="AT787" s="121">
        <v>8</v>
      </c>
    </row>
    <row r="788" spans="1:46" ht="30" customHeight="1" x14ac:dyDescent="0.15">
      <c r="A788" s="121">
        <v>786</v>
      </c>
      <c r="B788" s="126">
        <v>5225002256</v>
      </c>
      <c r="C788" s="121" t="s">
        <v>3621</v>
      </c>
      <c r="D788" s="121" t="s">
        <v>3621</v>
      </c>
      <c r="E788" s="127">
        <v>29484</v>
      </c>
      <c r="F788" s="117">
        <f t="shared" ca="1" si="108"/>
        <v>38.468493150684928</v>
      </c>
      <c r="G788" s="121" t="s">
        <v>325</v>
      </c>
      <c r="H788" s="121" t="s">
        <v>287</v>
      </c>
      <c r="I788" s="121" t="s">
        <v>287</v>
      </c>
      <c r="J788" s="121" t="s">
        <v>3622</v>
      </c>
      <c r="K788" s="121" t="s">
        <v>8014</v>
      </c>
      <c r="L788" s="121" t="s">
        <v>328</v>
      </c>
      <c r="M788" s="121" t="s">
        <v>367</v>
      </c>
      <c r="N788" s="121" t="s">
        <v>408</v>
      </c>
      <c r="O788" s="121" t="s">
        <v>299</v>
      </c>
      <c r="P788" s="127">
        <v>42531</v>
      </c>
      <c r="Q788" s="127">
        <v>50383</v>
      </c>
      <c r="R788" s="114">
        <f t="shared" ca="1" si="109"/>
        <v>6858</v>
      </c>
      <c r="S788" s="118">
        <f t="shared" ca="1" si="110"/>
        <v>225</v>
      </c>
      <c r="T788" s="114">
        <f t="shared" ca="1" si="111"/>
        <v>18</v>
      </c>
      <c r="U788" s="119" t="str">
        <f t="shared" ca="1" si="112"/>
        <v>18年9个月18天</v>
      </c>
      <c r="V788" s="120" t="s">
        <v>8988</v>
      </c>
      <c r="W788" s="116">
        <f t="shared" ca="1" si="113"/>
        <v>43525</v>
      </c>
      <c r="X788" s="114">
        <f t="shared" ca="1" si="114"/>
        <v>1841</v>
      </c>
      <c r="Y788" s="120">
        <f t="shared" ca="1" si="115"/>
        <v>60</v>
      </c>
      <c r="Z788" s="121">
        <f t="shared" ca="1" si="116"/>
        <v>5</v>
      </c>
      <c r="AA788" s="121" t="s">
        <v>7971</v>
      </c>
      <c r="AB788" s="121"/>
      <c r="AC788" s="127">
        <v>41684</v>
      </c>
      <c r="AD788" s="121" t="s">
        <v>8546</v>
      </c>
      <c r="AE788" s="127">
        <v>41684</v>
      </c>
      <c r="AF788" s="121" t="s">
        <v>8286</v>
      </c>
      <c r="AG788" s="121">
        <v>1</v>
      </c>
      <c r="AH788" s="121">
        <v>0</v>
      </c>
      <c r="AI788" s="121" t="s">
        <v>3624</v>
      </c>
      <c r="AJ788" s="121" t="s">
        <v>2073</v>
      </c>
      <c r="AK788" s="121" t="s">
        <v>334</v>
      </c>
      <c r="AL788" s="121" t="s">
        <v>363</v>
      </c>
      <c r="AM788" s="126" t="s">
        <v>3623</v>
      </c>
      <c r="AN788" s="121" t="s">
        <v>411</v>
      </c>
      <c r="AO788" s="121"/>
      <c r="AP788" s="121">
        <v>0</v>
      </c>
      <c r="AQ788" s="121">
        <v>1</v>
      </c>
      <c r="AR788" s="121" t="s">
        <v>8312</v>
      </c>
      <c r="AS788" s="121">
        <v>1</v>
      </c>
      <c r="AT788" s="121">
        <v>13</v>
      </c>
    </row>
    <row r="789" spans="1:46" ht="30" customHeight="1" x14ac:dyDescent="0.15">
      <c r="A789" s="121">
        <v>787</v>
      </c>
      <c r="B789" s="126">
        <v>5225002257</v>
      </c>
      <c r="C789" s="121" t="s">
        <v>3625</v>
      </c>
      <c r="D789" s="121" t="s">
        <v>3625</v>
      </c>
      <c r="E789" s="127">
        <v>24430</v>
      </c>
      <c r="F789" s="117">
        <f t="shared" ca="1" si="108"/>
        <v>52.315068493150683</v>
      </c>
      <c r="G789" s="121" t="s">
        <v>325</v>
      </c>
      <c r="H789" s="121" t="s">
        <v>287</v>
      </c>
      <c r="I789" s="121" t="s">
        <v>287</v>
      </c>
      <c r="J789" s="121" t="s">
        <v>3626</v>
      </c>
      <c r="K789" s="121" t="s">
        <v>8022</v>
      </c>
      <c r="L789" s="121" t="s">
        <v>357</v>
      </c>
      <c r="M789" s="121" t="s">
        <v>367</v>
      </c>
      <c r="N789" s="121" t="s">
        <v>488</v>
      </c>
      <c r="O789" s="121" t="s">
        <v>299</v>
      </c>
      <c r="P789" s="127">
        <v>42627</v>
      </c>
      <c r="Q789" s="127">
        <v>50661</v>
      </c>
      <c r="R789" s="114">
        <f t="shared" ca="1" si="109"/>
        <v>7136</v>
      </c>
      <c r="S789" s="118">
        <f t="shared" ca="1" si="110"/>
        <v>234</v>
      </c>
      <c r="T789" s="114">
        <f t="shared" ca="1" si="111"/>
        <v>19</v>
      </c>
      <c r="U789" s="119" t="str">
        <f t="shared" ca="1" si="112"/>
        <v>19年6个月21天</v>
      </c>
      <c r="V789" s="120" t="s">
        <v>9401</v>
      </c>
      <c r="W789" s="116">
        <f t="shared" ca="1" si="113"/>
        <v>43525</v>
      </c>
      <c r="X789" s="114">
        <f t="shared" ca="1" si="114"/>
        <v>1841</v>
      </c>
      <c r="Y789" s="120">
        <f t="shared" ca="1" si="115"/>
        <v>60</v>
      </c>
      <c r="Z789" s="121">
        <f t="shared" ca="1" si="116"/>
        <v>5</v>
      </c>
      <c r="AA789" s="121" t="s">
        <v>9387</v>
      </c>
      <c r="AB789" s="121"/>
      <c r="AC789" s="127">
        <v>41684</v>
      </c>
      <c r="AD789" s="121" t="s">
        <v>8546</v>
      </c>
      <c r="AE789" s="127">
        <v>41684</v>
      </c>
      <c r="AF789" s="121" t="s">
        <v>8286</v>
      </c>
      <c r="AG789" s="121">
        <v>1</v>
      </c>
      <c r="AH789" s="121">
        <v>0</v>
      </c>
      <c r="AI789" s="121" t="s">
        <v>3628</v>
      </c>
      <c r="AJ789" s="121" t="s">
        <v>2171</v>
      </c>
      <c r="AK789" s="121" t="s">
        <v>334</v>
      </c>
      <c r="AL789" s="121"/>
      <c r="AM789" s="126" t="s">
        <v>3627</v>
      </c>
      <c r="AN789" s="121" t="s">
        <v>411</v>
      </c>
      <c r="AO789" s="121"/>
      <c r="AP789" s="121">
        <v>0</v>
      </c>
      <c r="AQ789" s="121">
        <v>0</v>
      </c>
      <c r="AR789" s="121" t="s">
        <v>8351</v>
      </c>
      <c r="AS789" s="127">
        <v>37988</v>
      </c>
      <c r="AT789" s="121">
        <v>14</v>
      </c>
    </row>
    <row r="790" spans="1:46" ht="30" customHeight="1" x14ac:dyDescent="0.15">
      <c r="A790" s="121">
        <v>788</v>
      </c>
      <c r="B790" s="126">
        <v>5225002259</v>
      </c>
      <c r="C790" s="121" t="s">
        <v>3629</v>
      </c>
      <c r="D790" s="121" t="s">
        <v>3629</v>
      </c>
      <c r="E790" s="127">
        <v>23011</v>
      </c>
      <c r="F790" s="117">
        <f t="shared" ca="1" si="108"/>
        <v>56.202739726027396</v>
      </c>
      <c r="G790" s="121" t="s">
        <v>325</v>
      </c>
      <c r="H790" s="121" t="s">
        <v>297</v>
      </c>
      <c r="I790" s="121" t="s">
        <v>297</v>
      </c>
      <c r="J790" s="121" t="s">
        <v>3630</v>
      </c>
      <c r="K790" s="121" t="s">
        <v>8131</v>
      </c>
      <c r="L790" s="121" t="s">
        <v>357</v>
      </c>
      <c r="M790" s="121" t="s">
        <v>367</v>
      </c>
      <c r="N790" s="121" t="s">
        <v>488</v>
      </c>
      <c r="O790" s="121" t="s">
        <v>299</v>
      </c>
      <c r="P790" s="127">
        <v>42531</v>
      </c>
      <c r="Q790" s="127">
        <v>50565</v>
      </c>
      <c r="R790" s="114">
        <f t="shared" ca="1" si="109"/>
        <v>7040</v>
      </c>
      <c r="S790" s="118">
        <f t="shared" ca="1" si="110"/>
        <v>231</v>
      </c>
      <c r="T790" s="114">
        <f t="shared" ca="1" si="111"/>
        <v>19</v>
      </c>
      <c r="U790" s="119" t="str">
        <f t="shared" ca="1" si="112"/>
        <v>19年3个月15天</v>
      </c>
      <c r="V790" s="120" t="s">
        <v>9223</v>
      </c>
      <c r="W790" s="116">
        <f t="shared" ca="1" si="113"/>
        <v>43525</v>
      </c>
      <c r="X790" s="114">
        <f t="shared" ca="1" si="114"/>
        <v>1841</v>
      </c>
      <c r="Y790" s="120">
        <f t="shared" ca="1" si="115"/>
        <v>60</v>
      </c>
      <c r="Z790" s="121">
        <f t="shared" ca="1" si="116"/>
        <v>5</v>
      </c>
      <c r="AA790" s="121" t="s">
        <v>9457</v>
      </c>
      <c r="AB790" s="121"/>
      <c r="AC790" s="127">
        <v>41684</v>
      </c>
      <c r="AD790" s="121" t="s">
        <v>8546</v>
      </c>
      <c r="AE790" s="127">
        <v>41684</v>
      </c>
      <c r="AF790" s="121" t="s">
        <v>8286</v>
      </c>
      <c r="AG790" s="121">
        <v>1</v>
      </c>
      <c r="AH790" s="121">
        <v>0</v>
      </c>
      <c r="AI790" s="121" t="s">
        <v>3632</v>
      </c>
      <c r="AJ790" s="121" t="s">
        <v>2171</v>
      </c>
      <c r="AK790" s="121" t="s">
        <v>334</v>
      </c>
      <c r="AL790" s="121"/>
      <c r="AM790" s="126" t="s">
        <v>3631</v>
      </c>
      <c r="AN790" s="121" t="s">
        <v>411</v>
      </c>
      <c r="AO790" s="121"/>
      <c r="AP790" s="121">
        <v>0</v>
      </c>
      <c r="AQ790" s="121">
        <v>0</v>
      </c>
      <c r="AR790" s="121" t="s">
        <v>8312</v>
      </c>
      <c r="AS790" s="121">
        <v>6</v>
      </c>
      <c r="AT790" s="121">
        <v>93</v>
      </c>
    </row>
    <row r="791" spans="1:46" ht="30" customHeight="1" x14ac:dyDescent="0.15">
      <c r="A791" s="121">
        <v>789</v>
      </c>
      <c r="B791" s="126">
        <v>5225002260</v>
      </c>
      <c r="C791" s="121" t="s">
        <v>3633</v>
      </c>
      <c r="D791" s="121" t="s">
        <v>3633</v>
      </c>
      <c r="E791" s="127">
        <v>30080</v>
      </c>
      <c r="F791" s="117">
        <f t="shared" ca="1" si="108"/>
        <v>36.835616438356162</v>
      </c>
      <c r="G791" s="121" t="s">
        <v>325</v>
      </c>
      <c r="H791" s="121" t="s">
        <v>287</v>
      </c>
      <c r="I791" s="121" t="s">
        <v>287</v>
      </c>
      <c r="J791" s="121" t="s">
        <v>3634</v>
      </c>
      <c r="K791" s="121" t="s">
        <v>8132</v>
      </c>
      <c r="L791" s="121" t="s">
        <v>328</v>
      </c>
      <c r="M791" s="121" t="s">
        <v>338</v>
      </c>
      <c r="N791" s="121" t="s">
        <v>488</v>
      </c>
      <c r="O791" s="121" t="s">
        <v>293</v>
      </c>
      <c r="P791" s="127">
        <v>42531</v>
      </c>
      <c r="Q791" s="121"/>
      <c r="R791" s="114" t="e">
        <f t="shared" ca="1" si="109"/>
        <v>#NUM!</v>
      </c>
      <c r="S791" s="118" t="e">
        <f t="shared" ca="1" si="110"/>
        <v>#NUM!</v>
      </c>
      <c r="T791" s="114" t="e">
        <f t="shared" ca="1" si="111"/>
        <v>#NUM!</v>
      </c>
      <c r="U791" s="119" t="e">
        <f t="shared" ca="1" si="112"/>
        <v>#NUM!</v>
      </c>
      <c r="V791" s="120" t="s">
        <v>299</v>
      </c>
      <c r="W791" s="116">
        <f t="shared" ca="1" si="113"/>
        <v>43525</v>
      </c>
      <c r="X791" s="114">
        <f t="shared" ca="1" si="114"/>
        <v>1841</v>
      </c>
      <c r="Y791" s="120">
        <f t="shared" ca="1" si="115"/>
        <v>60</v>
      </c>
      <c r="Z791" s="121">
        <f t="shared" ca="1" si="116"/>
        <v>5</v>
      </c>
      <c r="AA791" s="121" t="s">
        <v>9457</v>
      </c>
      <c r="AB791" s="121"/>
      <c r="AC791" s="127">
        <v>41684</v>
      </c>
      <c r="AD791" s="121" t="s">
        <v>8546</v>
      </c>
      <c r="AE791" s="127">
        <v>41684</v>
      </c>
      <c r="AF791" s="121" t="s">
        <v>8286</v>
      </c>
      <c r="AG791" s="121">
        <v>1</v>
      </c>
      <c r="AH791" s="121">
        <v>0</v>
      </c>
      <c r="AI791" s="121" t="s">
        <v>3632</v>
      </c>
      <c r="AJ791" s="121" t="s">
        <v>402</v>
      </c>
      <c r="AK791" s="121" t="s">
        <v>409</v>
      </c>
      <c r="AL791" s="121"/>
      <c r="AM791" s="126" t="s">
        <v>3635</v>
      </c>
      <c r="AN791" s="121" t="s">
        <v>411</v>
      </c>
      <c r="AO791" s="121"/>
      <c r="AP791" s="121">
        <v>0</v>
      </c>
      <c r="AQ791" s="121">
        <v>0</v>
      </c>
      <c r="AR791" s="121" t="s">
        <v>8535</v>
      </c>
      <c r="AS791" s="121">
        <v>9</v>
      </c>
      <c r="AT791" s="121">
        <v>14</v>
      </c>
    </row>
    <row r="792" spans="1:46" ht="30" customHeight="1" x14ac:dyDescent="0.15">
      <c r="A792" s="121">
        <v>790</v>
      </c>
      <c r="B792" s="126">
        <v>5225002261</v>
      </c>
      <c r="C792" s="121" t="s">
        <v>3636</v>
      </c>
      <c r="D792" s="121" t="s">
        <v>3636</v>
      </c>
      <c r="E792" s="127">
        <v>29589</v>
      </c>
      <c r="F792" s="117">
        <f t="shared" ca="1" si="108"/>
        <v>38.180821917808217</v>
      </c>
      <c r="G792" s="121" t="s">
        <v>325</v>
      </c>
      <c r="H792" s="121" t="s">
        <v>287</v>
      </c>
      <c r="I792" s="121" t="s">
        <v>287</v>
      </c>
      <c r="J792" s="121" t="s">
        <v>3637</v>
      </c>
      <c r="K792" s="121" t="s">
        <v>8133</v>
      </c>
      <c r="L792" s="121" t="s">
        <v>328</v>
      </c>
      <c r="M792" s="121" t="s">
        <v>348</v>
      </c>
      <c r="N792" s="121" t="s">
        <v>488</v>
      </c>
      <c r="O792" s="121" t="s">
        <v>299</v>
      </c>
      <c r="P792" s="127">
        <v>42935</v>
      </c>
      <c r="Q792" s="127">
        <v>50969</v>
      </c>
      <c r="R792" s="114">
        <f t="shared" ca="1" si="109"/>
        <v>7444</v>
      </c>
      <c r="S792" s="118">
        <f t="shared" ca="1" si="110"/>
        <v>244</v>
      </c>
      <c r="T792" s="114">
        <f t="shared" ca="1" si="111"/>
        <v>20</v>
      </c>
      <c r="U792" s="119" t="str">
        <f t="shared" ca="1" si="112"/>
        <v>20年4个月24天</v>
      </c>
      <c r="V792" s="120" t="s">
        <v>9022</v>
      </c>
      <c r="W792" s="116">
        <f t="shared" ca="1" si="113"/>
        <v>43525</v>
      </c>
      <c r="X792" s="114">
        <f t="shared" ca="1" si="114"/>
        <v>1841</v>
      </c>
      <c r="Y792" s="120">
        <f t="shared" ca="1" si="115"/>
        <v>60</v>
      </c>
      <c r="Z792" s="121">
        <f t="shared" ca="1" si="116"/>
        <v>5</v>
      </c>
      <c r="AA792" s="121" t="s">
        <v>9253</v>
      </c>
      <c r="AB792" s="121"/>
      <c r="AC792" s="127">
        <v>41684</v>
      </c>
      <c r="AD792" s="121" t="s">
        <v>8546</v>
      </c>
      <c r="AE792" s="127">
        <v>41684</v>
      </c>
      <c r="AF792" s="121" t="s">
        <v>8286</v>
      </c>
      <c r="AG792" s="121">
        <v>1</v>
      </c>
      <c r="AH792" s="121">
        <v>0</v>
      </c>
      <c r="AI792" s="121" t="s">
        <v>3639</v>
      </c>
      <c r="AJ792" s="121" t="s">
        <v>2171</v>
      </c>
      <c r="AK792" s="121" t="s">
        <v>334</v>
      </c>
      <c r="AL792" s="121"/>
      <c r="AM792" s="126" t="s">
        <v>3638</v>
      </c>
      <c r="AN792" s="121" t="s">
        <v>411</v>
      </c>
      <c r="AO792" s="121"/>
      <c r="AP792" s="121">
        <v>0</v>
      </c>
      <c r="AQ792" s="121">
        <v>0</v>
      </c>
      <c r="AR792" s="121"/>
      <c r="AS792" s="121"/>
      <c r="AT792" s="121"/>
    </row>
    <row r="793" spans="1:46" ht="30" customHeight="1" x14ac:dyDescent="0.15">
      <c r="A793" s="121">
        <v>791</v>
      </c>
      <c r="B793" s="126">
        <v>5225002262</v>
      </c>
      <c r="C793" s="121" t="s">
        <v>3640</v>
      </c>
      <c r="D793" s="121" t="s">
        <v>3640</v>
      </c>
      <c r="E793" s="127">
        <v>25545</v>
      </c>
      <c r="F793" s="117">
        <f t="shared" ca="1" si="108"/>
        <v>49.260273972602739</v>
      </c>
      <c r="G793" s="121" t="s">
        <v>325</v>
      </c>
      <c r="H793" s="121" t="s">
        <v>634</v>
      </c>
      <c r="I793" s="121" t="s">
        <v>634</v>
      </c>
      <c r="J793" s="121" t="s">
        <v>3641</v>
      </c>
      <c r="K793" s="121" t="s">
        <v>8081</v>
      </c>
      <c r="L793" s="121" t="s">
        <v>357</v>
      </c>
      <c r="M793" s="121" t="s">
        <v>367</v>
      </c>
      <c r="N793" s="121" t="s">
        <v>488</v>
      </c>
      <c r="O793" s="121" t="s">
        <v>293</v>
      </c>
      <c r="P793" s="127">
        <v>42531</v>
      </c>
      <c r="Q793" s="121"/>
      <c r="R793" s="114" t="e">
        <f t="shared" ca="1" si="109"/>
        <v>#NUM!</v>
      </c>
      <c r="S793" s="118" t="e">
        <f t="shared" ca="1" si="110"/>
        <v>#NUM!</v>
      </c>
      <c r="T793" s="114" t="e">
        <f t="shared" ca="1" si="111"/>
        <v>#NUM!</v>
      </c>
      <c r="U793" s="119" t="e">
        <f t="shared" ca="1" si="112"/>
        <v>#NUM!</v>
      </c>
      <c r="V793" s="120" t="s">
        <v>299</v>
      </c>
      <c r="W793" s="116">
        <f t="shared" ca="1" si="113"/>
        <v>43525</v>
      </c>
      <c r="X793" s="114">
        <f t="shared" ca="1" si="114"/>
        <v>1838</v>
      </c>
      <c r="Y793" s="120">
        <f t="shared" ca="1" si="115"/>
        <v>60</v>
      </c>
      <c r="Z793" s="121">
        <f t="shared" ca="1" si="116"/>
        <v>5</v>
      </c>
      <c r="AA793" s="121" t="s">
        <v>9458</v>
      </c>
      <c r="AB793" s="121"/>
      <c r="AC793" s="127">
        <v>41687</v>
      </c>
      <c r="AD793" s="121" t="s">
        <v>2567</v>
      </c>
      <c r="AE793" s="127">
        <v>41687</v>
      </c>
      <c r="AF793" s="121" t="s">
        <v>8286</v>
      </c>
      <c r="AG793" s="121">
        <v>1</v>
      </c>
      <c r="AH793" s="121">
        <v>0</v>
      </c>
      <c r="AI793" s="121" t="s">
        <v>3643</v>
      </c>
      <c r="AJ793" s="121" t="s">
        <v>402</v>
      </c>
      <c r="AK793" s="121" t="s">
        <v>409</v>
      </c>
      <c r="AL793" s="121"/>
      <c r="AM793" s="126" t="s">
        <v>3642</v>
      </c>
      <c r="AN793" s="121" t="s">
        <v>411</v>
      </c>
      <c r="AO793" s="121"/>
      <c r="AP793" s="121">
        <v>0</v>
      </c>
      <c r="AQ793" s="121">
        <v>0</v>
      </c>
      <c r="AR793" s="121" t="s">
        <v>8351</v>
      </c>
      <c r="AS793" s="127">
        <v>38022</v>
      </c>
      <c r="AT793" s="121">
        <v>8</v>
      </c>
    </row>
    <row r="794" spans="1:46" ht="30" customHeight="1" x14ac:dyDescent="0.15">
      <c r="A794" s="121">
        <v>792</v>
      </c>
      <c r="B794" s="126">
        <v>5225002263</v>
      </c>
      <c r="C794" s="121" t="s">
        <v>3644</v>
      </c>
      <c r="D794" s="121" t="s">
        <v>3644</v>
      </c>
      <c r="E794" s="127">
        <v>33708</v>
      </c>
      <c r="F794" s="117">
        <f t="shared" ca="1" si="108"/>
        <v>26.895890410958906</v>
      </c>
      <c r="G794" s="121" t="s">
        <v>650</v>
      </c>
      <c r="H794" s="121" t="s">
        <v>758</v>
      </c>
      <c r="I794" s="121" t="s">
        <v>758</v>
      </c>
      <c r="J794" s="121" t="s">
        <v>3645</v>
      </c>
      <c r="K794" s="121" t="s">
        <v>598</v>
      </c>
      <c r="L794" s="121" t="s">
        <v>963</v>
      </c>
      <c r="M794" s="121" t="s">
        <v>348</v>
      </c>
      <c r="N794" s="121" t="s">
        <v>290</v>
      </c>
      <c r="O794" s="121" t="s">
        <v>299</v>
      </c>
      <c r="P794" s="127">
        <v>42531</v>
      </c>
      <c r="Q794" s="127">
        <v>49499</v>
      </c>
      <c r="R794" s="114">
        <f t="shared" ca="1" si="109"/>
        <v>5974</v>
      </c>
      <c r="S794" s="118">
        <f t="shared" ca="1" si="110"/>
        <v>196</v>
      </c>
      <c r="T794" s="114">
        <f t="shared" ca="1" si="111"/>
        <v>16</v>
      </c>
      <c r="U794" s="119" t="str">
        <f t="shared" ca="1" si="112"/>
        <v>16年4个月14天</v>
      </c>
      <c r="V794" s="120" t="s">
        <v>8527</v>
      </c>
      <c r="W794" s="116">
        <f t="shared" ca="1" si="113"/>
        <v>43525</v>
      </c>
      <c r="X794" s="114">
        <f t="shared" ca="1" si="114"/>
        <v>1837</v>
      </c>
      <c r="Y794" s="120">
        <f t="shared" ca="1" si="115"/>
        <v>60</v>
      </c>
      <c r="Z794" s="121">
        <f t="shared" ca="1" si="116"/>
        <v>5</v>
      </c>
      <c r="AA794" s="121" t="s">
        <v>9459</v>
      </c>
      <c r="AB794" s="121"/>
      <c r="AC794" s="127">
        <v>41688</v>
      </c>
      <c r="AD794" s="121" t="s">
        <v>598</v>
      </c>
      <c r="AE794" s="127">
        <v>41688</v>
      </c>
      <c r="AF794" s="121" t="s">
        <v>8286</v>
      </c>
      <c r="AG794" s="121">
        <v>1</v>
      </c>
      <c r="AH794" s="121">
        <v>0</v>
      </c>
      <c r="AI794" s="121" t="s">
        <v>3647</v>
      </c>
      <c r="AJ794" s="121" t="s">
        <v>460</v>
      </c>
      <c r="AK794" s="121" t="s">
        <v>334</v>
      </c>
      <c r="AL794" s="121"/>
      <c r="AM794" s="126" t="s">
        <v>3646</v>
      </c>
      <c r="AN794" s="121"/>
      <c r="AO794" s="121"/>
      <c r="AP794" s="121">
        <v>0</v>
      </c>
      <c r="AQ794" s="121">
        <v>0</v>
      </c>
      <c r="AR794" s="121" t="s">
        <v>8312</v>
      </c>
      <c r="AS794" s="121"/>
      <c r="AT794" s="121"/>
    </row>
    <row r="795" spans="1:46" ht="30" customHeight="1" x14ac:dyDescent="0.15">
      <c r="A795" s="121">
        <v>793</v>
      </c>
      <c r="B795" s="126">
        <v>5225002264</v>
      </c>
      <c r="C795" s="121" t="s">
        <v>3648</v>
      </c>
      <c r="D795" s="121" t="s">
        <v>3648</v>
      </c>
      <c r="E795" s="127">
        <v>26818</v>
      </c>
      <c r="F795" s="117">
        <f t="shared" ca="1" si="108"/>
        <v>45.772602739726025</v>
      </c>
      <c r="G795" s="121" t="s">
        <v>650</v>
      </c>
      <c r="H795" s="121" t="s">
        <v>287</v>
      </c>
      <c r="I795" s="121" t="s">
        <v>287</v>
      </c>
      <c r="J795" s="121" t="s">
        <v>3649</v>
      </c>
      <c r="K795" s="121" t="s">
        <v>598</v>
      </c>
      <c r="L795" s="121" t="s">
        <v>328</v>
      </c>
      <c r="M795" s="121" t="s">
        <v>367</v>
      </c>
      <c r="N795" s="121" t="s">
        <v>41</v>
      </c>
      <c r="O795" s="121" t="s">
        <v>299</v>
      </c>
      <c r="P795" s="127">
        <v>42627</v>
      </c>
      <c r="Q795" s="127">
        <v>49565</v>
      </c>
      <c r="R795" s="114">
        <f t="shared" ca="1" si="109"/>
        <v>6040</v>
      </c>
      <c r="S795" s="118">
        <f t="shared" ca="1" si="110"/>
        <v>198</v>
      </c>
      <c r="T795" s="114">
        <f t="shared" ca="1" si="111"/>
        <v>16</v>
      </c>
      <c r="U795" s="119" t="str">
        <f t="shared" ca="1" si="112"/>
        <v>16年6个月20天</v>
      </c>
      <c r="V795" s="120" t="s">
        <v>8817</v>
      </c>
      <c r="W795" s="116">
        <f t="shared" ca="1" si="113"/>
        <v>43525</v>
      </c>
      <c r="X795" s="114">
        <f t="shared" ca="1" si="114"/>
        <v>1837</v>
      </c>
      <c r="Y795" s="120">
        <f t="shared" ca="1" si="115"/>
        <v>60</v>
      </c>
      <c r="Z795" s="121">
        <f t="shared" ca="1" si="116"/>
        <v>5</v>
      </c>
      <c r="AA795" s="121" t="s">
        <v>9460</v>
      </c>
      <c r="AB795" s="121"/>
      <c r="AC795" s="127">
        <v>41688</v>
      </c>
      <c r="AD795" s="121" t="s">
        <v>598</v>
      </c>
      <c r="AE795" s="127">
        <v>41688</v>
      </c>
      <c r="AF795" s="121" t="s">
        <v>8286</v>
      </c>
      <c r="AG795" s="121">
        <v>1</v>
      </c>
      <c r="AH795" s="121">
        <v>0</v>
      </c>
      <c r="AI795" s="121" t="s">
        <v>3651</v>
      </c>
      <c r="AJ795" s="121" t="s">
        <v>8819</v>
      </c>
      <c r="AK795" s="121" t="s">
        <v>334</v>
      </c>
      <c r="AL795" s="121"/>
      <c r="AM795" s="126" t="s">
        <v>3650</v>
      </c>
      <c r="AN795" s="121"/>
      <c r="AO795" s="121"/>
      <c r="AP795" s="121">
        <v>0</v>
      </c>
      <c r="AQ795" s="121">
        <v>0</v>
      </c>
      <c r="AR795" s="121" t="s">
        <v>8351</v>
      </c>
      <c r="AS795" s="127">
        <v>38018</v>
      </c>
      <c r="AT795" s="121">
        <v>11</v>
      </c>
    </row>
    <row r="796" spans="1:46" ht="30" customHeight="1" x14ac:dyDescent="0.15">
      <c r="A796" s="121">
        <v>794</v>
      </c>
      <c r="B796" s="126">
        <v>5225002265</v>
      </c>
      <c r="C796" s="121" t="s">
        <v>3652</v>
      </c>
      <c r="D796" s="121" t="s">
        <v>3652</v>
      </c>
      <c r="E796" s="127">
        <v>25997</v>
      </c>
      <c r="F796" s="117">
        <f t="shared" ca="1" si="108"/>
        <v>48.021917808219179</v>
      </c>
      <c r="G796" s="121" t="s">
        <v>325</v>
      </c>
      <c r="H796" s="121" t="s">
        <v>327</v>
      </c>
      <c r="I796" s="121" t="s">
        <v>327</v>
      </c>
      <c r="J796" s="121" t="s">
        <v>3653</v>
      </c>
      <c r="K796" s="121" t="s">
        <v>811</v>
      </c>
      <c r="L796" s="121" t="s">
        <v>328</v>
      </c>
      <c r="M796" s="121" t="s">
        <v>367</v>
      </c>
      <c r="N796" s="121" t="s">
        <v>41</v>
      </c>
      <c r="O796" s="121" t="s">
        <v>299</v>
      </c>
      <c r="P796" s="127">
        <v>42627</v>
      </c>
      <c r="Q796" s="127">
        <v>49565</v>
      </c>
      <c r="R796" s="114">
        <f t="shared" ca="1" si="109"/>
        <v>6040</v>
      </c>
      <c r="S796" s="118">
        <f t="shared" ca="1" si="110"/>
        <v>198</v>
      </c>
      <c r="T796" s="114">
        <f t="shared" ca="1" si="111"/>
        <v>16</v>
      </c>
      <c r="U796" s="119" t="str">
        <f t="shared" ca="1" si="112"/>
        <v>16年6个月20天</v>
      </c>
      <c r="V796" s="120" t="s">
        <v>8817</v>
      </c>
      <c r="W796" s="116">
        <f t="shared" ca="1" si="113"/>
        <v>43525</v>
      </c>
      <c r="X796" s="114">
        <f t="shared" ca="1" si="114"/>
        <v>1835</v>
      </c>
      <c r="Y796" s="120">
        <f t="shared" ca="1" si="115"/>
        <v>60</v>
      </c>
      <c r="Z796" s="121">
        <f t="shared" ca="1" si="116"/>
        <v>5</v>
      </c>
      <c r="AA796" s="121" t="s">
        <v>9461</v>
      </c>
      <c r="AB796" s="121"/>
      <c r="AC796" s="127">
        <v>41690</v>
      </c>
      <c r="AD796" s="121" t="s">
        <v>811</v>
      </c>
      <c r="AE796" s="127">
        <v>41690</v>
      </c>
      <c r="AF796" s="121" t="s">
        <v>8286</v>
      </c>
      <c r="AG796" s="121">
        <v>1</v>
      </c>
      <c r="AH796" s="121">
        <v>0</v>
      </c>
      <c r="AI796" s="121" t="s">
        <v>3655</v>
      </c>
      <c r="AJ796" s="121" t="s">
        <v>8819</v>
      </c>
      <c r="AK796" s="121" t="s">
        <v>334</v>
      </c>
      <c r="AL796" s="121"/>
      <c r="AM796" s="126" t="s">
        <v>3654</v>
      </c>
      <c r="AN796" s="121"/>
      <c r="AO796" s="121"/>
      <c r="AP796" s="121">
        <v>0</v>
      </c>
      <c r="AQ796" s="121">
        <v>0</v>
      </c>
      <c r="AR796" s="121" t="s">
        <v>8351</v>
      </c>
      <c r="AS796" s="127">
        <v>38019</v>
      </c>
      <c r="AT796" s="121">
        <v>1</v>
      </c>
    </row>
    <row r="797" spans="1:46" ht="30" customHeight="1" x14ac:dyDescent="0.15">
      <c r="A797" s="121">
        <v>795</v>
      </c>
      <c r="B797" s="126">
        <v>5225002266</v>
      </c>
      <c r="C797" s="121" t="s">
        <v>3656</v>
      </c>
      <c r="D797" s="121" t="s">
        <v>3656</v>
      </c>
      <c r="E797" s="127">
        <v>32168</v>
      </c>
      <c r="F797" s="117">
        <f t="shared" ca="1" si="108"/>
        <v>31.115068493150684</v>
      </c>
      <c r="G797" s="121" t="s">
        <v>325</v>
      </c>
      <c r="H797" s="121" t="s">
        <v>297</v>
      </c>
      <c r="I797" s="121" t="s">
        <v>297</v>
      </c>
      <c r="J797" s="121" t="s">
        <v>3657</v>
      </c>
      <c r="K797" s="121" t="s">
        <v>811</v>
      </c>
      <c r="L797" s="121" t="s">
        <v>328</v>
      </c>
      <c r="M797" s="121" t="s">
        <v>367</v>
      </c>
      <c r="N797" s="121" t="s">
        <v>3658</v>
      </c>
      <c r="O797" s="121" t="s">
        <v>293</v>
      </c>
      <c r="P797" s="127">
        <v>42531</v>
      </c>
      <c r="Q797" s="121"/>
      <c r="R797" s="114" t="e">
        <f t="shared" ca="1" si="109"/>
        <v>#NUM!</v>
      </c>
      <c r="S797" s="118" t="e">
        <f t="shared" ca="1" si="110"/>
        <v>#NUM!</v>
      </c>
      <c r="T797" s="114" t="e">
        <f t="shared" ca="1" si="111"/>
        <v>#NUM!</v>
      </c>
      <c r="U797" s="119" t="e">
        <f t="shared" ca="1" si="112"/>
        <v>#NUM!</v>
      </c>
      <c r="V797" s="120" t="s">
        <v>299</v>
      </c>
      <c r="W797" s="116">
        <f t="shared" ca="1" si="113"/>
        <v>43525</v>
      </c>
      <c r="X797" s="114">
        <f t="shared" ca="1" si="114"/>
        <v>1835</v>
      </c>
      <c r="Y797" s="120">
        <f t="shared" ca="1" si="115"/>
        <v>60</v>
      </c>
      <c r="Z797" s="121">
        <f t="shared" ca="1" si="116"/>
        <v>5</v>
      </c>
      <c r="AA797" s="121" t="s">
        <v>7937</v>
      </c>
      <c r="AB797" s="121"/>
      <c r="AC797" s="127">
        <v>41690</v>
      </c>
      <c r="AD797" s="121" t="s">
        <v>811</v>
      </c>
      <c r="AE797" s="127">
        <v>41690</v>
      </c>
      <c r="AF797" s="121" t="s">
        <v>8286</v>
      </c>
      <c r="AG797" s="121">
        <v>1</v>
      </c>
      <c r="AH797" s="121">
        <v>0</v>
      </c>
      <c r="AI797" s="121" t="s">
        <v>9462</v>
      </c>
      <c r="AJ797" s="121" t="s">
        <v>402</v>
      </c>
      <c r="AK797" s="121" t="s">
        <v>403</v>
      </c>
      <c r="AL797" s="121"/>
      <c r="AM797" s="126" t="s">
        <v>3659</v>
      </c>
      <c r="AN797" s="121"/>
      <c r="AO797" s="121"/>
      <c r="AP797" s="121">
        <v>0</v>
      </c>
      <c r="AQ797" s="121">
        <v>0</v>
      </c>
      <c r="AR797" s="121" t="s">
        <v>8351</v>
      </c>
      <c r="AS797" s="127">
        <v>37992</v>
      </c>
      <c r="AT797" s="121">
        <v>7</v>
      </c>
    </row>
    <row r="798" spans="1:46" ht="30" customHeight="1" x14ac:dyDescent="0.15">
      <c r="A798" s="121">
        <v>796</v>
      </c>
      <c r="B798" s="126">
        <v>5225002267</v>
      </c>
      <c r="C798" s="121" t="s">
        <v>3660</v>
      </c>
      <c r="D798" s="121" t="s">
        <v>3660</v>
      </c>
      <c r="E798" s="127">
        <v>26054</v>
      </c>
      <c r="F798" s="117">
        <f t="shared" ca="1" si="108"/>
        <v>47.865753424657534</v>
      </c>
      <c r="G798" s="121" t="s">
        <v>21</v>
      </c>
      <c r="H798" s="121" t="s">
        <v>287</v>
      </c>
      <c r="I798" s="121" t="s">
        <v>287</v>
      </c>
      <c r="J798" s="121" t="s">
        <v>3661</v>
      </c>
      <c r="K798" s="121" t="s">
        <v>811</v>
      </c>
      <c r="L798" s="121" t="s">
        <v>328</v>
      </c>
      <c r="M798" s="121" t="s">
        <v>367</v>
      </c>
      <c r="N798" s="121" t="s">
        <v>290</v>
      </c>
      <c r="O798" s="121" t="s">
        <v>299</v>
      </c>
      <c r="P798" s="121"/>
      <c r="Q798" s="121"/>
      <c r="R798" s="114" t="e">
        <f t="shared" ca="1" si="109"/>
        <v>#NUM!</v>
      </c>
      <c r="S798" s="118" t="e">
        <f t="shared" ca="1" si="110"/>
        <v>#NUM!</v>
      </c>
      <c r="T798" s="114" t="e">
        <f t="shared" ca="1" si="111"/>
        <v>#NUM!</v>
      </c>
      <c r="U798" s="119" t="e">
        <f t="shared" ca="1" si="112"/>
        <v>#NUM!</v>
      </c>
      <c r="V798" s="120" t="s">
        <v>299</v>
      </c>
      <c r="W798" s="116">
        <f t="shared" ca="1" si="113"/>
        <v>43525</v>
      </c>
      <c r="X798" s="114">
        <f t="shared" ca="1" si="114"/>
        <v>1835</v>
      </c>
      <c r="Y798" s="120">
        <f t="shared" ca="1" si="115"/>
        <v>60</v>
      </c>
      <c r="Z798" s="121">
        <f t="shared" ca="1" si="116"/>
        <v>5</v>
      </c>
      <c r="AA798" s="121" t="s">
        <v>2541</v>
      </c>
      <c r="AB798" s="121"/>
      <c r="AC798" s="127">
        <v>41690</v>
      </c>
      <c r="AD798" s="121" t="s">
        <v>811</v>
      </c>
      <c r="AE798" s="127">
        <v>41690</v>
      </c>
      <c r="AF798" s="121" t="s">
        <v>8286</v>
      </c>
      <c r="AG798" s="121">
        <v>0</v>
      </c>
      <c r="AH798" s="121">
        <v>0</v>
      </c>
      <c r="AI798" s="121" t="s">
        <v>3663</v>
      </c>
      <c r="AJ798" s="121"/>
      <c r="AK798" s="121" t="s">
        <v>334</v>
      </c>
      <c r="AL798" s="121"/>
      <c r="AM798" s="126" t="s">
        <v>3662</v>
      </c>
      <c r="AN798" s="121"/>
      <c r="AO798" s="121"/>
      <c r="AP798" s="121">
        <v>0</v>
      </c>
      <c r="AQ798" s="121">
        <v>0</v>
      </c>
      <c r="AR798" s="121" t="s">
        <v>8351</v>
      </c>
      <c r="AS798" s="127">
        <v>38020</v>
      </c>
      <c r="AT798" s="121">
        <v>11</v>
      </c>
    </row>
    <row r="799" spans="1:46" ht="30" customHeight="1" x14ac:dyDescent="0.15">
      <c r="A799" s="121">
        <v>797</v>
      </c>
      <c r="B799" s="126">
        <v>5225002268</v>
      </c>
      <c r="C799" s="121" t="s">
        <v>3664</v>
      </c>
      <c r="D799" s="121" t="s">
        <v>3664</v>
      </c>
      <c r="E799" s="127">
        <v>24753</v>
      </c>
      <c r="F799" s="117">
        <f t="shared" ca="1" si="108"/>
        <v>51.43013698630137</v>
      </c>
      <c r="G799" s="121" t="s">
        <v>21</v>
      </c>
      <c r="H799" s="121" t="s">
        <v>287</v>
      </c>
      <c r="I799" s="121" t="s">
        <v>287</v>
      </c>
      <c r="J799" s="121" t="s">
        <v>2830</v>
      </c>
      <c r="K799" s="121" t="s">
        <v>811</v>
      </c>
      <c r="L799" s="121" t="s">
        <v>328</v>
      </c>
      <c r="M799" s="121" t="s">
        <v>367</v>
      </c>
      <c r="N799" s="121" t="s">
        <v>290</v>
      </c>
      <c r="O799" s="121" t="s">
        <v>8330</v>
      </c>
      <c r="P799" s="127">
        <v>41120</v>
      </c>
      <c r="Q799" s="127">
        <v>46597</v>
      </c>
      <c r="R799" s="114">
        <f t="shared" ca="1" si="109"/>
        <v>3072</v>
      </c>
      <c r="S799" s="118">
        <f t="shared" ca="1" si="110"/>
        <v>100</v>
      </c>
      <c r="T799" s="114">
        <f t="shared" ca="1" si="111"/>
        <v>8</v>
      </c>
      <c r="U799" s="119" t="str">
        <f t="shared" ca="1" si="112"/>
        <v>8年5个月2天</v>
      </c>
      <c r="V799" s="120" t="s">
        <v>2930</v>
      </c>
      <c r="W799" s="116">
        <f t="shared" ca="1" si="113"/>
        <v>43525</v>
      </c>
      <c r="X799" s="114">
        <f t="shared" ca="1" si="114"/>
        <v>1835</v>
      </c>
      <c r="Y799" s="120">
        <f t="shared" ca="1" si="115"/>
        <v>60</v>
      </c>
      <c r="Z799" s="121">
        <f t="shared" ca="1" si="116"/>
        <v>5</v>
      </c>
      <c r="AA799" s="121" t="s">
        <v>9463</v>
      </c>
      <c r="AB799" s="121"/>
      <c r="AC799" s="127">
        <v>41690</v>
      </c>
      <c r="AD799" s="121" t="s">
        <v>811</v>
      </c>
      <c r="AE799" s="127">
        <v>41690</v>
      </c>
      <c r="AF799" s="121" t="s">
        <v>8286</v>
      </c>
      <c r="AG799" s="121">
        <v>0</v>
      </c>
      <c r="AH799" s="121">
        <v>0</v>
      </c>
      <c r="AI799" s="121" t="s">
        <v>9464</v>
      </c>
      <c r="AJ799" s="121"/>
      <c r="AK799" s="121"/>
      <c r="AL799" s="121"/>
      <c r="AM799" s="126" t="s">
        <v>3665</v>
      </c>
      <c r="AN799" s="121"/>
      <c r="AO799" s="121"/>
      <c r="AP799" s="121">
        <v>0</v>
      </c>
      <c r="AQ799" s="121">
        <v>0</v>
      </c>
      <c r="AR799" s="121" t="s">
        <v>8351</v>
      </c>
      <c r="AS799" s="127">
        <v>38020</v>
      </c>
      <c r="AT799" s="121">
        <v>5</v>
      </c>
    </row>
    <row r="800" spans="1:46" ht="30" customHeight="1" x14ac:dyDescent="0.15">
      <c r="A800" s="121">
        <v>798</v>
      </c>
      <c r="B800" s="126">
        <v>5225002270</v>
      </c>
      <c r="C800" s="121" t="s">
        <v>3666</v>
      </c>
      <c r="D800" s="121" t="s">
        <v>3666</v>
      </c>
      <c r="E800" s="127">
        <v>28205</v>
      </c>
      <c r="F800" s="117">
        <f t="shared" ca="1" si="108"/>
        <v>41.972602739726028</v>
      </c>
      <c r="G800" s="121" t="s">
        <v>325</v>
      </c>
      <c r="H800" s="121" t="s">
        <v>297</v>
      </c>
      <c r="I800" s="121" t="s">
        <v>297</v>
      </c>
      <c r="J800" s="121" t="s">
        <v>3667</v>
      </c>
      <c r="K800" s="121" t="s">
        <v>811</v>
      </c>
      <c r="L800" s="121" t="s">
        <v>328</v>
      </c>
      <c r="M800" s="121" t="s">
        <v>59</v>
      </c>
      <c r="N800" s="121" t="s">
        <v>290</v>
      </c>
      <c r="O800" s="121" t="s">
        <v>299</v>
      </c>
      <c r="P800" s="127">
        <v>42531</v>
      </c>
      <c r="Q800" s="127">
        <v>50414</v>
      </c>
      <c r="R800" s="114">
        <f t="shared" ca="1" si="109"/>
        <v>6889</v>
      </c>
      <c r="S800" s="118">
        <f t="shared" ca="1" si="110"/>
        <v>226</v>
      </c>
      <c r="T800" s="114">
        <f t="shared" ca="1" si="111"/>
        <v>18</v>
      </c>
      <c r="U800" s="119" t="str">
        <f t="shared" ca="1" si="112"/>
        <v>18年10个月19天</v>
      </c>
      <c r="V800" s="120" t="s">
        <v>9337</v>
      </c>
      <c r="W800" s="116">
        <f t="shared" ca="1" si="113"/>
        <v>43525</v>
      </c>
      <c r="X800" s="114">
        <f t="shared" ca="1" si="114"/>
        <v>1835</v>
      </c>
      <c r="Y800" s="120">
        <f t="shared" ca="1" si="115"/>
        <v>60</v>
      </c>
      <c r="Z800" s="121">
        <f t="shared" ca="1" si="116"/>
        <v>5</v>
      </c>
      <c r="AA800" s="121" t="s">
        <v>9465</v>
      </c>
      <c r="AB800" s="121"/>
      <c r="AC800" s="127">
        <v>41690</v>
      </c>
      <c r="AD800" s="121" t="s">
        <v>811</v>
      </c>
      <c r="AE800" s="127">
        <v>41690</v>
      </c>
      <c r="AF800" s="121" t="s">
        <v>8286</v>
      </c>
      <c r="AG800" s="121">
        <v>1</v>
      </c>
      <c r="AH800" s="121">
        <v>0</v>
      </c>
      <c r="AI800" s="121" t="s">
        <v>3669</v>
      </c>
      <c r="AJ800" s="121" t="s">
        <v>2078</v>
      </c>
      <c r="AK800" s="121" t="s">
        <v>334</v>
      </c>
      <c r="AL800" s="121"/>
      <c r="AM800" s="126" t="s">
        <v>3668</v>
      </c>
      <c r="AN800" s="121"/>
      <c r="AO800" s="121"/>
      <c r="AP800" s="121">
        <v>0</v>
      </c>
      <c r="AQ800" s="121">
        <v>0</v>
      </c>
      <c r="AR800" s="121" t="s">
        <v>693</v>
      </c>
      <c r="AS800" s="121">
        <v>3</v>
      </c>
      <c r="AT800" s="121" t="s">
        <v>8415</v>
      </c>
    </row>
    <row r="801" spans="1:46" ht="30" customHeight="1" x14ac:dyDescent="0.15">
      <c r="A801" s="121">
        <v>799</v>
      </c>
      <c r="B801" s="126">
        <v>5225002271</v>
      </c>
      <c r="C801" s="121" t="s">
        <v>3670</v>
      </c>
      <c r="D801" s="121" t="s">
        <v>3670</v>
      </c>
      <c r="E801" s="127">
        <v>30177</v>
      </c>
      <c r="F801" s="117">
        <f t="shared" ca="1" si="108"/>
        <v>36.56986301369863</v>
      </c>
      <c r="G801" s="121" t="s">
        <v>325</v>
      </c>
      <c r="H801" s="121" t="s">
        <v>287</v>
      </c>
      <c r="I801" s="121" t="s">
        <v>287</v>
      </c>
      <c r="J801" s="121" t="s">
        <v>3671</v>
      </c>
      <c r="K801" s="121" t="s">
        <v>811</v>
      </c>
      <c r="L801" s="121" t="s">
        <v>357</v>
      </c>
      <c r="M801" s="121" t="s">
        <v>338</v>
      </c>
      <c r="N801" s="121" t="s">
        <v>298</v>
      </c>
      <c r="O801" s="121" t="s">
        <v>8330</v>
      </c>
      <c r="P801" s="127">
        <v>41510</v>
      </c>
      <c r="Q801" s="127">
        <v>46714</v>
      </c>
      <c r="R801" s="114">
        <f t="shared" ca="1" si="109"/>
        <v>3189</v>
      </c>
      <c r="S801" s="118">
        <f t="shared" ca="1" si="110"/>
        <v>104</v>
      </c>
      <c r="T801" s="114">
        <f t="shared" ca="1" si="111"/>
        <v>8</v>
      </c>
      <c r="U801" s="119" t="str">
        <f t="shared" ca="1" si="112"/>
        <v>8年8个月29天</v>
      </c>
      <c r="V801" s="120" t="s">
        <v>9466</v>
      </c>
      <c r="W801" s="116">
        <f t="shared" ca="1" si="113"/>
        <v>43525</v>
      </c>
      <c r="X801" s="114">
        <f t="shared" ca="1" si="114"/>
        <v>1835</v>
      </c>
      <c r="Y801" s="120">
        <f t="shared" ca="1" si="115"/>
        <v>60</v>
      </c>
      <c r="Z801" s="121">
        <f t="shared" ca="1" si="116"/>
        <v>5</v>
      </c>
      <c r="AA801" s="121" t="s">
        <v>9467</v>
      </c>
      <c r="AB801" s="121"/>
      <c r="AC801" s="127">
        <v>41690</v>
      </c>
      <c r="AD801" s="121" t="s">
        <v>582</v>
      </c>
      <c r="AE801" s="127">
        <v>41690</v>
      </c>
      <c r="AF801" s="121" t="s">
        <v>8286</v>
      </c>
      <c r="AG801" s="121">
        <v>1</v>
      </c>
      <c r="AH801" s="121">
        <v>0</v>
      </c>
      <c r="AI801" s="121" t="s">
        <v>3673</v>
      </c>
      <c r="AJ801" s="121" t="s">
        <v>2130</v>
      </c>
      <c r="AK801" s="121"/>
      <c r="AL801" s="121" t="s">
        <v>363</v>
      </c>
      <c r="AM801" s="126" t="s">
        <v>3672</v>
      </c>
      <c r="AN801" s="121" t="s">
        <v>411</v>
      </c>
      <c r="AO801" s="121"/>
      <c r="AP801" s="121">
        <v>0</v>
      </c>
      <c r="AQ801" s="121">
        <v>2</v>
      </c>
      <c r="AR801" s="121" t="s">
        <v>8535</v>
      </c>
      <c r="AS801" s="121">
        <v>6</v>
      </c>
      <c r="AT801" s="121">
        <v>4</v>
      </c>
    </row>
    <row r="802" spans="1:46" ht="30" customHeight="1" x14ac:dyDescent="0.15">
      <c r="A802" s="121">
        <v>800</v>
      </c>
      <c r="B802" s="126">
        <v>5225002272</v>
      </c>
      <c r="C802" s="121" t="s">
        <v>3674</v>
      </c>
      <c r="D802" s="121" t="s">
        <v>3674</v>
      </c>
      <c r="E802" s="127">
        <v>30875</v>
      </c>
      <c r="F802" s="117">
        <f t="shared" ca="1" si="108"/>
        <v>34.657534246575345</v>
      </c>
      <c r="G802" s="121" t="s">
        <v>325</v>
      </c>
      <c r="H802" s="121" t="s">
        <v>297</v>
      </c>
      <c r="I802" s="121" t="s">
        <v>297</v>
      </c>
      <c r="J802" s="121" t="s">
        <v>3675</v>
      </c>
      <c r="K802" s="121" t="s">
        <v>811</v>
      </c>
      <c r="L802" s="121" t="s">
        <v>357</v>
      </c>
      <c r="M802" s="121" t="s">
        <v>367</v>
      </c>
      <c r="N802" s="121" t="s">
        <v>298</v>
      </c>
      <c r="O802" s="121" t="s">
        <v>8330</v>
      </c>
      <c r="P802" s="127">
        <v>41510</v>
      </c>
      <c r="Q802" s="127">
        <v>46714</v>
      </c>
      <c r="R802" s="114">
        <f t="shared" ca="1" si="109"/>
        <v>3189</v>
      </c>
      <c r="S802" s="118">
        <f t="shared" ca="1" si="110"/>
        <v>104</v>
      </c>
      <c r="T802" s="114">
        <f t="shared" ca="1" si="111"/>
        <v>8</v>
      </c>
      <c r="U802" s="119" t="str">
        <f t="shared" ca="1" si="112"/>
        <v>8年8个月29天</v>
      </c>
      <c r="V802" s="120" t="s">
        <v>9466</v>
      </c>
      <c r="W802" s="116">
        <f t="shared" ca="1" si="113"/>
        <v>43525</v>
      </c>
      <c r="X802" s="114">
        <f t="shared" ca="1" si="114"/>
        <v>1835</v>
      </c>
      <c r="Y802" s="120">
        <f t="shared" ca="1" si="115"/>
        <v>60</v>
      </c>
      <c r="Z802" s="121">
        <f t="shared" ca="1" si="116"/>
        <v>5</v>
      </c>
      <c r="AA802" s="121" t="s">
        <v>9467</v>
      </c>
      <c r="AB802" s="121"/>
      <c r="AC802" s="127">
        <v>41690</v>
      </c>
      <c r="AD802" s="121" t="s">
        <v>582</v>
      </c>
      <c r="AE802" s="127">
        <v>41690</v>
      </c>
      <c r="AF802" s="121" t="s">
        <v>8286</v>
      </c>
      <c r="AG802" s="121">
        <v>1</v>
      </c>
      <c r="AH802" s="121">
        <v>0</v>
      </c>
      <c r="AI802" s="121" t="s">
        <v>3673</v>
      </c>
      <c r="AJ802" s="121" t="s">
        <v>2130</v>
      </c>
      <c r="AK802" s="121"/>
      <c r="AL802" s="121" t="s">
        <v>363</v>
      </c>
      <c r="AM802" s="126" t="s">
        <v>3676</v>
      </c>
      <c r="AN802" s="121" t="s">
        <v>411</v>
      </c>
      <c r="AO802" s="121"/>
      <c r="AP802" s="121">
        <v>0</v>
      </c>
      <c r="AQ802" s="121">
        <v>1</v>
      </c>
      <c r="AR802" s="121" t="s">
        <v>8351</v>
      </c>
      <c r="AS802" s="127">
        <v>38019</v>
      </c>
      <c r="AT802" s="121">
        <v>5</v>
      </c>
    </row>
    <row r="803" spans="1:46" ht="30" customHeight="1" x14ac:dyDescent="0.15">
      <c r="A803" s="121">
        <v>801</v>
      </c>
      <c r="B803" s="126">
        <v>5225002273</v>
      </c>
      <c r="C803" s="121" t="s">
        <v>3677</v>
      </c>
      <c r="D803" s="121" t="s">
        <v>3677</v>
      </c>
      <c r="E803" s="127">
        <v>30556</v>
      </c>
      <c r="F803" s="117">
        <f t="shared" ca="1" si="108"/>
        <v>35.531506849315072</v>
      </c>
      <c r="G803" s="121" t="s">
        <v>325</v>
      </c>
      <c r="H803" s="121" t="s">
        <v>297</v>
      </c>
      <c r="I803" s="121" t="s">
        <v>297</v>
      </c>
      <c r="J803" s="121" t="s">
        <v>3678</v>
      </c>
      <c r="K803" s="121" t="s">
        <v>8128</v>
      </c>
      <c r="L803" s="121" t="s">
        <v>328</v>
      </c>
      <c r="M803" s="121" t="s">
        <v>338</v>
      </c>
      <c r="N803" s="121" t="s">
        <v>408</v>
      </c>
      <c r="O803" s="121" t="s">
        <v>299</v>
      </c>
      <c r="P803" s="127">
        <v>42531</v>
      </c>
      <c r="Q803" s="127">
        <v>50383</v>
      </c>
      <c r="R803" s="114">
        <f t="shared" ca="1" si="109"/>
        <v>6858</v>
      </c>
      <c r="S803" s="118">
        <f t="shared" ca="1" si="110"/>
        <v>225</v>
      </c>
      <c r="T803" s="114">
        <f t="shared" ca="1" si="111"/>
        <v>18</v>
      </c>
      <c r="U803" s="119" t="str">
        <f t="shared" ca="1" si="112"/>
        <v>18年9个月18天</v>
      </c>
      <c r="V803" s="120" t="s">
        <v>8988</v>
      </c>
      <c r="W803" s="116">
        <f t="shared" ca="1" si="113"/>
        <v>43525</v>
      </c>
      <c r="X803" s="114">
        <f t="shared" ca="1" si="114"/>
        <v>1835</v>
      </c>
      <c r="Y803" s="120">
        <f t="shared" ca="1" si="115"/>
        <v>60</v>
      </c>
      <c r="Z803" s="121">
        <f t="shared" ca="1" si="116"/>
        <v>5</v>
      </c>
      <c r="AA803" s="121" t="s">
        <v>9189</v>
      </c>
      <c r="AB803" s="121"/>
      <c r="AC803" s="127">
        <v>41690</v>
      </c>
      <c r="AD803" s="121" t="s">
        <v>582</v>
      </c>
      <c r="AE803" s="127">
        <v>41690</v>
      </c>
      <c r="AF803" s="121" t="s">
        <v>8286</v>
      </c>
      <c r="AG803" s="121">
        <v>1</v>
      </c>
      <c r="AH803" s="121">
        <v>0</v>
      </c>
      <c r="AI803" s="121" t="s">
        <v>3680</v>
      </c>
      <c r="AJ803" s="121" t="s">
        <v>2073</v>
      </c>
      <c r="AK803" s="121" t="s">
        <v>334</v>
      </c>
      <c r="AL803" s="121"/>
      <c r="AM803" s="126" t="s">
        <v>3679</v>
      </c>
      <c r="AN803" s="121" t="s">
        <v>411</v>
      </c>
      <c r="AO803" s="121"/>
      <c r="AP803" s="121">
        <v>0</v>
      </c>
      <c r="AQ803" s="121">
        <v>0</v>
      </c>
      <c r="AR803" s="121" t="s">
        <v>8535</v>
      </c>
      <c r="AS803" s="121">
        <v>7</v>
      </c>
      <c r="AT803" s="121">
        <v>12</v>
      </c>
    </row>
    <row r="804" spans="1:46" ht="30" customHeight="1" x14ac:dyDescent="0.15">
      <c r="A804" s="121">
        <v>802</v>
      </c>
      <c r="B804" s="126">
        <v>5225002274</v>
      </c>
      <c r="C804" s="121" t="s">
        <v>3681</v>
      </c>
      <c r="D804" s="121" t="s">
        <v>3681</v>
      </c>
      <c r="E804" s="127">
        <v>30074</v>
      </c>
      <c r="F804" s="117">
        <f t="shared" ca="1" si="108"/>
        <v>36.852054794520548</v>
      </c>
      <c r="G804" s="121" t="s">
        <v>325</v>
      </c>
      <c r="H804" s="121" t="s">
        <v>779</v>
      </c>
      <c r="I804" s="121" t="s">
        <v>779</v>
      </c>
      <c r="J804" s="121" t="s">
        <v>3682</v>
      </c>
      <c r="K804" s="121" t="s">
        <v>811</v>
      </c>
      <c r="L804" s="121" t="s">
        <v>357</v>
      </c>
      <c r="M804" s="121" t="s">
        <v>326</v>
      </c>
      <c r="N804" s="121" t="s">
        <v>290</v>
      </c>
      <c r="O804" s="121" t="s">
        <v>299</v>
      </c>
      <c r="P804" s="127">
        <v>42696</v>
      </c>
      <c r="Q804" s="127">
        <v>49664</v>
      </c>
      <c r="R804" s="114">
        <f t="shared" ca="1" si="109"/>
        <v>6139</v>
      </c>
      <c r="S804" s="118">
        <f t="shared" ca="1" si="110"/>
        <v>201</v>
      </c>
      <c r="T804" s="114">
        <f t="shared" ca="1" si="111"/>
        <v>16</v>
      </c>
      <c r="U804" s="119" t="str">
        <f t="shared" ca="1" si="112"/>
        <v>16年9个月29天</v>
      </c>
      <c r="V804" s="120" t="s">
        <v>8846</v>
      </c>
      <c r="W804" s="116">
        <f t="shared" ca="1" si="113"/>
        <v>43525</v>
      </c>
      <c r="X804" s="114">
        <f t="shared" ca="1" si="114"/>
        <v>1835</v>
      </c>
      <c r="Y804" s="120">
        <f t="shared" ca="1" si="115"/>
        <v>60</v>
      </c>
      <c r="Z804" s="121">
        <f t="shared" ca="1" si="116"/>
        <v>5</v>
      </c>
      <c r="AA804" s="121" t="s">
        <v>9468</v>
      </c>
      <c r="AB804" s="121"/>
      <c r="AC804" s="127">
        <v>41690</v>
      </c>
      <c r="AD804" s="121" t="s">
        <v>582</v>
      </c>
      <c r="AE804" s="127">
        <v>41690</v>
      </c>
      <c r="AF804" s="121" t="s">
        <v>8286</v>
      </c>
      <c r="AG804" s="121">
        <v>1</v>
      </c>
      <c r="AH804" s="121">
        <v>0</v>
      </c>
      <c r="AI804" s="121" t="s">
        <v>3684</v>
      </c>
      <c r="AJ804" s="121" t="s">
        <v>460</v>
      </c>
      <c r="AK804" s="121" t="s">
        <v>334</v>
      </c>
      <c r="AL804" s="121"/>
      <c r="AM804" s="126" t="s">
        <v>3683</v>
      </c>
      <c r="AN804" s="121"/>
      <c r="AO804" s="121"/>
      <c r="AP804" s="121">
        <v>0</v>
      </c>
      <c r="AQ804" s="121">
        <v>0</v>
      </c>
      <c r="AR804" s="121" t="s">
        <v>1599</v>
      </c>
      <c r="AS804" s="121"/>
      <c r="AT804" s="121"/>
    </row>
    <row r="805" spans="1:46" ht="30" customHeight="1" x14ac:dyDescent="0.15">
      <c r="A805" s="121">
        <v>803</v>
      </c>
      <c r="B805" s="126">
        <v>5225002275</v>
      </c>
      <c r="C805" s="121" t="s">
        <v>3685</v>
      </c>
      <c r="D805" s="121" t="s">
        <v>3685</v>
      </c>
      <c r="E805" s="127">
        <v>33530</v>
      </c>
      <c r="F805" s="117">
        <f t="shared" ca="1" si="108"/>
        <v>27.383561643835616</v>
      </c>
      <c r="G805" s="121" t="s">
        <v>364</v>
      </c>
      <c r="H805" s="121" t="s">
        <v>297</v>
      </c>
      <c r="I805" s="121" t="s">
        <v>297</v>
      </c>
      <c r="J805" s="121" t="s">
        <v>3686</v>
      </c>
      <c r="K805" s="121" t="s">
        <v>811</v>
      </c>
      <c r="L805" s="121" t="s">
        <v>328</v>
      </c>
      <c r="M805" s="121" t="s">
        <v>367</v>
      </c>
      <c r="N805" s="121" t="s">
        <v>41</v>
      </c>
      <c r="O805" s="121" t="s">
        <v>299</v>
      </c>
      <c r="P805" s="127">
        <v>42627</v>
      </c>
      <c r="Q805" s="127">
        <v>50477</v>
      </c>
      <c r="R805" s="114">
        <f t="shared" ca="1" si="109"/>
        <v>6952</v>
      </c>
      <c r="S805" s="118">
        <f t="shared" ca="1" si="110"/>
        <v>228</v>
      </c>
      <c r="T805" s="114">
        <f t="shared" ca="1" si="111"/>
        <v>19</v>
      </c>
      <c r="U805" s="119" t="str">
        <f t="shared" ca="1" si="112"/>
        <v>19年0个月17天</v>
      </c>
      <c r="V805" s="120" t="s">
        <v>9369</v>
      </c>
      <c r="W805" s="116">
        <f t="shared" ca="1" si="113"/>
        <v>43525</v>
      </c>
      <c r="X805" s="114">
        <f t="shared" ca="1" si="114"/>
        <v>1835</v>
      </c>
      <c r="Y805" s="120">
        <f t="shared" ca="1" si="115"/>
        <v>60</v>
      </c>
      <c r="Z805" s="121">
        <f t="shared" ca="1" si="116"/>
        <v>5</v>
      </c>
      <c r="AA805" s="121" t="s">
        <v>9469</v>
      </c>
      <c r="AB805" s="121"/>
      <c r="AC805" s="127">
        <v>41690</v>
      </c>
      <c r="AD805" s="121" t="s">
        <v>582</v>
      </c>
      <c r="AE805" s="127">
        <v>41690</v>
      </c>
      <c r="AF805" s="121" t="s">
        <v>8286</v>
      </c>
      <c r="AG805" s="121">
        <v>1</v>
      </c>
      <c r="AH805" s="121">
        <v>0</v>
      </c>
      <c r="AI805" s="121" t="s">
        <v>3688</v>
      </c>
      <c r="AJ805" s="121" t="s">
        <v>2073</v>
      </c>
      <c r="AK805" s="121" t="s">
        <v>334</v>
      </c>
      <c r="AL805" s="121"/>
      <c r="AM805" s="126" t="s">
        <v>3687</v>
      </c>
      <c r="AN805" s="121"/>
      <c r="AO805" s="121"/>
      <c r="AP805" s="121">
        <v>0</v>
      </c>
      <c r="AQ805" s="121">
        <v>0</v>
      </c>
      <c r="AR805" s="121" t="s">
        <v>8351</v>
      </c>
      <c r="AS805" s="127">
        <v>37991</v>
      </c>
      <c r="AT805" s="121">
        <v>4</v>
      </c>
    </row>
    <row r="806" spans="1:46" ht="30" customHeight="1" x14ac:dyDescent="0.15">
      <c r="A806" s="121">
        <v>804</v>
      </c>
      <c r="B806" s="126">
        <v>5225002276</v>
      </c>
      <c r="C806" s="121" t="s">
        <v>3689</v>
      </c>
      <c r="D806" s="121" t="s">
        <v>3689</v>
      </c>
      <c r="E806" s="127">
        <v>33528</v>
      </c>
      <c r="F806" s="117">
        <f t="shared" ca="1" si="108"/>
        <v>27.389041095890413</v>
      </c>
      <c r="G806" s="121" t="s">
        <v>325</v>
      </c>
      <c r="H806" s="121" t="s">
        <v>287</v>
      </c>
      <c r="I806" s="121" t="s">
        <v>287</v>
      </c>
      <c r="J806" s="121" t="s">
        <v>3690</v>
      </c>
      <c r="K806" s="121" t="s">
        <v>8128</v>
      </c>
      <c r="L806" s="121" t="s">
        <v>328</v>
      </c>
      <c r="M806" s="121" t="s">
        <v>367</v>
      </c>
      <c r="N806" s="121" t="s">
        <v>408</v>
      </c>
      <c r="O806" s="121" t="s">
        <v>299</v>
      </c>
      <c r="P806" s="127">
        <v>42531</v>
      </c>
      <c r="Q806" s="127">
        <v>50383</v>
      </c>
      <c r="R806" s="114">
        <f t="shared" ca="1" si="109"/>
        <v>6858</v>
      </c>
      <c r="S806" s="118">
        <f t="shared" ca="1" si="110"/>
        <v>225</v>
      </c>
      <c r="T806" s="114">
        <f t="shared" ca="1" si="111"/>
        <v>18</v>
      </c>
      <c r="U806" s="119" t="str">
        <f t="shared" ca="1" si="112"/>
        <v>18年9个月18天</v>
      </c>
      <c r="V806" s="120" t="s">
        <v>8988</v>
      </c>
      <c r="W806" s="116">
        <f t="shared" ca="1" si="113"/>
        <v>43525</v>
      </c>
      <c r="X806" s="114">
        <f t="shared" ca="1" si="114"/>
        <v>1835</v>
      </c>
      <c r="Y806" s="120">
        <f t="shared" ca="1" si="115"/>
        <v>60</v>
      </c>
      <c r="Z806" s="121">
        <f t="shared" ca="1" si="116"/>
        <v>5</v>
      </c>
      <c r="AA806" s="121" t="s">
        <v>9470</v>
      </c>
      <c r="AB806" s="121"/>
      <c r="AC806" s="127">
        <v>41690</v>
      </c>
      <c r="AD806" s="121" t="s">
        <v>582</v>
      </c>
      <c r="AE806" s="127">
        <v>41690</v>
      </c>
      <c r="AF806" s="121" t="s">
        <v>8286</v>
      </c>
      <c r="AG806" s="121">
        <v>1</v>
      </c>
      <c r="AH806" s="121">
        <v>0</v>
      </c>
      <c r="AI806" s="121" t="s">
        <v>3680</v>
      </c>
      <c r="AJ806" s="121" t="s">
        <v>2073</v>
      </c>
      <c r="AK806" s="121" t="s">
        <v>334</v>
      </c>
      <c r="AL806" s="121"/>
      <c r="AM806" s="126" t="s">
        <v>3691</v>
      </c>
      <c r="AN806" s="121" t="s">
        <v>411</v>
      </c>
      <c r="AO806" s="121"/>
      <c r="AP806" s="121">
        <v>0</v>
      </c>
      <c r="AQ806" s="121">
        <v>0</v>
      </c>
      <c r="AR806" s="121" t="s">
        <v>8312</v>
      </c>
      <c r="AS806" s="121">
        <v>5</v>
      </c>
      <c r="AT806" s="121">
        <v>67</v>
      </c>
    </row>
    <row r="807" spans="1:46" ht="30" customHeight="1" x14ac:dyDescent="0.15">
      <c r="A807" s="121">
        <v>805</v>
      </c>
      <c r="B807" s="126">
        <v>5225002277</v>
      </c>
      <c r="C807" s="121" t="s">
        <v>3692</v>
      </c>
      <c r="D807" s="121" t="s">
        <v>3692</v>
      </c>
      <c r="E807" s="127">
        <v>33535</v>
      </c>
      <c r="F807" s="117">
        <f t="shared" ca="1" si="108"/>
        <v>27.36986301369863</v>
      </c>
      <c r="G807" s="121" t="s">
        <v>364</v>
      </c>
      <c r="H807" s="121" t="s">
        <v>287</v>
      </c>
      <c r="I807" s="121" t="s">
        <v>287</v>
      </c>
      <c r="J807" s="121" t="s">
        <v>3693</v>
      </c>
      <c r="K807" s="121" t="s">
        <v>811</v>
      </c>
      <c r="L807" s="121" t="s">
        <v>328</v>
      </c>
      <c r="M807" s="121" t="s">
        <v>367</v>
      </c>
      <c r="N807" s="121" t="s">
        <v>298</v>
      </c>
      <c r="O807" s="121" t="s">
        <v>8330</v>
      </c>
      <c r="P807" s="127">
        <v>41334</v>
      </c>
      <c r="Q807" s="127">
        <v>46630</v>
      </c>
      <c r="R807" s="114">
        <f t="shared" ca="1" si="109"/>
        <v>3105</v>
      </c>
      <c r="S807" s="118">
        <f t="shared" ca="1" si="110"/>
        <v>101</v>
      </c>
      <c r="T807" s="114">
        <f t="shared" ca="1" si="111"/>
        <v>8</v>
      </c>
      <c r="U807" s="119" t="str">
        <f t="shared" ca="1" si="112"/>
        <v>8年6个月5天</v>
      </c>
      <c r="V807" s="120" t="s">
        <v>8418</v>
      </c>
      <c r="W807" s="116">
        <f t="shared" ca="1" si="113"/>
        <v>43525</v>
      </c>
      <c r="X807" s="114">
        <f t="shared" ca="1" si="114"/>
        <v>1835</v>
      </c>
      <c r="Y807" s="120">
        <f t="shared" ca="1" si="115"/>
        <v>60</v>
      </c>
      <c r="Z807" s="121">
        <f t="shared" ca="1" si="116"/>
        <v>5</v>
      </c>
      <c r="AA807" s="121" t="s">
        <v>7659</v>
      </c>
      <c r="AB807" s="121"/>
      <c r="AC807" s="127">
        <v>41690</v>
      </c>
      <c r="AD807" s="121" t="s">
        <v>582</v>
      </c>
      <c r="AE807" s="127">
        <v>41690</v>
      </c>
      <c r="AF807" s="121" t="s">
        <v>8286</v>
      </c>
      <c r="AG807" s="121">
        <v>1</v>
      </c>
      <c r="AH807" s="121">
        <v>0</v>
      </c>
      <c r="AI807" s="121" t="s">
        <v>3695</v>
      </c>
      <c r="AJ807" s="121" t="s">
        <v>2712</v>
      </c>
      <c r="AK807" s="121"/>
      <c r="AL807" s="121"/>
      <c r="AM807" s="126" t="s">
        <v>3694</v>
      </c>
      <c r="AN807" s="121" t="s">
        <v>411</v>
      </c>
      <c r="AO807" s="121"/>
      <c r="AP807" s="121">
        <v>0</v>
      </c>
      <c r="AQ807" s="121">
        <v>0</v>
      </c>
      <c r="AR807" s="121" t="s">
        <v>8351</v>
      </c>
      <c r="AS807" s="127">
        <v>37990</v>
      </c>
      <c r="AT807" s="121">
        <v>6</v>
      </c>
    </row>
    <row r="808" spans="1:46" ht="30" customHeight="1" x14ac:dyDescent="0.15">
      <c r="A808" s="121">
        <v>806</v>
      </c>
      <c r="B808" s="126">
        <v>5225002278</v>
      </c>
      <c r="C808" s="121" t="s">
        <v>3696</v>
      </c>
      <c r="D808" s="121" t="s">
        <v>3696</v>
      </c>
      <c r="E808" s="127">
        <v>32374</v>
      </c>
      <c r="F808" s="117">
        <f t="shared" ca="1" si="108"/>
        <v>30.550684931506851</v>
      </c>
      <c r="G808" s="121" t="s">
        <v>325</v>
      </c>
      <c r="H808" s="121" t="s">
        <v>297</v>
      </c>
      <c r="I808" s="121" t="s">
        <v>297</v>
      </c>
      <c r="J808" s="121" t="s">
        <v>9471</v>
      </c>
      <c r="K808" s="121" t="s">
        <v>8546</v>
      </c>
      <c r="L808" s="121" t="s">
        <v>328</v>
      </c>
      <c r="M808" s="121" t="s">
        <v>59</v>
      </c>
      <c r="N808" s="121" t="s">
        <v>290</v>
      </c>
      <c r="O808" s="121" t="s">
        <v>8330</v>
      </c>
      <c r="P808" s="127">
        <v>40878</v>
      </c>
      <c r="Q808" s="127">
        <v>45838</v>
      </c>
      <c r="R808" s="114">
        <f t="shared" ca="1" si="109"/>
        <v>2313</v>
      </c>
      <c r="S808" s="118">
        <f t="shared" ca="1" si="110"/>
        <v>75</v>
      </c>
      <c r="T808" s="114">
        <f t="shared" ca="1" si="111"/>
        <v>6</v>
      </c>
      <c r="U808" s="119" t="str">
        <f t="shared" ca="1" si="112"/>
        <v>6年4个月3天</v>
      </c>
      <c r="V808" s="120" t="s">
        <v>1645</v>
      </c>
      <c r="W808" s="116">
        <f t="shared" ca="1" si="113"/>
        <v>43525</v>
      </c>
      <c r="X808" s="114">
        <f t="shared" ca="1" si="114"/>
        <v>1817</v>
      </c>
      <c r="Y808" s="120">
        <f t="shared" ca="1" si="115"/>
        <v>59</v>
      </c>
      <c r="Z808" s="121">
        <f t="shared" ca="1" si="116"/>
        <v>4</v>
      </c>
      <c r="AA808" s="121" t="s">
        <v>9194</v>
      </c>
      <c r="AB808" s="121"/>
      <c r="AC808" s="127">
        <v>41708</v>
      </c>
      <c r="AD808" s="121" t="s">
        <v>8546</v>
      </c>
      <c r="AE808" s="127">
        <v>41708</v>
      </c>
      <c r="AF808" s="121" t="s">
        <v>8286</v>
      </c>
      <c r="AG808" s="121">
        <v>1</v>
      </c>
      <c r="AH808" s="121">
        <v>0</v>
      </c>
      <c r="AI808" s="121" t="s">
        <v>3698</v>
      </c>
      <c r="AJ808" s="121" t="s">
        <v>432</v>
      </c>
      <c r="AK808" s="121"/>
      <c r="AL808" s="121"/>
      <c r="AM808" s="126" t="s">
        <v>3697</v>
      </c>
      <c r="AN808" s="121"/>
      <c r="AO808" s="121"/>
      <c r="AP808" s="121">
        <v>0</v>
      </c>
      <c r="AQ808" s="121">
        <v>0</v>
      </c>
      <c r="AR808" s="121" t="s">
        <v>693</v>
      </c>
      <c r="AS808" s="121">
        <v>3</v>
      </c>
      <c r="AT808" s="121" t="s">
        <v>8406</v>
      </c>
    </row>
    <row r="809" spans="1:46" ht="30" customHeight="1" x14ac:dyDescent="0.15">
      <c r="A809" s="121">
        <v>807</v>
      </c>
      <c r="B809" s="126">
        <v>5225002279</v>
      </c>
      <c r="C809" s="121" t="s">
        <v>3699</v>
      </c>
      <c r="D809" s="121" t="s">
        <v>3699</v>
      </c>
      <c r="E809" s="127">
        <v>34640</v>
      </c>
      <c r="F809" s="117">
        <f t="shared" ca="1" si="108"/>
        <v>24.342465753424658</v>
      </c>
      <c r="G809" s="121" t="s">
        <v>325</v>
      </c>
      <c r="H809" s="121" t="s">
        <v>297</v>
      </c>
      <c r="I809" s="121" t="s">
        <v>297</v>
      </c>
      <c r="J809" s="121" t="s">
        <v>9472</v>
      </c>
      <c r="K809" s="121" t="s">
        <v>8546</v>
      </c>
      <c r="L809" s="121" t="s">
        <v>328</v>
      </c>
      <c r="M809" s="121" t="s">
        <v>367</v>
      </c>
      <c r="N809" s="121" t="s">
        <v>290</v>
      </c>
      <c r="O809" s="121" t="s">
        <v>8330</v>
      </c>
      <c r="P809" s="127">
        <v>41128</v>
      </c>
      <c r="Q809" s="127">
        <v>46332</v>
      </c>
      <c r="R809" s="114">
        <f t="shared" ca="1" si="109"/>
        <v>2807</v>
      </c>
      <c r="S809" s="118">
        <f t="shared" ca="1" si="110"/>
        <v>92</v>
      </c>
      <c r="T809" s="114">
        <f t="shared" ca="1" si="111"/>
        <v>7</v>
      </c>
      <c r="U809" s="119" t="str">
        <f t="shared" ca="1" si="112"/>
        <v>7年8个月12天</v>
      </c>
      <c r="V809" s="120" t="s">
        <v>9473</v>
      </c>
      <c r="W809" s="116">
        <f t="shared" ca="1" si="113"/>
        <v>43525</v>
      </c>
      <c r="X809" s="114">
        <f t="shared" ca="1" si="114"/>
        <v>1817</v>
      </c>
      <c r="Y809" s="120">
        <f t="shared" ca="1" si="115"/>
        <v>59</v>
      </c>
      <c r="Z809" s="121">
        <f t="shared" ca="1" si="116"/>
        <v>4</v>
      </c>
      <c r="AA809" s="121" t="s">
        <v>9474</v>
      </c>
      <c r="AB809" s="121"/>
      <c r="AC809" s="127">
        <v>41708</v>
      </c>
      <c r="AD809" s="121" t="s">
        <v>8546</v>
      </c>
      <c r="AE809" s="127">
        <v>41708</v>
      </c>
      <c r="AF809" s="121" t="s">
        <v>8286</v>
      </c>
      <c r="AG809" s="121">
        <v>1</v>
      </c>
      <c r="AH809" s="121">
        <v>0</v>
      </c>
      <c r="AI809" s="121" t="s">
        <v>3701</v>
      </c>
      <c r="AJ809" s="121" t="s">
        <v>2130</v>
      </c>
      <c r="AK809" s="121"/>
      <c r="AL809" s="121"/>
      <c r="AM809" s="126" t="s">
        <v>3700</v>
      </c>
      <c r="AN809" s="121"/>
      <c r="AO809" s="121"/>
      <c r="AP809" s="121">
        <v>0</v>
      </c>
      <c r="AQ809" s="121">
        <v>0</v>
      </c>
      <c r="AR809" s="121" t="s">
        <v>8312</v>
      </c>
      <c r="AS809" s="121">
        <v>12</v>
      </c>
      <c r="AT809" s="121">
        <v>185</v>
      </c>
    </row>
    <row r="810" spans="1:46" ht="30" customHeight="1" x14ac:dyDescent="0.15">
      <c r="A810" s="121">
        <v>808</v>
      </c>
      <c r="B810" s="126">
        <v>5225002280</v>
      </c>
      <c r="C810" s="121" t="s">
        <v>3702</v>
      </c>
      <c r="D810" s="121" t="s">
        <v>3702</v>
      </c>
      <c r="E810" s="127">
        <v>23943</v>
      </c>
      <c r="F810" s="117">
        <f t="shared" ca="1" si="108"/>
        <v>53.649315068493152</v>
      </c>
      <c r="G810" s="121" t="s">
        <v>325</v>
      </c>
      <c r="H810" s="121" t="s">
        <v>327</v>
      </c>
      <c r="I810" s="121" t="s">
        <v>327</v>
      </c>
      <c r="J810" s="121" t="s">
        <v>9475</v>
      </c>
      <c r="K810" s="121" t="s">
        <v>8546</v>
      </c>
      <c r="L810" s="121" t="s">
        <v>328</v>
      </c>
      <c r="M810" s="121" t="s">
        <v>338</v>
      </c>
      <c r="N810" s="121" t="s">
        <v>290</v>
      </c>
      <c r="O810" s="121" t="s">
        <v>299</v>
      </c>
      <c r="P810" s="127">
        <v>42627</v>
      </c>
      <c r="Q810" s="127">
        <v>49931</v>
      </c>
      <c r="R810" s="114">
        <f t="shared" ca="1" si="109"/>
        <v>6406</v>
      </c>
      <c r="S810" s="118">
        <f t="shared" ca="1" si="110"/>
        <v>210</v>
      </c>
      <c r="T810" s="114">
        <f t="shared" ca="1" si="111"/>
        <v>17</v>
      </c>
      <c r="U810" s="119" t="str">
        <f t="shared" ca="1" si="112"/>
        <v>17年6个月21天</v>
      </c>
      <c r="V810" s="120" t="s">
        <v>8815</v>
      </c>
      <c r="W810" s="116">
        <f t="shared" ca="1" si="113"/>
        <v>43525</v>
      </c>
      <c r="X810" s="114">
        <f t="shared" ca="1" si="114"/>
        <v>1817</v>
      </c>
      <c r="Y810" s="120">
        <f t="shared" ca="1" si="115"/>
        <v>59</v>
      </c>
      <c r="Z810" s="121">
        <f t="shared" ca="1" si="116"/>
        <v>4</v>
      </c>
      <c r="AA810" s="121" t="s">
        <v>9476</v>
      </c>
      <c r="AB810" s="121"/>
      <c r="AC810" s="127">
        <v>41708</v>
      </c>
      <c r="AD810" s="121" t="s">
        <v>8546</v>
      </c>
      <c r="AE810" s="127">
        <v>41708</v>
      </c>
      <c r="AF810" s="121" t="s">
        <v>8286</v>
      </c>
      <c r="AG810" s="121">
        <v>1</v>
      </c>
      <c r="AH810" s="121">
        <v>0</v>
      </c>
      <c r="AI810" s="121" t="s">
        <v>3704</v>
      </c>
      <c r="AJ810" s="121" t="s">
        <v>8357</v>
      </c>
      <c r="AK810" s="121" t="s">
        <v>334</v>
      </c>
      <c r="AL810" s="121"/>
      <c r="AM810" s="126" t="s">
        <v>3703</v>
      </c>
      <c r="AN810" s="121"/>
      <c r="AO810" s="121"/>
      <c r="AP810" s="121">
        <v>0</v>
      </c>
      <c r="AQ810" s="121">
        <v>0</v>
      </c>
      <c r="AR810" s="121" t="s">
        <v>1334</v>
      </c>
      <c r="AS810" s="121">
        <v>5</v>
      </c>
      <c r="AT810" s="121">
        <v>3</v>
      </c>
    </row>
    <row r="811" spans="1:46" ht="30" customHeight="1" x14ac:dyDescent="0.15">
      <c r="A811" s="121">
        <v>809</v>
      </c>
      <c r="B811" s="126">
        <v>5225002281</v>
      </c>
      <c r="C811" s="121" t="s">
        <v>3705</v>
      </c>
      <c r="D811" s="121" t="s">
        <v>3705</v>
      </c>
      <c r="E811" s="127">
        <v>29457</v>
      </c>
      <c r="F811" s="117">
        <f t="shared" ca="1" si="108"/>
        <v>38.542465753424658</v>
      </c>
      <c r="G811" s="121" t="s">
        <v>325</v>
      </c>
      <c r="H811" s="121" t="s">
        <v>327</v>
      </c>
      <c r="I811" s="121" t="s">
        <v>327</v>
      </c>
      <c r="J811" s="121" t="s">
        <v>9477</v>
      </c>
      <c r="K811" s="121" t="s">
        <v>8546</v>
      </c>
      <c r="L811" s="121" t="s">
        <v>328</v>
      </c>
      <c r="M811" s="121" t="s">
        <v>59</v>
      </c>
      <c r="N811" s="121" t="s">
        <v>290</v>
      </c>
      <c r="O811" s="121" t="s">
        <v>293</v>
      </c>
      <c r="P811" s="127">
        <v>42531</v>
      </c>
      <c r="Q811" s="121"/>
      <c r="R811" s="114" t="e">
        <f t="shared" ca="1" si="109"/>
        <v>#NUM!</v>
      </c>
      <c r="S811" s="118" t="e">
        <f t="shared" ca="1" si="110"/>
        <v>#NUM!</v>
      </c>
      <c r="T811" s="114" t="e">
        <f t="shared" ca="1" si="111"/>
        <v>#NUM!</v>
      </c>
      <c r="U811" s="119" t="e">
        <f t="shared" ca="1" si="112"/>
        <v>#NUM!</v>
      </c>
      <c r="V811" s="120" t="s">
        <v>299</v>
      </c>
      <c r="W811" s="116">
        <f t="shared" ca="1" si="113"/>
        <v>43525</v>
      </c>
      <c r="X811" s="114">
        <f t="shared" ca="1" si="114"/>
        <v>1817</v>
      </c>
      <c r="Y811" s="120">
        <f t="shared" ca="1" si="115"/>
        <v>59</v>
      </c>
      <c r="Z811" s="121">
        <f t="shared" ca="1" si="116"/>
        <v>4</v>
      </c>
      <c r="AA811" s="121" t="s">
        <v>8376</v>
      </c>
      <c r="AB811" s="121"/>
      <c r="AC811" s="127">
        <v>41708</v>
      </c>
      <c r="AD811" s="121" t="s">
        <v>8546</v>
      </c>
      <c r="AE811" s="127">
        <v>41708</v>
      </c>
      <c r="AF811" s="121" t="s">
        <v>8286</v>
      </c>
      <c r="AG811" s="121">
        <v>1</v>
      </c>
      <c r="AH811" s="121">
        <v>0</v>
      </c>
      <c r="AI811" s="121" t="s">
        <v>3698</v>
      </c>
      <c r="AJ811" s="121" t="s">
        <v>402</v>
      </c>
      <c r="AK811" s="121" t="s">
        <v>403</v>
      </c>
      <c r="AL811" s="121"/>
      <c r="AM811" s="126" t="s">
        <v>3706</v>
      </c>
      <c r="AN811" s="121"/>
      <c r="AO811" s="121"/>
      <c r="AP811" s="121">
        <v>0</v>
      </c>
      <c r="AQ811" s="121">
        <v>0</v>
      </c>
      <c r="AR811" s="121" t="s">
        <v>1599</v>
      </c>
      <c r="AS811" s="121" t="s">
        <v>8613</v>
      </c>
      <c r="AT811" s="121">
        <v>6</v>
      </c>
    </row>
    <row r="812" spans="1:46" ht="30" customHeight="1" x14ac:dyDescent="0.15">
      <c r="A812" s="121">
        <v>810</v>
      </c>
      <c r="B812" s="126">
        <v>5225002282</v>
      </c>
      <c r="C812" s="121" t="s">
        <v>3707</v>
      </c>
      <c r="D812" s="121" t="s">
        <v>3707</v>
      </c>
      <c r="E812" s="127">
        <v>33774</v>
      </c>
      <c r="F812" s="117">
        <f t="shared" ca="1" si="108"/>
        <v>26.715068493150685</v>
      </c>
      <c r="G812" s="121" t="s">
        <v>325</v>
      </c>
      <c r="H812" s="121" t="s">
        <v>297</v>
      </c>
      <c r="I812" s="121" t="s">
        <v>297</v>
      </c>
      <c r="J812" s="121" t="s">
        <v>9478</v>
      </c>
      <c r="K812" s="121" t="s">
        <v>8546</v>
      </c>
      <c r="L812" s="121" t="s">
        <v>3291</v>
      </c>
      <c r="M812" s="121" t="s">
        <v>338</v>
      </c>
      <c r="N812" s="121" t="s">
        <v>290</v>
      </c>
      <c r="O812" s="121" t="s">
        <v>293</v>
      </c>
      <c r="P812" s="127">
        <v>42531</v>
      </c>
      <c r="Q812" s="121"/>
      <c r="R812" s="114" t="e">
        <f t="shared" ca="1" si="109"/>
        <v>#NUM!</v>
      </c>
      <c r="S812" s="118" t="e">
        <f t="shared" ca="1" si="110"/>
        <v>#NUM!</v>
      </c>
      <c r="T812" s="114" t="e">
        <f t="shared" ca="1" si="111"/>
        <v>#NUM!</v>
      </c>
      <c r="U812" s="119" t="e">
        <f t="shared" ca="1" si="112"/>
        <v>#NUM!</v>
      </c>
      <c r="V812" s="120" t="s">
        <v>299</v>
      </c>
      <c r="W812" s="116">
        <f t="shared" ca="1" si="113"/>
        <v>43525</v>
      </c>
      <c r="X812" s="114">
        <f t="shared" ca="1" si="114"/>
        <v>1817</v>
      </c>
      <c r="Y812" s="120">
        <f t="shared" ca="1" si="115"/>
        <v>59</v>
      </c>
      <c r="Z812" s="121">
        <f t="shared" ca="1" si="116"/>
        <v>4</v>
      </c>
      <c r="AA812" s="121" t="s">
        <v>9160</v>
      </c>
      <c r="AB812" s="121"/>
      <c r="AC812" s="127">
        <v>41708</v>
      </c>
      <c r="AD812" s="121" t="s">
        <v>8546</v>
      </c>
      <c r="AE812" s="127">
        <v>41708</v>
      </c>
      <c r="AF812" s="121" t="s">
        <v>8286</v>
      </c>
      <c r="AG812" s="121">
        <v>1</v>
      </c>
      <c r="AH812" s="121">
        <v>0</v>
      </c>
      <c r="AI812" s="121" t="s">
        <v>3709</v>
      </c>
      <c r="AJ812" s="121" t="s">
        <v>402</v>
      </c>
      <c r="AK812" s="121" t="s">
        <v>403</v>
      </c>
      <c r="AL812" s="121"/>
      <c r="AM812" s="126" t="s">
        <v>3708</v>
      </c>
      <c r="AN812" s="121"/>
      <c r="AO812" s="121"/>
      <c r="AP812" s="121">
        <v>0</v>
      </c>
      <c r="AQ812" s="121">
        <v>0</v>
      </c>
      <c r="AR812" s="121" t="s">
        <v>8535</v>
      </c>
      <c r="AS812" s="121">
        <v>11</v>
      </c>
      <c r="AT812" s="121">
        <v>8</v>
      </c>
    </row>
    <row r="813" spans="1:46" ht="30" customHeight="1" x14ac:dyDescent="0.15">
      <c r="A813" s="121">
        <v>811</v>
      </c>
      <c r="B813" s="126">
        <v>5225002283</v>
      </c>
      <c r="C813" s="121" t="s">
        <v>3710</v>
      </c>
      <c r="D813" s="121" t="s">
        <v>3710</v>
      </c>
      <c r="E813" s="127">
        <v>25424</v>
      </c>
      <c r="F813" s="117">
        <f t="shared" ca="1" si="108"/>
        <v>49.591780821917808</v>
      </c>
      <c r="G813" s="121" t="s">
        <v>325</v>
      </c>
      <c r="H813" s="121" t="s">
        <v>287</v>
      </c>
      <c r="I813" s="121" t="s">
        <v>287</v>
      </c>
      <c r="J813" s="121" t="s">
        <v>3711</v>
      </c>
      <c r="K813" s="121" t="s">
        <v>8134</v>
      </c>
      <c r="L813" s="121" t="s">
        <v>328</v>
      </c>
      <c r="M813" s="121" t="s">
        <v>367</v>
      </c>
      <c r="N813" s="121" t="s">
        <v>488</v>
      </c>
      <c r="O813" s="121" t="s">
        <v>299</v>
      </c>
      <c r="P813" s="127">
        <v>42627</v>
      </c>
      <c r="Q813" s="127">
        <v>50477</v>
      </c>
      <c r="R813" s="114">
        <f t="shared" ca="1" si="109"/>
        <v>6952</v>
      </c>
      <c r="S813" s="118">
        <f t="shared" ca="1" si="110"/>
        <v>228</v>
      </c>
      <c r="T813" s="114">
        <f t="shared" ca="1" si="111"/>
        <v>19</v>
      </c>
      <c r="U813" s="119" t="str">
        <f t="shared" ca="1" si="112"/>
        <v>19年0个月17天</v>
      </c>
      <c r="V813" s="120" t="s">
        <v>9369</v>
      </c>
      <c r="W813" s="116">
        <f t="shared" ca="1" si="113"/>
        <v>43525</v>
      </c>
      <c r="X813" s="114">
        <f t="shared" ca="1" si="114"/>
        <v>1817</v>
      </c>
      <c r="Y813" s="120">
        <f t="shared" ca="1" si="115"/>
        <v>59</v>
      </c>
      <c r="Z813" s="121">
        <f t="shared" ca="1" si="116"/>
        <v>4</v>
      </c>
      <c r="AA813" s="121" t="s">
        <v>8680</v>
      </c>
      <c r="AB813" s="121"/>
      <c r="AC813" s="127">
        <v>41708</v>
      </c>
      <c r="AD813" s="121" t="s">
        <v>8546</v>
      </c>
      <c r="AE813" s="127">
        <v>41708</v>
      </c>
      <c r="AF813" s="121" t="s">
        <v>8286</v>
      </c>
      <c r="AG813" s="121">
        <v>1</v>
      </c>
      <c r="AH813" s="121">
        <v>0</v>
      </c>
      <c r="AI813" s="121" t="s">
        <v>3713</v>
      </c>
      <c r="AJ813" s="121" t="s">
        <v>2073</v>
      </c>
      <c r="AK813" s="121" t="s">
        <v>334</v>
      </c>
      <c r="AL813" s="121"/>
      <c r="AM813" s="126" t="s">
        <v>3712</v>
      </c>
      <c r="AN813" s="121" t="s">
        <v>411</v>
      </c>
      <c r="AO813" s="121"/>
      <c r="AP813" s="121">
        <v>0</v>
      </c>
      <c r="AQ813" s="121">
        <v>1</v>
      </c>
      <c r="AR813" s="121" t="s">
        <v>8312</v>
      </c>
      <c r="AS813" s="121">
        <v>11</v>
      </c>
      <c r="AT813" s="121">
        <v>172</v>
      </c>
    </row>
    <row r="814" spans="1:46" ht="30" customHeight="1" x14ac:dyDescent="0.15">
      <c r="A814" s="121">
        <v>812</v>
      </c>
      <c r="B814" s="126">
        <v>5225002284</v>
      </c>
      <c r="C814" s="121" t="s">
        <v>3714</v>
      </c>
      <c r="D814" s="121" t="s">
        <v>3714</v>
      </c>
      <c r="E814" s="127">
        <v>30562</v>
      </c>
      <c r="F814" s="117">
        <f t="shared" ca="1" si="108"/>
        <v>35.515068493150686</v>
      </c>
      <c r="G814" s="121" t="s">
        <v>325</v>
      </c>
      <c r="H814" s="121" t="s">
        <v>297</v>
      </c>
      <c r="I814" s="121" t="s">
        <v>297</v>
      </c>
      <c r="J814" s="121" t="s">
        <v>9479</v>
      </c>
      <c r="K814" s="121" t="s">
        <v>8546</v>
      </c>
      <c r="L814" s="121" t="s">
        <v>328</v>
      </c>
      <c r="M814" s="121" t="s">
        <v>367</v>
      </c>
      <c r="N814" s="121" t="s">
        <v>290</v>
      </c>
      <c r="O814" s="121" t="s">
        <v>293</v>
      </c>
      <c r="P814" s="127">
        <v>42531</v>
      </c>
      <c r="Q814" s="121"/>
      <c r="R814" s="114" t="e">
        <f t="shared" ca="1" si="109"/>
        <v>#NUM!</v>
      </c>
      <c r="S814" s="118" t="e">
        <f t="shared" ca="1" si="110"/>
        <v>#NUM!</v>
      </c>
      <c r="T814" s="114" t="e">
        <f t="shared" ca="1" si="111"/>
        <v>#NUM!</v>
      </c>
      <c r="U814" s="119" t="e">
        <f t="shared" ca="1" si="112"/>
        <v>#NUM!</v>
      </c>
      <c r="V814" s="120" t="s">
        <v>299</v>
      </c>
      <c r="W814" s="116">
        <f t="shared" ca="1" si="113"/>
        <v>43525</v>
      </c>
      <c r="X814" s="114">
        <f t="shared" ca="1" si="114"/>
        <v>1817</v>
      </c>
      <c r="Y814" s="120">
        <f t="shared" ca="1" si="115"/>
        <v>59</v>
      </c>
      <c r="Z814" s="121">
        <f t="shared" ca="1" si="116"/>
        <v>4</v>
      </c>
      <c r="AA814" s="121" t="s">
        <v>9480</v>
      </c>
      <c r="AB814" s="121"/>
      <c r="AC814" s="127">
        <v>41708</v>
      </c>
      <c r="AD814" s="121" t="s">
        <v>8546</v>
      </c>
      <c r="AE814" s="127">
        <v>41708</v>
      </c>
      <c r="AF814" s="121" t="s">
        <v>8286</v>
      </c>
      <c r="AG814" s="121">
        <v>1</v>
      </c>
      <c r="AH814" s="121">
        <v>0</v>
      </c>
      <c r="AI814" s="121" t="s">
        <v>3716</v>
      </c>
      <c r="AJ814" s="121" t="s">
        <v>402</v>
      </c>
      <c r="AK814" s="121" t="s">
        <v>409</v>
      </c>
      <c r="AL814" s="121"/>
      <c r="AM814" s="126" t="s">
        <v>3715</v>
      </c>
      <c r="AN814" s="121"/>
      <c r="AO814" s="121"/>
      <c r="AP814" s="121">
        <v>0</v>
      </c>
      <c r="AQ814" s="121">
        <v>0</v>
      </c>
      <c r="AR814" s="121" t="s">
        <v>8312</v>
      </c>
      <c r="AS814" s="121">
        <v>6</v>
      </c>
      <c r="AT814" s="121">
        <v>91</v>
      </c>
    </row>
    <row r="815" spans="1:46" ht="30" customHeight="1" x14ac:dyDescent="0.15">
      <c r="A815" s="121">
        <v>813</v>
      </c>
      <c r="B815" s="126">
        <v>5225002285</v>
      </c>
      <c r="C815" s="121" t="s">
        <v>3717</v>
      </c>
      <c r="D815" s="121" t="s">
        <v>3717</v>
      </c>
      <c r="E815" s="127">
        <v>27998</v>
      </c>
      <c r="F815" s="117">
        <f t="shared" ca="1" si="108"/>
        <v>42.539726027397258</v>
      </c>
      <c r="G815" s="121" t="s">
        <v>325</v>
      </c>
      <c r="H815" s="121" t="s">
        <v>287</v>
      </c>
      <c r="I815" s="121" t="s">
        <v>287</v>
      </c>
      <c r="J815" s="121" t="s">
        <v>3718</v>
      </c>
      <c r="K815" s="121" t="s">
        <v>8135</v>
      </c>
      <c r="L815" s="121" t="s">
        <v>328</v>
      </c>
      <c r="M815" s="121" t="s">
        <v>367</v>
      </c>
      <c r="N815" s="121" t="s">
        <v>488</v>
      </c>
      <c r="O815" s="121" t="s">
        <v>8330</v>
      </c>
      <c r="P815" s="127">
        <v>41446</v>
      </c>
      <c r="Q815" s="127">
        <v>46741</v>
      </c>
      <c r="R815" s="114">
        <f t="shared" ca="1" si="109"/>
        <v>3216</v>
      </c>
      <c r="S815" s="118">
        <f t="shared" ca="1" si="110"/>
        <v>105</v>
      </c>
      <c r="T815" s="114">
        <f t="shared" ca="1" si="111"/>
        <v>8</v>
      </c>
      <c r="U815" s="119" t="str">
        <f t="shared" ca="1" si="112"/>
        <v>8年9个月26天</v>
      </c>
      <c r="V815" s="120" t="s">
        <v>9481</v>
      </c>
      <c r="W815" s="116">
        <f t="shared" ca="1" si="113"/>
        <v>43525</v>
      </c>
      <c r="X815" s="114">
        <f t="shared" ca="1" si="114"/>
        <v>1817</v>
      </c>
      <c r="Y815" s="120">
        <f t="shared" ca="1" si="115"/>
        <v>59</v>
      </c>
      <c r="Z815" s="121">
        <f t="shared" ca="1" si="116"/>
        <v>4</v>
      </c>
      <c r="AA815" s="121" t="s">
        <v>8680</v>
      </c>
      <c r="AB815" s="121"/>
      <c r="AC815" s="127">
        <v>41708</v>
      </c>
      <c r="AD815" s="121" t="s">
        <v>8546</v>
      </c>
      <c r="AE815" s="127">
        <v>41708</v>
      </c>
      <c r="AF815" s="121" t="s">
        <v>8286</v>
      </c>
      <c r="AG815" s="121">
        <v>1</v>
      </c>
      <c r="AH815" s="121">
        <v>0</v>
      </c>
      <c r="AI815" s="121" t="s">
        <v>3713</v>
      </c>
      <c r="AJ815" s="121" t="s">
        <v>2712</v>
      </c>
      <c r="AK815" s="121"/>
      <c r="AL815" s="121"/>
      <c r="AM815" s="126" t="s">
        <v>3720</v>
      </c>
      <c r="AN815" s="121" t="s">
        <v>411</v>
      </c>
      <c r="AO815" s="121"/>
      <c r="AP815" s="121">
        <v>0</v>
      </c>
      <c r="AQ815" s="121">
        <v>0</v>
      </c>
      <c r="AR815" s="121" t="s">
        <v>8312</v>
      </c>
      <c r="AS815" s="121">
        <v>8</v>
      </c>
      <c r="AT815" s="121">
        <v>125</v>
      </c>
    </row>
    <row r="816" spans="1:46" ht="30" customHeight="1" x14ac:dyDescent="0.15">
      <c r="A816" s="121">
        <v>814</v>
      </c>
      <c r="B816" s="126">
        <v>5225002286</v>
      </c>
      <c r="C816" s="121" t="s">
        <v>3721</v>
      </c>
      <c r="D816" s="121" t="s">
        <v>3721</v>
      </c>
      <c r="E816" s="127">
        <v>30353</v>
      </c>
      <c r="F816" s="117">
        <f t="shared" ca="1" si="108"/>
        <v>36.087671232876716</v>
      </c>
      <c r="G816" s="121" t="s">
        <v>325</v>
      </c>
      <c r="H816" s="121" t="s">
        <v>287</v>
      </c>
      <c r="I816" s="121" t="s">
        <v>287</v>
      </c>
      <c r="J816" s="121" t="s">
        <v>9482</v>
      </c>
      <c r="K816" s="121" t="s">
        <v>8546</v>
      </c>
      <c r="L816" s="121" t="s">
        <v>328</v>
      </c>
      <c r="M816" s="121" t="s">
        <v>367</v>
      </c>
      <c r="N816" s="121" t="s">
        <v>290</v>
      </c>
      <c r="O816" s="121" t="s">
        <v>293</v>
      </c>
      <c r="P816" s="127">
        <v>42531</v>
      </c>
      <c r="Q816" s="121"/>
      <c r="R816" s="114" t="e">
        <f t="shared" ca="1" si="109"/>
        <v>#NUM!</v>
      </c>
      <c r="S816" s="118" t="e">
        <f t="shared" ca="1" si="110"/>
        <v>#NUM!</v>
      </c>
      <c r="T816" s="114" t="e">
        <f t="shared" ca="1" si="111"/>
        <v>#NUM!</v>
      </c>
      <c r="U816" s="119" t="e">
        <f t="shared" ca="1" si="112"/>
        <v>#NUM!</v>
      </c>
      <c r="V816" s="120" t="s">
        <v>299</v>
      </c>
      <c r="W816" s="116">
        <f t="shared" ca="1" si="113"/>
        <v>43525</v>
      </c>
      <c r="X816" s="114">
        <f t="shared" ca="1" si="114"/>
        <v>1817</v>
      </c>
      <c r="Y816" s="120">
        <f t="shared" ca="1" si="115"/>
        <v>59</v>
      </c>
      <c r="Z816" s="121">
        <f t="shared" ca="1" si="116"/>
        <v>4</v>
      </c>
      <c r="AA816" s="121" t="s">
        <v>9483</v>
      </c>
      <c r="AB816" s="121"/>
      <c r="AC816" s="127">
        <v>41708</v>
      </c>
      <c r="AD816" s="121" t="s">
        <v>8546</v>
      </c>
      <c r="AE816" s="127">
        <v>41708</v>
      </c>
      <c r="AF816" s="121" t="s">
        <v>8286</v>
      </c>
      <c r="AG816" s="121">
        <v>1</v>
      </c>
      <c r="AH816" s="121">
        <v>0</v>
      </c>
      <c r="AI816" s="121" t="s">
        <v>3723</v>
      </c>
      <c r="AJ816" s="121" t="s">
        <v>402</v>
      </c>
      <c r="AK816" s="121" t="s">
        <v>403</v>
      </c>
      <c r="AL816" s="121"/>
      <c r="AM816" s="126" t="s">
        <v>3722</v>
      </c>
      <c r="AN816" s="121"/>
      <c r="AO816" s="121"/>
      <c r="AP816" s="121">
        <v>0</v>
      </c>
      <c r="AQ816" s="121">
        <v>0</v>
      </c>
      <c r="AR816" s="121" t="s">
        <v>8312</v>
      </c>
      <c r="AS816" s="121">
        <v>12</v>
      </c>
      <c r="AT816" s="121">
        <v>189</v>
      </c>
    </row>
    <row r="817" spans="1:46" ht="30" customHeight="1" x14ac:dyDescent="0.15">
      <c r="A817" s="121">
        <v>815</v>
      </c>
      <c r="B817" s="126">
        <v>5225002287</v>
      </c>
      <c r="C817" s="121" t="s">
        <v>3724</v>
      </c>
      <c r="D817" s="121" t="s">
        <v>3724</v>
      </c>
      <c r="E817" s="127">
        <v>29137</v>
      </c>
      <c r="F817" s="117">
        <f t="shared" ca="1" si="108"/>
        <v>39.419178082191777</v>
      </c>
      <c r="G817" s="121" t="s">
        <v>325</v>
      </c>
      <c r="H817" s="121" t="s">
        <v>287</v>
      </c>
      <c r="I817" s="121" t="s">
        <v>287</v>
      </c>
      <c r="J817" s="121" t="s">
        <v>9484</v>
      </c>
      <c r="K817" s="121" t="s">
        <v>8546</v>
      </c>
      <c r="L817" s="121" t="s">
        <v>328</v>
      </c>
      <c r="M817" s="121" t="s">
        <v>367</v>
      </c>
      <c r="N817" s="121" t="s">
        <v>1837</v>
      </c>
      <c r="O817" s="121" t="s">
        <v>293</v>
      </c>
      <c r="P817" s="127">
        <v>42531</v>
      </c>
      <c r="Q817" s="121"/>
      <c r="R817" s="114" t="e">
        <f t="shared" ca="1" si="109"/>
        <v>#NUM!</v>
      </c>
      <c r="S817" s="118" t="e">
        <f t="shared" ca="1" si="110"/>
        <v>#NUM!</v>
      </c>
      <c r="T817" s="114" t="e">
        <f t="shared" ca="1" si="111"/>
        <v>#NUM!</v>
      </c>
      <c r="U817" s="119" t="e">
        <f t="shared" ca="1" si="112"/>
        <v>#NUM!</v>
      </c>
      <c r="V817" s="120" t="s">
        <v>299</v>
      </c>
      <c r="W817" s="116">
        <f t="shared" ca="1" si="113"/>
        <v>43525</v>
      </c>
      <c r="X817" s="114">
        <f t="shared" ca="1" si="114"/>
        <v>1817</v>
      </c>
      <c r="Y817" s="120">
        <f t="shared" ca="1" si="115"/>
        <v>59</v>
      </c>
      <c r="Z817" s="121">
        <f t="shared" ca="1" si="116"/>
        <v>4</v>
      </c>
      <c r="AA817" s="121" t="s">
        <v>947</v>
      </c>
      <c r="AB817" s="121"/>
      <c r="AC817" s="127">
        <v>41708</v>
      </c>
      <c r="AD817" s="121" t="s">
        <v>8546</v>
      </c>
      <c r="AE817" s="127">
        <v>41708</v>
      </c>
      <c r="AF817" s="121" t="s">
        <v>8286</v>
      </c>
      <c r="AG817" s="121">
        <v>1</v>
      </c>
      <c r="AH817" s="121">
        <v>0</v>
      </c>
      <c r="AI817" s="121" t="s">
        <v>9485</v>
      </c>
      <c r="AJ817" s="121" t="s">
        <v>402</v>
      </c>
      <c r="AK817" s="121" t="s">
        <v>409</v>
      </c>
      <c r="AL817" s="121" t="s">
        <v>363</v>
      </c>
      <c r="AM817" s="126" t="s">
        <v>3725</v>
      </c>
      <c r="AN817" s="121"/>
      <c r="AO817" s="121"/>
      <c r="AP817" s="121">
        <v>0</v>
      </c>
      <c r="AQ817" s="121">
        <v>1</v>
      </c>
      <c r="AR817" s="121" t="s">
        <v>8312</v>
      </c>
      <c r="AS817" s="121">
        <v>1</v>
      </c>
      <c r="AT817" s="121">
        <v>8</v>
      </c>
    </row>
    <row r="818" spans="1:46" ht="30" customHeight="1" x14ac:dyDescent="0.15">
      <c r="A818" s="121">
        <v>816</v>
      </c>
      <c r="B818" s="126">
        <v>5225002288</v>
      </c>
      <c r="C818" s="121" t="s">
        <v>3726</v>
      </c>
      <c r="D818" s="121" t="s">
        <v>3726</v>
      </c>
      <c r="E818" s="127">
        <v>32591</v>
      </c>
      <c r="F818" s="117">
        <f t="shared" ca="1" si="108"/>
        <v>29.956164383561642</v>
      </c>
      <c r="G818" s="121" t="s">
        <v>325</v>
      </c>
      <c r="H818" s="121" t="s">
        <v>297</v>
      </c>
      <c r="I818" s="121" t="s">
        <v>297</v>
      </c>
      <c r="J818" s="121" t="s">
        <v>3727</v>
      </c>
      <c r="K818" s="121" t="s">
        <v>8019</v>
      </c>
      <c r="L818" s="121" t="s">
        <v>357</v>
      </c>
      <c r="M818" s="121" t="s">
        <v>367</v>
      </c>
      <c r="N818" s="121" t="s">
        <v>1837</v>
      </c>
      <c r="O818" s="121" t="s">
        <v>293</v>
      </c>
      <c r="P818" s="127">
        <v>42531</v>
      </c>
      <c r="Q818" s="121"/>
      <c r="R818" s="114" t="e">
        <f t="shared" ca="1" si="109"/>
        <v>#NUM!</v>
      </c>
      <c r="S818" s="118" t="e">
        <f t="shared" ca="1" si="110"/>
        <v>#NUM!</v>
      </c>
      <c r="T818" s="114" t="e">
        <f t="shared" ca="1" si="111"/>
        <v>#NUM!</v>
      </c>
      <c r="U818" s="119" t="e">
        <f t="shared" ca="1" si="112"/>
        <v>#NUM!</v>
      </c>
      <c r="V818" s="120" t="s">
        <v>299</v>
      </c>
      <c r="W818" s="116">
        <f t="shared" ca="1" si="113"/>
        <v>43525</v>
      </c>
      <c r="X818" s="114">
        <f t="shared" ca="1" si="114"/>
        <v>1815</v>
      </c>
      <c r="Y818" s="120">
        <f t="shared" ca="1" si="115"/>
        <v>59</v>
      </c>
      <c r="Z818" s="121">
        <f t="shared" ca="1" si="116"/>
        <v>4</v>
      </c>
      <c r="AA818" s="121" t="s">
        <v>9486</v>
      </c>
      <c r="AB818" s="121"/>
      <c r="AC818" s="127">
        <v>41710</v>
      </c>
      <c r="AD818" s="121" t="s">
        <v>771</v>
      </c>
      <c r="AE818" s="127">
        <v>41710</v>
      </c>
      <c r="AF818" s="121" t="s">
        <v>8286</v>
      </c>
      <c r="AG818" s="121">
        <v>1</v>
      </c>
      <c r="AH818" s="121">
        <v>0</v>
      </c>
      <c r="AI818" s="121" t="s">
        <v>3729</v>
      </c>
      <c r="AJ818" s="121" t="s">
        <v>402</v>
      </c>
      <c r="AK818" s="121" t="s">
        <v>409</v>
      </c>
      <c r="AL818" s="121"/>
      <c r="AM818" s="126" t="s">
        <v>3728</v>
      </c>
      <c r="AN818" s="121"/>
      <c r="AO818" s="121"/>
      <c r="AP818" s="121">
        <v>0</v>
      </c>
      <c r="AQ818" s="121">
        <v>0</v>
      </c>
      <c r="AR818" s="121" t="s">
        <v>8312</v>
      </c>
      <c r="AS818" s="121">
        <v>5</v>
      </c>
      <c r="AT818" s="121">
        <v>80</v>
      </c>
    </row>
    <row r="819" spans="1:46" ht="30" customHeight="1" x14ac:dyDescent="0.15">
      <c r="A819" s="121">
        <v>817</v>
      </c>
      <c r="B819" s="126">
        <v>5225002289</v>
      </c>
      <c r="C819" s="121" t="s">
        <v>3730</v>
      </c>
      <c r="D819" s="121" t="s">
        <v>3730</v>
      </c>
      <c r="E819" s="127">
        <v>21038</v>
      </c>
      <c r="F819" s="117">
        <f t="shared" ca="1" si="108"/>
        <v>61.608219178082194</v>
      </c>
      <c r="G819" s="121" t="s">
        <v>325</v>
      </c>
      <c r="H819" s="121" t="s">
        <v>327</v>
      </c>
      <c r="I819" s="121" t="s">
        <v>327</v>
      </c>
      <c r="J819" s="121" t="s">
        <v>3731</v>
      </c>
      <c r="K819" s="121" t="s">
        <v>811</v>
      </c>
      <c r="L819" s="121" t="s">
        <v>328</v>
      </c>
      <c r="M819" s="121" t="s">
        <v>59</v>
      </c>
      <c r="N819" s="121" t="s">
        <v>290</v>
      </c>
      <c r="O819" s="121" t="s">
        <v>299</v>
      </c>
      <c r="P819" s="127">
        <v>42627</v>
      </c>
      <c r="Q819" s="127">
        <v>49595</v>
      </c>
      <c r="R819" s="114">
        <f t="shared" ca="1" si="109"/>
        <v>6070</v>
      </c>
      <c r="S819" s="118">
        <f t="shared" ca="1" si="110"/>
        <v>199</v>
      </c>
      <c r="T819" s="114">
        <f t="shared" ca="1" si="111"/>
        <v>16</v>
      </c>
      <c r="U819" s="119" t="str">
        <f t="shared" ca="1" si="112"/>
        <v>16年7个月20天</v>
      </c>
      <c r="V819" s="120" t="s">
        <v>8694</v>
      </c>
      <c r="W819" s="116">
        <f t="shared" ca="1" si="113"/>
        <v>43525</v>
      </c>
      <c r="X819" s="114">
        <f t="shared" ca="1" si="114"/>
        <v>1815</v>
      </c>
      <c r="Y819" s="120">
        <f t="shared" ca="1" si="115"/>
        <v>59</v>
      </c>
      <c r="Z819" s="121">
        <f t="shared" ca="1" si="116"/>
        <v>4</v>
      </c>
      <c r="AA819" s="121" t="s">
        <v>9487</v>
      </c>
      <c r="AB819" s="121"/>
      <c r="AC819" s="127">
        <v>41710</v>
      </c>
      <c r="AD819" s="121" t="s">
        <v>811</v>
      </c>
      <c r="AE819" s="127">
        <v>41710</v>
      </c>
      <c r="AF819" s="121" t="s">
        <v>8286</v>
      </c>
      <c r="AG819" s="121">
        <v>1</v>
      </c>
      <c r="AH819" s="121">
        <v>0</v>
      </c>
      <c r="AI819" s="121" t="s">
        <v>3733</v>
      </c>
      <c r="AJ819" s="121" t="s">
        <v>460</v>
      </c>
      <c r="AK819" s="121" t="s">
        <v>334</v>
      </c>
      <c r="AL819" s="121"/>
      <c r="AM819" s="126" t="s">
        <v>3732</v>
      </c>
      <c r="AN819" s="121"/>
      <c r="AO819" s="121"/>
      <c r="AP819" s="121">
        <v>0</v>
      </c>
      <c r="AQ819" s="121">
        <v>0</v>
      </c>
      <c r="AR819" s="121" t="s">
        <v>470</v>
      </c>
      <c r="AS819" s="121">
        <v>1</v>
      </c>
      <c r="AT819" s="121" t="s">
        <v>8937</v>
      </c>
    </row>
    <row r="820" spans="1:46" ht="30" customHeight="1" x14ac:dyDescent="0.15">
      <c r="A820" s="121">
        <v>818</v>
      </c>
      <c r="B820" s="126">
        <v>5225002290</v>
      </c>
      <c r="C820" s="121" t="s">
        <v>3734</v>
      </c>
      <c r="D820" s="121" t="s">
        <v>3734</v>
      </c>
      <c r="E820" s="127">
        <v>29531</v>
      </c>
      <c r="F820" s="117">
        <f t="shared" ca="1" si="108"/>
        <v>38.339726027397262</v>
      </c>
      <c r="G820" s="121" t="s">
        <v>364</v>
      </c>
      <c r="H820" s="121" t="s">
        <v>327</v>
      </c>
      <c r="I820" s="121" t="s">
        <v>327</v>
      </c>
      <c r="J820" s="121" t="s">
        <v>3735</v>
      </c>
      <c r="K820" s="121" t="s">
        <v>811</v>
      </c>
      <c r="L820" s="121" t="s">
        <v>328</v>
      </c>
      <c r="M820" s="121" t="s">
        <v>338</v>
      </c>
      <c r="N820" s="121" t="s">
        <v>290</v>
      </c>
      <c r="O820" s="121" t="s">
        <v>8330</v>
      </c>
      <c r="P820" s="127">
        <v>41405</v>
      </c>
      <c r="Q820" s="127">
        <v>46481</v>
      </c>
      <c r="R820" s="114">
        <f t="shared" ca="1" si="109"/>
        <v>2956</v>
      </c>
      <c r="S820" s="118">
        <f t="shared" ca="1" si="110"/>
        <v>97</v>
      </c>
      <c r="T820" s="114">
        <f t="shared" ca="1" si="111"/>
        <v>8</v>
      </c>
      <c r="U820" s="119" t="str">
        <f t="shared" ca="1" si="112"/>
        <v>8年1个月6天</v>
      </c>
      <c r="V820" s="120" t="s">
        <v>9488</v>
      </c>
      <c r="W820" s="116">
        <f t="shared" ca="1" si="113"/>
        <v>43525</v>
      </c>
      <c r="X820" s="114">
        <f t="shared" ca="1" si="114"/>
        <v>1815</v>
      </c>
      <c r="Y820" s="120">
        <f t="shared" ca="1" si="115"/>
        <v>59</v>
      </c>
      <c r="Z820" s="121">
        <f t="shared" ca="1" si="116"/>
        <v>4</v>
      </c>
      <c r="AA820" s="121" t="s">
        <v>8774</v>
      </c>
      <c r="AB820" s="121"/>
      <c r="AC820" s="127">
        <v>41710</v>
      </c>
      <c r="AD820" s="121" t="s">
        <v>811</v>
      </c>
      <c r="AE820" s="127">
        <v>41710</v>
      </c>
      <c r="AF820" s="121" t="s">
        <v>8286</v>
      </c>
      <c r="AG820" s="121">
        <v>1</v>
      </c>
      <c r="AH820" s="121">
        <v>0</v>
      </c>
      <c r="AI820" s="121" t="s">
        <v>3738</v>
      </c>
      <c r="AJ820" s="121" t="s">
        <v>2712</v>
      </c>
      <c r="AK820" s="121"/>
      <c r="AL820" s="121"/>
      <c r="AM820" s="126" t="s">
        <v>3737</v>
      </c>
      <c r="AN820" s="121"/>
      <c r="AO820" s="121"/>
      <c r="AP820" s="121">
        <v>0</v>
      </c>
      <c r="AQ820" s="121">
        <v>0</v>
      </c>
      <c r="AR820" s="121" t="s">
        <v>9031</v>
      </c>
      <c r="AS820" s="121">
        <v>2</v>
      </c>
      <c r="AT820" s="121">
        <v>2</v>
      </c>
    </row>
    <row r="821" spans="1:46" ht="30" customHeight="1" x14ac:dyDescent="0.15">
      <c r="A821" s="121">
        <v>819</v>
      </c>
      <c r="B821" s="126">
        <v>5225002291</v>
      </c>
      <c r="C821" s="121" t="s">
        <v>3739</v>
      </c>
      <c r="D821" s="121" t="s">
        <v>3739</v>
      </c>
      <c r="E821" s="127">
        <v>32147</v>
      </c>
      <c r="F821" s="117">
        <f t="shared" ca="1" si="108"/>
        <v>31.172602739726027</v>
      </c>
      <c r="G821" s="121" t="s">
        <v>650</v>
      </c>
      <c r="H821" s="121" t="s">
        <v>297</v>
      </c>
      <c r="I821" s="121" t="s">
        <v>297</v>
      </c>
      <c r="J821" s="121" t="s">
        <v>3740</v>
      </c>
      <c r="K821" s="121" t="s">
        <v>811</v>
      </c>
      <c r="L821" s="121" t="s">
        <v>328</v>
      </c>
      <c r="M821" s="121" t="s">
        <v>338</v>
      </c>
      <c r="N821" s="121" t="s">
        <v>290</v>
      </c>
      <c r="O821" s="121" t="s">
        <v>299</v>
      </c>
      <c r="P821" s="127">
        <v>42627</v>
      </c>
      <c r="Q821" s="127">
        <v>49595</v>
      </c>
      <c r="R821" s="114">
        <f t="shared" ca="1" si="109"/>
        <v>6070</v>
      </c>
      <c r="S821" s="118">
        <f t="shared" ca="1" si="110"/>
        <v>199</v>
      </c>
      <c r="T821" s="114">
        <f t="shared" ca="1" si="111"/>
        <v>16</v>
      </c>
      <c r="U821" s="119" t="str">
        <f t="shared" ca="1" si="112"/>
        <v>16年7个月20天</v>
      </c>
      <c r="V821" s="120" t="s">
        <v>8694</v>
      </c>
      <c r="W821" s="116">
        <f t="shared" ca="1" si="113"/>
        <v>43525</v>
      </c>
      <c r="X821" s="114">
        <f t="shared" ca="1" si="114"/>
        <v>1815</v>
      </c>
      <c r="Y821" s="120">
        <f t="shared" ca="1" si="115"/>
        <v>59</v>
      </c>
      <c r="Z821" s="121">
        <f t="shared" ca="1" si="116"/>
        <v>4</v>
      </c>
      <c r="AA821" s="121" t="s">
        <v>7726</v>
      </c>
      <c r="AB821" s="121"/>
      <c r="AC821" s="127">
        <v>41710</v>
      </c>
      <c r="AD821" s="121" t="s">
        <v>811</v>
      </c>
      <c r="AE821" s="127">
        <v>41710</v>
      </c>
      <c r="AF821" s="121" t="s">
        <v>8286</v>
      </c>
      <c r="AG821" s="121">
        <v>1</v>
      </c>
      <c r="AH821" s="121">
        <v>0</v>
      </c>
      <c r="AI821" s="121" t="s">
        <v>9489</v>
      </c>
      <c r="AJ821" s="121" t="s">
        <v>460</v>
      </c>
      <c r="AK821" s="121" t="s">
        <v>334</v>
      </c>
      <c r="AL821" s="121"/>
      <c r="AM821" s="126" t="s">
        <v>3741</v>
      </c>
      <c r="AN821" s="121"/>
      <c r="AO821" s="121"/>
      <c r="AP821" s="121">
        <v>0</v>
      </c>
      <c r="AQ821" s="121">
        <v>0</v>
      </c>
      <c r="AR821" s="121" t="s">
        <v>8535</v>
      </c>
      <c r="AS821" s="121">
        <v>7</v>
      </c>
      <c r="AT821" s="121">
        <v>14</v>
      </c>
    </row>
    <row r="822" spans="1:46" ht="30" customHeight="1" x14ac:dyDescent="0.15">
      <c r="A822" s="121">
        <v>820</v>
      </c>
      <c r="B822" s="126">
        <v>5225002292</v>
      </c>
      <c r="C822" s="121" t="s">
        <v>3742</v>
      </c>
      <c r="D822" s="121" t="s">
        <v>3742</v>
      </c>
      <c r="E822" s="127">
        <v>20017</v>
      </c>
      <c r="F822" s="117">
        <f t="shared" ca="1" si="108"/>
        <v>64.405479452054792</v>
      </c>
      <c r="G822" s="121" t="s">
        <v>325</v>
      </c>
      <c r="H822" s="121" t="s">
        <v>327</v>
      </c>
      <c r="I822" s="121" t="s">
        <v>327</v>
      </c>
      <c r="J822" s="121" t="s">
        <v>3743</v>
      </c>
      <c r="K822" s="121" t="s">
        <v>811</v>
      </c>
      <c r="L822" s="121" t="s">
        <v>328</v>
      </c>
      <c r="M822" s="121" t="s">
        <v>348</v>
      </c>
      <c r="N822" s="121" t="s">
        <v>290</v>
      </c>
      <c r="O822" s="121" t="s">
        <v>299</v>
      </c>
      <c r="P822" s="127">
        <v>42984</v>
      </c>
      <c r="Q822" s="127">
        <v>51018</v>
      </c>
      <c r="R822" s="114">
        <f t="shared" ca="1" si="109"/>
        <v>7493</v>
      </c>
      <c r="S822" s="118">
        <f t="shared" ca="1" si="110"/>
        <v>246</v>
      </c>
      <c r="T822" s="114">
        <f t="shared" ca="1" si="111"/>
        <v>20</v>
      </c>
      <c r="U822" s="119" t="str">
        <f t="shared" ca="1" si="112"/>
        <v>20年6个月13天</v>
      </c>
      <c r="V822" s="120" t="s">
        <v>9490</v>
      </c>
      <c r="W822" s="116">
        <f t="shared" ca="1" si="113"/>
        <v>43525</v>
      </c>
      <c r="X822" s="114">
        <f t="shared" ca="1" si="114"/>
        <v>1815</v>
      </c>
      <c r="Y822" s="120">
        <f t="shared" ca="1" si="115"/>
        <v>59</v>
      </c>
      <c r="Z822" s="121">
        <f t="shared" ca="1" si="116"/>
        <v>4</v>
      </c>
      <c r="AA822" s="121" t="s">
        <v>9389</v>
      </c>
      <c r="AB822" s="121"/>
      <c r="AC822" s="127">
        <v>41710</v>
      </c>
      <c r="AD822" s="121" t="s">
        <v>811</v>
      </c>
      <c r="AE822" s="127">
        <v>41710</v>
      </c>
      <c r="AF822" s="121" t="s">
        <v>8286</v>
      </c>
      <c r="AG822" s="121">
        <v>1</v>
      </c>
      <c r="AH822" s="121">
        <v>0</v>
      </c>
      <c r="AI822" s="121" t="s">
        <v>3745</v>
      </c>
      <c r="AJ822" s="121" t="s">
        <v>2171</v>
      </c>
      <c r="AK822" s="121" t="s">
        <v>334</v>
      </c>
      <c r="AL822" s="121"/>
      <c r="AM822" s="126" t="s">
        <v>3744</v>
      </c>
      <c r="AN822" s="121"/>
      <c r="AO822" s="121"/>
      <c r="AP822" s="121">
        <v>0</v>
      </c>
      <c r="AQ822" s="121">
        <v>0</v>
      </c>
      <c r="AR822" s="121" t="s">
        <v>8312</v>
      </c>
      <c r="AS822" s="121"/>
      <c r="AT822" s="121"/>
    </row>
    <row r="823" spans="1:46" ht="30" customHeight="1" x14ac:dyDescent="0.15">
      <c r="A823" s="121">
        <v>821</v>
      </c>
      <c r="B823" s="126">
        <v>5225002293</v>
      </c>
      <c r="C823" s="121" t="s">
        <v>3746</v>
      </c>
      <c r="D823" s="121" t="s">
        <v>3746</v>
      </c>
      <c r="E823" s="127">
        <v>26537</v>
      </c>
      <c r="F823" s="117">
        <f t="shared" ca="1" si="108"/>
        <v>46.542465753424658</v>
      </c>
      <c r="G823" s="121" t="s">
        <v>325</v>
      </c>
      <c r="H823" s="121" t="s">
        <v>287</v>
      </c>
      <c r="I823" s="121" t="s">
        <v>287</v>
      </c>
      <c r="J823" s="121" t="s">
        <v>3747</v>
      </c>
      <c r="K823" s="121" t="s">
        <v>582</v>
      </c>
      <c r="L823" s="121" t="s">
        <v>857</v>
      </c>
      <c r="M823" s="121" t="s">
        <v>59</v>
      </c>
      <c r="N823" s="121" t="s">
        <v>290</v>
      </c>
      <c r="O823" s="121" t="s">
        <v>299</v>
      </c>
      <c r="P823" s="127">
        <v>42696</v>
      </c>
      <c r="Q823" s="127">
        <v>50607</v>
      </c>
      <c r="R823" s="114">
        <f t="shared" ca="1" si="109"/>
        <v>7082</v>
      </c>
      <c r="S823" s="118">
        <f t="shared" ca="1" si="110"/>
        <v>232</v>
      </c>
      <c r="T823" s="114">
        <f t="shared" ca="1" si="111"/>
        <v>19</v>
      </c>
      <c r="U823" s="119" t="str">
        <f t="shared" ca="1" si="112"/>
        <v>19年4个月27天</v>
      </c>
      <c r="V823" s="120" t="s">
        <v>9491</v>
      </c>
      <c r="W823" s="116">
        <f t="shared" ca="1" si="113"/>
        <v>43525</v>
      </c>
      <c r="X823" s="114">
        <f t="shared" ca="1" si="114"/>
        <v>1815</v>
      </c>
      <c r="Y823" s="120">
        <f t="shared" ca="1" si="115"/>
        <v>59</v>
      </c>
      <c r="Z823" s="121">
        <f t="shared" ca="1" si="116"/>
        <v>4</v>
      </c>
      <c r="AA823" s="121" t="s">
        <v>1774</v>
      </c>
      <c r="AB823" s="121"/>
      <c r="AC823" s="127">
        <v>41710</v>
      </c>
      <c r="AD823" s="121" t="s">
        <v>811</v>
      </c>
      <c r="AE823" s="127">
        <v>41710</v>
      </c>
      <c r="AF823" s="121" t="s">
        <v>8286</v>
      </c>
      <c r="AG823" s="121">
        <v>1</v>
      </c>
      <c r="AH823" s="121">
        <v>0</v>
      </c>
      <c r="AI823" s="121" t="s">
        <v>3749</v>
      </c>
      <c r="AJ823" s="121" t="s">
        <v>2088</v>
      </c>
      <c r="AK823" s="121" t="s">
        <v>334</v>
      </c>
      <c r="AL823" s="121"/>
      <c r="AM823" s="126" t="s">
        <v>3748</v>
      </c>
      <c r="AN823" s="121"/>
      <c r="AO823" s="121"/>
      <c r="AP823" s="121">
        <v>0</v>
      </c>
      <c r="AQ823" s="121">
        <v>0</v>
      </c>
      <c r="AR823" s="121" t="s">
        <v>1599</v>
      </c>
      <c r="AS823" s="121">
        <v>6</v>
      </c>
      <c r="AT823" s="121">
        <v>8</v>
      </c>
    </row>
    <row r="824" spans="1:46" ht="30" customHeight="1" x14ac:dyDescent="0.15">
      <c r="A824" s="121">
        <v>822</v>
      </c>
      <c r="B824" s="126">
        <v>5225002294</v>
      </c>
      <c r="C824" s="121" t="s">
        <v>3750</v>
      </c>
      <c r="D824" s="121" t="s">
        <v>3750</v>
      </c>
      <c r="E824" s="127">
        <v>30698</v>
      </c>
      <c r="F824" s="117">
        <f t="shared" ca="1" si="108"/>
        <v>35.142465753424659</v>
      </c>
      <c r="G824" s="121" t="s">
        <v>325</v>
      </c>
      <c r="H824" s="121" t="s">
        <v>287</v>
      </c>
      <c r="I824" s="121" t="s">
        <v>287</v>
      </c>
      <c r="J824" s="121" t="s">
        <v>3751</v>
      </c>
      <c r="K824" s="121" t="s">
        <v>811</v>
      </c>
      <c r="L824" s="121" t="s">
        <v>357</v>
      </c>
      <c r="M824" s="121" t="s">
        <v>59</v>
      </c>
      <c r="N824" s="121" t="s">
        <v>564</v>
      </c>
      <c r="O824" s="121" t="s">
        <v>293</v>
      </c>
      <c r="P824" s="127">
        <v>42531</v>
      </c>
      <c r="Q824" s="121"/>
      <c r="R824" s="114" t="e">
        <f t="shared" ca="1" si="109"/>
        <v>#NUM!</v>
      </c>
      <c r="S824" s="118" t="e">
        <f t="shared" ca="1" si="110"/>
        <v>#NUM!</v>
      </c>
      <c r="T824" s="114" t="e">
        <f t="shared" ca="1" si="111"/>
        <v>#NUM!</v>
      </c>
      <c r="U824" s="119" t="e">
        <f t="shared" ca="1" si="112"/>
        <v>#NUM!</v>
      </c>
      <c r="V824" s="120" t="s">
        <v>299</v>
      </c>
      <c r="W824" s="116">
        <f t="shared" ca="1" si="113"/>
        <v>43525</v>
      </c>
      <c r="X824" s="114">
        <f t="shared" ca="1" si="114"/>
        <v>1815</v>
      </c>
      <c r="Y824" s="120">
        <f t="shared" ca="1" si="115"/>
        <v>59</v>
      </c>
      <c r="Z824" s="121">
        <f t="shared" ca="1" si="116"/>
        <v>4</v>
      </c>
      <c r="AA824" s="121" t="s">
        <v>9440</v>
      </c>
      <c r="AB824" s="121"/>
      <c r="AC824" s="127">
        <v>41710</v>
      </c>
      <c r="AD824" s="121" t="s">
        <v>582</v>
      </c>
      <c r="AE824" s="127">
        <v>41710</v>
      </c>
      <c r="AF824" s="121" t="s">
        <v>8286</v>
      </c>
      <c r="AG824" s="121">
        <v>1</v>
      </c>
      <c r="AH824" s="121">
        <v>0</v>
      </c>
      <c r="AI824" s="121" t="s">
        <v>3753</v>
      </c>
      <c r="AJ824" s="121" t="s">
        <v>402</v>
      </c>
      <c r="AK824" s="121" t="s">
        <v>409</v>
      </c>
      <c r="AL824" s="121"/>
      <c r="AM824" s="126" t="s">
        <v>3752</v>
      </c>
      <c r="AN824" s="121"/>
      <c r="AO824" s="121"/>
      <c r="AP824" s="121">
        <v>0</v>
      </c>
      <c r="AQ824" s="121">
        <v>0</v>
      </c>
      <c r="AR824" s="121" t="s">
        <v>470</v>
      </c>
      <c r="AS824" s="121">
        <v>1</v>
      </c>
      <c r="AT824" s="121" t="s">
        <v>8937</v>
      </c>
    </row>
    <row r="825" spans="1:46" ht="30" customHeight="1" x14ac:dyDescent="0.15">
      <c r="A825" s="121">
        <v>823</v>
      </c>
      <c r="B825" s="126">
        <v>5225002295</v>
      </c>
      <c r="C825" s="121" t="s">
        <v>3754</v>
      </c>
      <c r="D825" s="121" t="s">
        <v>3754</v>
      </c>
      <c r="E825" s="127">
        <v>29351</v>
      </c>
      <c r="F825" s="117">
        <f t="shared" ca="1" si="108"/>
        <v>38.832876712328769</v>
      </c>
      <c r="G825" s="121" t="s">
        <v>325</v>
      </c>
      <c r="H825" s="121" t="s">
        <v>287</v>
      </c>
      <c r="I825" s="121" t="s">
        <v>287</v>
      </c>
      <c r="J825" s="121" t="s">
        <v>3755</v>
      </c>
      <c r="K825" s="121" t="s">
        <v>811</v>
      </c>
      <c r="L825" s="121" t="s">
        <v>328</v>
      </c>
      <c r="M825" s="121" t="s">
        <v>338</v>
      </c>
      <c r="N825" s="121" t="s">
        <v>298</v>
      </c>
      <c r="O825" s="121" t="s">
        <v>8330</v>
      </c>
      <c r="P825" s="127">
        <v>41499</v>
      </c>
      <c r="Q825" s="127">
        <v>46795</v>
      </c>
      <c r="R825" s="114">
        <f t="shared" ca="1" si="109"/>
        <v>3270</v>
      </c>
      <c r="S825" s="118">
        <f t="shared" ca="1" si="110"/>
        <v>107</v>
      </c>
      <c r="T825" s="114">
        <f t="shared" ca="1" si="111"/>
        <v>8</v>
      </c>
      <c r="U825" s="119" t="str">
        <f t="shared" ca="1" si="112"/>
        <v>8年11个月20天</v>
      </c>
      <c r="V825" s="120" t="s">
        <v>9492</v>
      </c>
      <c r="W825" s="116">
        <f t="shared" ca="1" si="113"/>
        <v>43525</v>
      </c>
      <c r="X825" s="114">
        <f t="shared" ca="1" si="114"/>
        <v>1815</v>
      </c>
      <c r="Y825" s="120">
        <f t="shared" ca="1" si="115"/>
        <v>59</v>
      </c>
      <c r="Z825" s="121">
        <f t="shared" ca="1" si="116"/>
        <v>4</v>
      </c>
      <c r="AA825" s="121" t="s">
        <v>9493</v>
      </c>
      <c r="AB825" s="121"/>
      <c r="AC825" s="127">
        <v>41710</v>
      </c>
      <c r="AD825" s="121" t="s">
        <v>582</v>
      </c>
      <c r="AE825" s="127">
        <v>41710</v>
      </c>
      <c r="AF825" s="121" t="s">
        <v>8286</v>
      </c>
      <c r="AG825" s="121">
        <v>1</v>
      </c>
      <c r="AH825" s="121">
        <v>0</v>
      </c>
      <c r="AI825" s="121" t="s">
        <v>3758</v>
      </c>
      <c r="AJ825" s="121" t="s">
        <v>2712</v>
      </c>
      <c r="AK825" s="121"/>
      <c r="AL825" s="121"/>
      <c r="AM825" s="126" t="s">
        <v>3757</v>
      </c>
      <c r="AN825" s="121" t="s">
        <v>411</v>
      </c>
      <c r="AO825" s="121"/>
      <c r="AP825" s="121">
        <v>0</v>
      </c>
      <c r="AQ825" s="121">
        <v>0</v>
      </c>
      <c r="AR825" s="121" t="s">
        <v>8535</v>
      </c>
      <c r="AS825" s="121">
        <v>6</v>
      </c>
      <c r="AT825" s="121">
        <v>14</v>
      </c>
    </row>
    <row r="826" spans="1:46" ht="30" customHeight="1" x14ac:dyDescent="0.15">
      <c r="A826" s="121">
        <v>824</v>
      </c>
      <c r="B826" s="126">
        <v>5225002296</v>
      </c>
      <c r="C826" s="121" t="s">
        <v>3759</v>
      </c>
      <c r="D826" s="121" t="s">
        <v>3759</v>
      </c>
      <c r="E826" s="127">
        <v>30257</v>
      </c>
      <c r="F826" s="117">
        <f t="shared" ca="1" si="108"/>
        <v>36.350684931506848</v>
      </c>
      <c r="G826" s="121" t="s">
        <v>364</v>
      </c>
      <c r="H826" s="121" t="s">
        <v>287</v>
      </c>
      <c r="I826" s="121" t="s">
        <v>287</v>
      </c>
      <c r="J826" s="121" t="s">
        <v>3760</v>
      </c>
      <c r="K826" s="121" t="s">
        <v>811</v>
      </c>
      <c r="L826" s="121" t="s">
        <v>328</v>
      </c>
      <c r="M826" s="121" t="s">
        <v>338</v>
      </c>
      <c r="N826" s="121" t="s">
        <v>41</v>
      </c>
      <c r="O826" s="121" t="s">
        <v>299</v>
      </c>
      <c r="P826" s="121"/>
      <c r="Q826" s="121"/>
      <c r="R826" s="114" t="e">
        <f t="shared" ca="1" si="109"/>
        <v>#NUM!</v>
      </c>
      <c r="S826" s="118" t="e">
        <f t="shared" ca="1" si="110"/>
        <v>#NUM!</v>
      </c>
      <c r="T826" s="114" t="e">
        <f t="shared" ca="1" si="111"/>
        <v>#NUM!</v>
      </c>
      <c r="U826" s="119" t="e">
        <f t="shared" ca="1" si="112"/>
        <v>#NUM!</v>
      </c>
      <c r="V826" s="120" t="s">
        <v>299</v>
      </c>
      <c r="W826" s="116">
        <f t="shared" ca="1" si="113"/>
        <v>43525</v>
      </c>
      <c r="X826" s="114">
        <f t="shared" ca="1" si="114"/>
        <v>1815</v>
      </c>
      <c r="Y826" s="120">
        <f t="shared" ca="1" si="115"/>
        <v>59</v>
      </c>
      <c r="Z826" s="121">
        <f t="shared" ca="1" si="116"/>
        <v>4</v>
      </c>
      <c r="AA826" s="121" t="s">
        <v>9494</v>
      </c>
      <c r="AB826" s="121"/>
      <c r="AC826" s="127">
        <v>41710</v>
      </c>
      <c r="AD826" s="121" t="s">
        <v>582</v>
      </c>
      <c r="AE826" s="127">
        <v>41710</v>
      </c>
      <c r="AF826" s="121" t="s">
        <v>8286</v>
      </c>
      <c r="AG826" s="121">
        <v>0</v>
      </c>
      <c r="AH826" s="121">
        <v>0</v>
      </c>
      <c r="AI826" s="121" t="s">
        <v>3762</v>
      </c>
      <c r="AJ826" s="121"/>
      <c r="AK826" s="121" t="s">
        <v>334</v>
      </c>
      <c r="AL826" s="121" t="s">
        <v>363</v>
      </c>
      <c r="AM826" s="126" t="s">
        <v>3761</v>
      </c>
      <c r="AN826" s="121"/>
      <c r="AO826" s="121"/>
      <c r="AP826" s="121">
        <v>0</v>
      </c>
      <c r="AQ826" s="121">
        <v>2</v>
      </c>
      <c r="AR826" s="121" t="s">
        <v>693</v>
      </c>
      <c r="AS826" s="121" t="s">
        <v>9108</v>
      </c>
      <c r="AT826" s="121">
        <v>2</v>
      </c>
    </row>
    <row r="827" spans="1:46" ht="30" customHeight="1" x14ac:dyDescent="0.15">
      <c r="A827" s="121">
        <v>825</v>
      </c>
      <c r="B827" s="126">
        <v>5225002297</v>
      </c>
      <c r="C827" s="121" t="s">
        <v>3763</v>
      </c>
      <c r="D827" s="121" t="s">
        <v>3763</v>
      </c>
      <c r="E827" s="127">
        <v>34756</v>
      </c>
      <c r="F827" s="117">
        <f t="shared" ca="1" si="108"/>
        <v>24.024657534246575</v>
      </c>
      <c r="G827" s="121" t="s">
        <v>325</v>
      </c>
      <c r="H827" s="121" t="s">
        <v>297</v>
      </c>
      <c r="I827" s="121" t="s">
        <v>297</v>
      </c>
      <c r="J827" s="121" t="s">
        <v>3764</v>
      </c>
      <c r="K827" s="121" t="s">
        <v>811</v>
      </c>
      <c r="L827" s="121" t="s">
        <v>328</v>
      </c>
      <c r="M827" s="121" t="s">
        <v>367</v>
      </c>
      <c r="N827" s="121" t="s">
        <v>290</v>
      </c>
      <c r="O827" s="121" t="s">
        <v>8330</v>
      </c>
      <c r="P827" s="127">
        <v>41264</v>
      </c>
      <c r="Q827" s="127">
        <v>46497</v>
      </c>
      <c r="R827" s="114">
        <f t="shared" ca="1" si="109"/>
        <v>2972</v>
      </c>
      <c r="S827" s="118">
        <f t="shared" ca="1" si="110"/>
        <v>97</v>
      </c>
      <c r="T827" s="114">
        <f t="shared" ca="1" si="111"/>
        <v>8</v>
      </c>
      <c r="U827" s="119" t="str">
        <f t="shared" ca="1" si="112"/>
        <v>8年1个月22天</v>
      </c>
      <c r="V827" s="120" t="s">
        <v>8739</v>
      </c>
      <c r="W827" s="116">
        <f t="shared" ca="1" si="113"/>
        <v>43525</v>
      </c>
      <c r="X827" s="114">
        <f t="shared" ca="1" si="114"/>
        <v>1815</v>
      </c>
      <c r="Y827" s="120">
        <f t="shared" ca="1" si="115"/>
        <v>59</v>
      </c>
      <c r="Z827" s="121">
        <f t="shared" ca="1" si="116"/>
        <v>4</v>
      </c>
      <c r="AA827" s="121" t="s">
        <v>9495</v>
      </c>
      <c r="AB827" s="121"/>
      <c r="AC827" s="127">
        <v>41710</v>
      </c>
      <c r="AD827" s="121" t="s">
        <v>582</v>
      </c>
      <c r="AE827" s="127">
        <v>41710</v>
      </c>
      <c r="AF827" s="121" t="s">
        <v>8286</v>
      </c>
      <c r="AG827" s="121">
        <v>1</v>
      </c>
      <c r="AH827" s="121">
        <v>0</v>
      </c>
      <c r="AI827" s="121" t="s">
        <v>3766</v>
      </c>
      <c r="AJ827" s="121" t="s">
        <v>390</v>
      </c>
      <c r="AK827" s="121"/>
      <c r="AL827" s="121"/>
      <c r="AM827" s="126" t="s">
        <v>3765</v>
      </c>
      <c r="AN827" s="121"/>
      <c r="AO827" s="121"/>
      <c r="AP827" s="121">
        <v>0</v>
      </c>
      <c r="AQ827" s="121">
        <v>0</v>
      </c>
      <c r="AR827" s="121" t="s">
        <v>8312</v>
      </c>
      <c r="AS827" s="121">
        <v>4</v>
      </c>
      <c r="AT827" s="121">
        <v>53</v>
      </c>
    </row>
    <row r="828" spans="1:46" ht="30" customHeight="1" x14ac:dyDescent="0.15">
      <c r="A828" s="121">
        <v>826</v>
      </c>
      <c r="B828" s="126">
        <v>5225002298</v>
      </c>
      <c r="C828" s="121" t="s">
        <v>3767</v>
      </c>
      <c r="D828" s="121" t="s">
        <v>3767</v>
      </c>
      <c r="E828" s="127">
        <v>34330</v>
      </c>
      <c r="F828" s="117">
        <f t="shared" ca="1" si="108"/>
        <v>25.19178082191781</v>
      </c>
      <c r="G828" s="121" t="s">
        <v>325</v>
      </c>
      <c r="H828" s="121" t="s">
        <v>634</v>
      </c>
      <c r="I828" s="121" t="s">
        <v>634</v>
      </c>
      <c r="J828" s="121" t="s">
        <v>3768</v>
      </c>
      <c r="K828" s="121" t="s">
        <v>8030</v>
      </c>
      <c r="L828" s="121" t="s">
        <v>963</v>
      </c>
      <c r="M828" s="121" t="s">
        <v>59</v>
      </c>
      <c r="N828" s="121" t="s">
        <v>290</v>
      </c>
      <c r="O828" s="121" t="s">
        <v>293</v>
      </c>
      <c r="P828" s="127">
        <v>42531</v>
      </c>
      <c r="Q828" s="121"/>
      <c r="R828" s="114" t="e">
        <f t="shared" ca="1" si="109"/>
        <v>#NUM!</v>
      </c>
      <c r="S828" s="118" t="e">
        <f t="shared" ca="1" si="110"/>
        <v>#NUM!</v>
      </c>
      <c r="T828" s="114" t="e">
        <f t="shared" ca="1" si="111"/>
        <v>#NUM!</v>
      </c>
      <c r="U828" s="119" t="e">
        <f t="shared" ca="1" si="112"/>
        <v>#NUM!</v>
      </c>
      <c r="V828" s="120" t="s">
        <v>299</v>
      </c>
      <c r="W828" s="116">
        <f t="shared" ca="1" si="113"/>
        <v>43525</v>
      </c>
      <c r="X828" s="114">
        <f t="shared" ca="1" si="114"/>
        <v>1815</v>
      </c>
      <c r="Y828" s="120">
        <f t="shared" ca="1" si="115"/>
        <v>59</v>
      </c>
      <c r="Z828" s="121">
        <f t="shared" ca="1" si="116"/>
        <v>4</v>
      </c>
      <c r="AA828" s="121" t="s">
        <v>1685</v>
      </c>
      <c r="AB828" s="121"/>
      <c r="AC828" s="127">
        <v>41710</v>
      </c>
      <c r="AD828" s="121" t="s">
        <v>582</v>
      </c>
      <c r="AE828" s="127">
        <v>41710</v>
      </c>
      <c r="AF828" s="121" t="s">
        <v>8286</v>
      </c>
      <c r="AG828" s="121">
        <v>1</v>
      </c>
      <c r="AH828" s="121">
        <v>0</v>
      </c>
      <c r="AI828" s="121" t="s">
        <v>3770</v>
      </c>
      <c r="AJ828" s="121" t="s">
        <v>402</v>
      </c>
      <c r="AK828" s="121" t="s">
        <v>403</v>
      </c>
      <c r="AL828" s="121"/>
      <c r="AM828" s="126" t="s">
        <v>3769</v>
      </c>
      <c r="AN828" s="121"/>
      <c r="AO828" s="121"/>
      <c r="AP828" s="121">
        <v>0</v>
      </c>
      <c r="AQ828" s="121">
        <v>0</v>
      </c>
      <c r="AR828" s="121" t="s">
        <v>8373</v>
      </c>
      <c r="AS828" s="121">
        <v>10</v>
      </c>
      <c r="AT828" s="121" t="s">
        <v>8480</v>
      </c>
    </row>
    <row r="829" spans="1:46" ht="30" customHeight="1" x14ac:dyDescent="0.15">
      <c r="A829" s="121">
        <v>827</v>
      </c>
      <c r="B829" s="126">
        <v>5225002299</v>
      </c>
      <c r="C829" s="121" t="s">
        <v>3771</v>
      </c>
      <c r="D829" s="121" t="s">
        <v>3771</v>
      </c>
      <c r="E829" s="127">
        <v>31428</v>
      </c>
      <c r="F829" s="117">
        <f t="shared" ca="1" si="108"/>
        <v>33.142465753424659</v>
      </c>
      <c r="G829" s="121" t="s">
        <v>364</v>
      </c>
      <c r="H829" s="121" t="s">
        <v>3772</v>
      </c>
      <c r="I829" s="121" t="s">
        <v>3772</v>
      </c>
      <c r="J829" s="121" t="s">
        <v>3773</v>
      </c>
      <c r="K829" s="121" t="s">
        <v>8011</v>
      </c>
      <c r="L829" s="121" t="s">
        <v>328</v>
      </c>
      <c r="M829" s="121" t="s">
        <v>338</v>
      </c>
      <c r="N829" s="121" t="s">
        <v>41</v>
      </c>
      <c r="O829" s="121" t="s">
        <v>299</v>
      </c>
      <c r="P829" s="127">
        <v>42627</v>
      </c>
      <c r="Q829" s="127">
        <v>50477</v>
      </c>
      <c r="R829" s="114">
        <f t="shared" ca="1" si="109"/>
        <v>6952</v>
      </c>
      <c r="S829" s="118">
        <f t="shared" ca="1" si="110"/>
        <v>228</v>
      </c>
      <c r="T829" s="114">
        <f t="shared" ca="1" si="111"/>
        <v>19</v>
      </c>
      <c r="U829" s="119" t="str">
        <f t="shared" ca="1" si="112"/>
        <v>19年0个月17天</v>
      </c>
      <c r="V829" s="120" t="s">
        <v>9369</v>
      </c>
      <c r="W829" s="116">
        <f t="shared" ca="1" si="113"/>
        <v>43525</v>
      </c>
      <c r="X829" s="114">
        <f t="shared" ca="1" si="114"/>
        <v>1815</v>
      </c>
      <c r="Y829" s="120">
        <f t="shared" ca="1" si="115"/>
        <v>59</v>
      </c>
      <c r="Z829" s="121">
        <f t="shared" ca="1" si="116"/>
        <v>4</v>
      </c>
      <c r="AA829" s="121" t="s">
        <v>9391</v>
      </c>
      <c r="AB829" s="121"/>
      <c r="AC829" s="127">
        <v>41710</v>
      </c>
      <c r="AD829" s="121" t="s">
        <v>582</v>
      </c>
      <c r="AE829" s="127">
        <v>41710</v>
      </c>
      <c r="AF829" s="121" t="s">
        <v>8286</v>
      </c>
      <c r="AG829" s="121">
        <v>1</v>
      </c>
      <c r="AH829" s="121">
        <v>0</v>
      </c>
      <c r="AI829" s="121" t="s">
        <v>3775</v>
      </c>
      <c r="AJ829" s="121" t="s">
        <v>2073</v>
      </c>
      <c r="AK829" s="121" t="s">
        <v>334</v>
      </c>
      <c r="AL829" s="121"/>
      <c r="AM829" s="126" t="s">
        <v>3774</v>
      </c>
      <c r="AN829" s="121"/>
      <c r="AO829" s="121"/>
      <c r="AP829" s="121">
        <v>0</v>
      </c>
      <c r="AQ829" s="121">
        <v>0</v>
      </c>
      <c r="AR829" s="121" t="s">
        <v>8373</v>
      </c>
      <c r="AS829" s="121" t="s">
        <v>8514</v>
      </c>
      <c r="AT829" s="121">
        <v>16</v>
      </c>
    </row>
    <row r="830" spans="1:46" ht="30" customHeight="1" x14ac:dyDescent="0.15">
      <c r="A830" s="121">
        <v>828</v>
      </c>
      <c r="B830" s="126">
        <v>5225002300</v>
      </c>
      <c r="C830" s="121" t="s">
        <v>3776</v>
      </c>
      <c r="D830" s="121" t="s">
        <v>3776</v>
      </c>
      <c r="E830" s="127">
        <v>24154</v>
      </c>
      <c r="F830" s="117">
        <f t="shared" ca="1" si="108"/>
        <v>53.07123287671233</v>
      </c>
      <c r="G830" s="121" t="s">
        <v>325</v>
      </c>
      <c r="H830" s="121" t="s">
        <v>287</v>
      </c>
      <c r="I830" s="121" t="s">
        <v>287</v>
      </c>
      <c r="J830" s="121" t="s">
        <v>3777</v>
      </c>
      <c r="K830" s="121" t="s">
        <v>8034</v>
      </c>
      <c r="L830" s="121" t="s">
        <v>328</v>
      </c>
      <c r="M830" s="121" t="s">
        <v>59</v>
      </c>
      <c r="N830" s="121" t="s">
        <v>290</v>
      </c>
      <c r="O830" s="121" t="s">
        <v>293</v>
      </c>
      <c r="P830" s="121"/>
      <c r="Q830" s="121"/>
      <c r="R830" s="114" t="e">
        <f t="shared" ca="1" si="109"/>
        <v>#NUM!</v>
      </c>
      <c r="S830" s="118" t="e">
        <f t="shared" ca="1" si="110"/>
        <v>#NUM!</v>
      </c>
      <c r="T830" s="114" t="e">
        <f t="shared" ca="1" si="111"/>
        <v>#NUM!</v>
      </c>
      <c r="U830" s="119" t="e">
        <f t="shared" ca="1" si="112"/>
        <v>#NUM!</v>
      </c>
      <c r="V830" s="120" t="s">
        <v>299</v>
      </c>
      <c r="W830" s="116">
        <f t="shared" ca="1" si="113"/>
        <v>43525</v>
      </c>
      <c r="X830" s="114">
        <f t="shared" ca="1" si="114"/>
        <v>1815</v>
      </c>
      <c r="Y830" s="120">
        <f t="shared" ca="1" si="115"/>
        <v>59</v>
      </c>
      <c r="Z830" s="121">
        <f t="shared" ca="1" si="116"/>
        <v>4</v>
      </c>
      <c r="AA830" s="121" t="s">
        <v>8321</v>
      </c>
      <c r="AB830" s="121"/>
      <c r="AC830" s="127">
        <v>41710</v>
      </c>
      <c r="AD830" s="121" t="s">
        <v>582</v>
      </c>
      <c r="AE830" s="127">
        <v>41710</v>
      </c>
      <c r="AF830" s="121" t="s">
        <v>8286</v>
      </c>
      <c r="AG830" s="121">
        <v>1</v>
      </c>
      <c r="AH830" s="121">
        <v>0</v>
      </c>
      <c r="AI830" s="121" t="s">
        <v>3779</v>
      </c>
      <c r="AJ830" s="121" t="s">
        <v>402</v>
      </c>
      <c r="AK830" s="121" t="s">
        <v>403</v>
      </c>
      <c r="AL830" s="121"/>
      <c r="AM830" s="126" t="s">
        <v>3778</v>
      </c>
      <c r="AN830" s="121"/>
      <c r="AO830" s="121"/>
      <c r="AP830" s="121">
        <v>0</v>
      </c>
      <c r="AQ830" s="121">
        <v>0</v>
      </c>
      <c r="AR830" s="121" t="s">
        <v>3949</v>
      </c>
      <c r="AS830" s="121">
        <v>5</v>
      </c>
      <c r="AT830" s="121">
        <v>69</v>
      </c>
    </row>
    <row r="831" spans="1:46" ht="30" customHeight="1" x14ac:dyDescent="0.15">
      <c r="A831" s="121">
        <v>829</v>
      </c>
      <c r="B831" s="126">
        <v>5225002301</v>
      </c>
      <c r="C831" s="121" t="s">
        <v>3780</v>
      </c>
      <c r="D831" s="121" t="s">
        <v>3780</v>
      </c>
      <c r="E831" s="127">
        <v>32625</v>
      </c>
      <c r="F831" s="117">
        <f t="shared" ca="1" si="108"/>
        <v>29.863013698630137</v>
      </c>
      <c r="G831" s="121" t="s">
        <v>325</v>
      </c>
      <c r="H831" s="121" t="s">
        <v>779</v>
      </c>
      <c r="I831" s="121" t="s">
        <v>779</v>
      </c>
      <c r="J831" s="121" t="s">
        <v>3781</v>
      </c>
      <c r="K831" s="121" t="s">
        <v>811</v>
      </c>
      <c r="L831" s="121" t="s">
        <v>328</v>
      </c>
      <c r="M831" s="121" t="s">
        <v>367</v>
      </c>
      <c r="N831" s="121" t="s">
        <v>290</v>
      </c>
      <c r="O831" s="121" t="s">
        <v>293</v>
      </c>
      <c r="P831" s="121"/>
      <c r="Q831" s="121"/>
      <c r="R831" s="114" t="e">
        <f t="shared" ca="1" si="109"/>
        <v>#NUM!</v>
      </c>
      <c r="S831" s="118" t="e">
        <f t="shared" ca="1" si="110"/>
        <v>#NUM!</v>
      </c>
      <c r="T831" s="114" t="e">
        <f t="shared" ca="1" si="111"/>
        <v>#NUM!</v>
      </c>
      <c r="U831" s="119" t="e">
        <f t="shared" ca="1" si="112"/>
        <v>#NUM!</v>
      </c>
      <c r="V831" s="120" t="s">
        <v>299</v>
      </c>
      <c r="W831" s="116">
        <f t="shared" ca="1" si="113"/>
        <v>43525</v>
      </c>
      <c r="X831" s="114">
        <f t="shared" ca="1" si="114"/>
        <v>1815</v>
      </c>
      <c r="Y831" s="120">
        <f t="shared" ca="1" si="115"/>
        <v>59</v>
      </c>
      <c r="Z831" s="121">
        <f t="shared" ca="1" si="116"/>
        <v>4</v>
      </c>
      <c r="AA831" s="121" t="s">
        <v>9142</v>
      </c>
      <c r="AB831" s="121"/>
      <c r="AC831" s="127">
        <v>41710</v>
      </c>
      <c r="AD831" s="121" t="s">
        <v>582</v>
      </c>
      <c r="AE831" s="127">
        <v>41710</v>
      </c>
      <c r="AF831" s="121" t="s">
        <v>8286</v>
      </c>
      <c r="AG831" s="121">
        <v>1</v>
      </c>
      <c r="AH831" s="121">
        <v>0</v>
      </c>
      <c r="AI831" s="121" t="s">
        <v>3783</v>
      </c>
      <c r="AJ831" s="121" t="s">
        <v>402</v>
      </c>
      <c r="AK831" s="121" t="s">
        <v>403</v>
      </c>
      <c r="AL831" s="121"/>
      <c r="AM831" s="126" t="s">
        <v>3782</v>
      </c>
      <c r="AN831" s="121"/>
      <c r="AO831" s="121"/>
      <c r="AP831" s="121">
        <v>0</v>
      </c>
      <c r="AQ831" s="121">
        <v>0</v>
      </c>
      <c r="AR831" s="121" t="s">
        <v>8312</v>
      </c>
      <c r="AS831" s="121">
        <v>7</v>
      </c>
      <c r="AT831" s="121">
        <v>97</v>
      </c>
    </row>
    <row r="832" spans="1:46" ht="30" customHeight="1" x14ac:dyDescent="0.15">
      <c r="A832" s="121">
        <v>830</v>
      </c>
      <c r="B832" s="126">
        <v>5225002302</v>
      </c>
      <c r="C832" s="121" t="s">
        <v>3784</v>
      </c>
      <c r="D832" s="121" t="s">
        <v>3784</v>
      </c>
      <c r="E832" s="127">
        <v>22852</v>
      </c>
      <c r="F832" s="117">
        <f t="shared" ca="1" si="108"/>
        <v>56.638356164383559</v>
      </c>
      <c r="G832" s="121" t="s">
        <v>325</v>
      </c>
      <c r="H832" s="121" t="s">
        <v>297</v>
      </c>
      <c r="I832" s="121" t="s">
        <v>297</v>
      </c>
      <c r="J832" s="121" t="s">
        <v>3785</v>
      </c>
      <c r="K832" s="121" t="s">
        <v>811</v>
      </c>
      <c r="L832" s="121" t="s">
        <v>328</v>
      </c>
      <c r="M832" s="121" t="s">
        <v>383</v>
      </c>
      <c r="N832" s="121" t="s">
        <v>3786</v>
      </c>
      <c r="O832" s="121" t="s">
        <v>293</v>
      </c>
      <c r="P832" s="127">
        <v>42531</v>
      </c>
      <c r="Q832" s="121"/>
      <c r="R832" s="114" t="e">
        <f t="shared" ca="1" si="109"/>
        <v>#NUM!</v>
      </c>
      <c r="S832" s="118" t="e">
        <f t="shared" ca="1" si="110"/>
        <v>#NUM!</v>
      </c>
      <c r="T832" s="114" t="e">
        <f t="shared" ca="1" si="111"/>
        <v>#NUM!</v>
      </c>
      <c r="U832" s="119" t="e">
        <f t="shared" ca="1" si="112"/>
        <v>#NUM!</v>
      </c>
      <c r="V832" s="120" t="s">
        <v>299</v>
      </c>
      <c r="W832" s="116">
        <f t="shared" ca="1" si="113"/>
        <v>43525</v>
      </c>
      <c r="X832" s="114">
        <f t="shared" ca="1" si="114"/>
        <v>1815</v>
      </c>
      <c r="Y832" s="120">
        <f t="shared" ca="1" si="115"/>
        <v>59</v>
      </c>
      <c r="Z832" s="121">
        <f t="shared" ca="1" si="116"/>
        <v>4</v>
      </c>
      <c r="AA832" s="121" t="s">
        <v>9059</v>
      </c>
      <c r="AB832" s="121"/>
      <c r="AC832" s="127">
        <v>41710</v>
      </c>
      <c r="AD832" s="121" t="s">
        <v>582</v>
      </c>
      <c r="AE832" s="127">
        <v>41710</v>
      </c>
      <c r="AF832" s="121" t="s">
        <v>8286</v>
      </c>
      <c r="AG832" s="121">
        <v>1</v>
      </c>
      <c r="AH832" s="121">
        <v>0</v>
      </c>
      <c r="AI832" s="121" t="s">
        <v>3788</v>
      </c>
      <c r="AJ832" s="121" t="s">
        <v>402</v>
      </c>
      <c r="AK832" s="121" t="s">
        <v>403</v>
      </c>
      <c r="AL832" s="121"/>
      <c r="AM832" s="126" t="s">
        <v>3787</v>
      </c>
      <c r="AN832" s="121"/>
      <c r="AO832" s="121"/>
      <c r="AP832" s="121">
        <v>0</v>
      </c>
      <c r="AQ832" s="121">
        <v>0</v>
      </c>
      <c r="AR832" s="121" t="s">
        <v>8836</v>
      </c>
      <c r="AS832" s="128">
        <v>43137</v>
      </c>
      <c r="AT832" s="121">
        <v>1</v>
      </c>
    </row>
    <row r="833" spans="1:46" ht="30" customHeight="1" x14ac:dyDescent="0.15">
      <c r="A833" s="121">
        <v>831</v>
      </c>
      <c r="B833" s="126">
        <v>5225002303</v>
      </c>
      <c r="C833" s="121" t="s">
        <v>3789</v>
      </c>
      <c r="D833" s="121" t="s">
        <v>3789</v>
      </c>
      <c r="E833" s="127">
        <v>23341</v>
      </c>
      <c r="F833" s="117">
        <f t="shared" ca="1" si="108"/>
        <v>55.298630136986304</v>
      </c>
      <c r="G833" s="121" t="s">
        <v>325</v>
      </c>
      <c r="H833" s="121" t="s">
        <v>287</v>
      </c>
      <c r="I833" s="121" t="s">
        <v>287</v>
      </c>
      <c r="J833" s="121" t="s">
        <v>3790</v>
      </c>
      <c r="K833" s="121" t="s">
        <v>489</v>
      </c>
      <c r="L833" s="121" t="s">
        <v>328</v>
      </c>
      <c r="M833" s="121" t="s">
        <v>326</v>
      </c>
      <c r="N833" s="121" t="s">
        <v>488</v>
      </c>
      <c r="O833" s="121" t="s">
        <v>293</v>
      </c>
      <c r="P833" s="127">
        <v>42531</v>
      </c>
      <c r="Q833" s="121"/>
      <c r="R833" s="114" t="e">
        <f t="shared" ca="1" si="109"/>
        <v>#NUM!</v>
      </c>
      <c r="S833" s="118" t="e">
        <f t="shared" ca="1" si="110"/>
        <v>#NUM!</v>
      </c>
      <c r="T833" s="114" t="e">
        <f t="shared" ca="1" si="111"/>
        <v>#NUM!</v>
      </c>
      <c r="U833" s="119" t="e">
        <f t="shared" ca="1" si="112"/>
        <v>#NUM!</v>
      </c>
      <c r="V833" s="120" t="s">
        <v>299</v>
      </c>
      <c r="W833" s="116">
        <f t="shared" ca="1" si="113"/>
        <v>43525</v>
      </c>
      <c r="X833" s="114">
        <f t="shared" ca="1" si="114"/>
        <v>1814</v>
      </c>
      <c r="Y833" s="120">
        <f t="shared" ca="1" si="115"/>
        <v>59</v>
      </c>
      <c r="Z833" s="121">
        <f t="shared" ca="1" si="116"/>
        <v>4</v>
      </c>
      <c r="AA833" s="121" t="s">
        <v>9496</v>
      </c>
      <c r="AB833" s="121"/>
      <c r="AC833" s="127">
        <v>41711</v>
      </c>
      <c r="AD833" s="121" t="s">
        <v>489</v>
      </c>
      <c r="AE833" s="127">
        <v>41711</v>
      </c>
      <c r="AF833" s="121" t="s">
        <v>8286</v>
      </c>
      <c r="AG833" s="121">
        <v>1</v>
      </c>
      <c r="AH833" s="121">
        <v>0</v>
      </c>
      <c r="AI833" s="121" t="s">
        <v>3792</v>
      </c>
      <c r="AJ833" s="121" t="s">
        <v>402</v>
      </c>
      <c r="AK833" s="121" t="s">
        <v>409</v>
      </c>
      <c r="AL833" s="121"/>
      <c r="AM833" s="126" t="s">
        <v>3791</v>
      </c>
      <c r="AN833" s="121" t="s">
        <v>411</v>
      </c>
      <c r="AO833" s="121"/>
      <c r="AP833" s="121">
        <v>0</v>
      </c>
      <c r="AQ833" s="121">
        <v>1</v>
      </c>
      <c r="AR833" s="121"/>
      <c r="AS833" s="121" t="s">
        <v>8422</v>
      </c>
      <c r="AT833" s="121">
        <v>3</v>
      </c>
    </row>
    <row r="834" spans="1:46" ht="30" customHeight="1" x14ac:dyDescent="0.15">
      <c r="A834" s="121">
        <v>832</v>
      </c>
      <c r="B834" s="126">
        <v>5225002304</v>
      </c>
      <c r="C834" s="121" t="s">
        <v>3793</v>
      </c>
      <c r="D834" s="121" t="s">
        <v>3793</v>
      </c>
      <c r="E834" s="127">
        <v>31857</v>
      </c>
      <c r="F834" s="117">
        <f t="shared" ca="1" si="108"/>
        <v>31.967123287671232</v>
      </c>
      <c r="G834" s="121" t="s">
        <v>325</v>
      </c>
      <c r="H834" s="121" t="s">
        <v>297</v>
      </c>
      <c r="I834" s="121" t="s">
        <v>297</v>
      </c>
      <c r="J834" s="121" t="s">
        <v>3794</v>
      </c>
      <c r="K834" s="121" t="s">
        <v>8016</v>
      </c>
      <c r="L834" s="121" t="s">
        <v>328</v>
      </c>
      <c r="M834" s="121" t="s">
        <v>59</v>
      </c>
      <c r="N834" s="121" t="s">
        <v>290</v>
      </c>
      <c r="O834" s="121" t="s">
        <v>299</v>
      </c>
      <c r="P834" s="127">
        <v>42627</v>
      </c>
      <c r="Q834" s="127">
        <v>50508</v>
      </c>
      <c r="R834" s="114">
        <f t="shared" ca="1" si="109"/>
        <v>6983</v>
      </c>
      <c r="S834" s="118">
        <f t="shared" ca="1" si="110"/>
        <v>229</v>
      </c>
      <c r="T834" s="114">
        <f t="shared" ca="1" si="111"/>
        <v>19</v>
      </c>
      <c r="U834" s="119" t="str">
        <f t="shared" ca="1" si="112"/>
        <v>19年1个月18天</v>
      </c>
      <c r="V834" s="120" t="s">
        <v>9390</v>
      </c>
      <c r="W834" s="116">
        <f t="shared" ca="1" si="113"/>
        <v>43525</v>
      </c>
      <c r="X834" s="114">
        <f t="shared" ca="1" si="114"/>
        <v>1814</v>
      </c>
      <c r="Y834" s="120">
        <f t="shared" ca="1" si="115"/>
        <v>59</v>
      </c>
      <c r="Z834" s="121">
        <f t="shared" ca="1" si="116"/>
        <v>4</v>
      </c>
      <c r="AA834" s="121" t="s">
        <v>7916</v>
      </c>
      <c r="AB834" s="121"/>
      <c r="AC834" s="127">
        <v>41711</v>
      </c>
      <c r="AD834" s="121" t="s">
        <v>489</v>
      </c>
      <c r="AE834" s="127">
        <v>41711</v>
      </c>
      <c r="AF834" s="121" t="s">
        <v>8286</v>
      </c>
      <c r="AG834" s="121">
        <v>1</v>
      </c>
      <c r="AH834" s="121">
        <v>0</v>
      </c>
      <c r="AI834" s="121" t="s">
        <v>3796</v>
      </c>
      <c r="AJ834" s="121" t="s">
        <v>2078</v>
      </c>
      <c r="AK834" s="121" t="s">
        <v>334</v>
      </c>
      <c r="AL834" s="121"/>
      <c r="AM834" s="126" t="s">
        <v>3795</v>
      </c>
      <c r="AN834" s="121"/>
      <c r="AO834" s="121"/>
      <c r="AP834" s="121">
        <v>0</v>
      </c>
      <c r="AQ834" s="121">
        <v>0</v>
      </c>
      <c r="AR834" s="121" t="s">
        <v>8532</v>
      </c>
      <c r="AS834" s="121">
        <v>8</v>
      </c>
      <c r="AT834" s="121">
        <v>120</v>
      </c>
    </row>
    <row r="835" spans="1:46" ht="30" customHeight="1" x14ac:dyDescent="0.15">
      <c r="A835" s="121">
        <v>833</v>
      </c>
      <c r="B835" s="126">
        <v>5225002305</v>
      </c>
      <c r="C835" s="121" t="s">
        <v>3797</v>
      </c>
      <c r="D835" s="121" t="s">
        <v>3797</v>
      </c>
      <c r="E835" s="127">
        <v>33576</v>
      </c>
      <c r="F835" s="117">
        <f t="shared" ref="F835:F898" ca="1" si="117">(TODAY()-E835)/365</f>
        <v>27.257534246575343</v>
      </c>
      <c r="G835" s="121" t="s">
        <v>325</v>
      </c>
      <c r="H835" s="121" t="s">
        <v>297</v>
      </c>
      <c r="I835" s="121" t="s">
        <v>297</v>
      </c>
      <c r="J835" s="121" t="s">
        <v>3798</v>
      </c>
      <c r="K835" s="121" t="s">
        <v>489</v>
      </c>
      <c r="L835" s="121" t="s">
        <v>328</v>
      </c>
      <c r="M835" s="121" t="s">
        <v>367</v>
      </c>
      <c r="N835" s="121" t="s">
        <v>570</v>
      </c>
      <c r="O835" s="121" t="s">
        <v>299</v>
      </c>
      <c r="P835" s="127">
        <v>42627</v>
      </c>
      <c r="Q835" s="127">
        <v>49595</v>
      </c>
      <c r="R835" s="114">
        <f t="shared" ca="1" si="109"/>
        <v>6070</v>
      </c>
      <c r="S835" s="118">
        <f t="shared" ca="1" si="110"/>
        <v>199</v>
      </c>
      <c r="T835" s="114">
        <f t="shared" ca="1" si="111"/>
        <v>16</v>
      </c>
      <c r="U835" s="119" t="str">
        <f t="shared" ca="1" si="112"/>
        <v>16年7个月20天</v>
      </c>
      <c r="V835" s="120" t="s">
        <v>8694</v>
      </c>
      <c r="W835" s="116">
        <f t="shared" ca="1" si="113"/>
        <v>43525</v>
      </c>
      <c r="X835" s="114">
        <f t="shared" ca="1" si="114"/>
        <v>1814</v>
      </c>
      <c r="Y835" s="120">
        <f t="shared" ca="1" si="115"/>
        <v>59</v>
      </c>
      <c r="Z835" s="121">
        <f t="shared" ca="1" si="116"/>
        <v>4</v>
      </c>
      <c r="AA835" s="121" t="s">
        <v>9497</v>
      </c>
      <c r="AB835" s="121"/>
      <c r="AC835" s="127">
        <v>41711</v>
      </c>
      <c r="AD835" s="121" t="s">
        <v>489</v>
      </c>
      <c r="AE835" s="127">
        <v>41711</v>
      </c>
      <c r="AF835" s="121" t="s">
        <v>8286</v>
      </c>
      <c r="AG835" s="121">
        <v>1</v>
      </c>
      <c r="AH835" s="121">
        <v>0</v>
      </c>
      <c r="AI835" s="121" t="s">
        <v>3800</v>
      </c>
      <c r="AJ835" s="121" t="s">
        <v>460</v>
      </c>
      <c r="AK835" s="121" t="s">
        <v>334</v>
      </c>
      <c r="AL835" s="121"/>
      <c r="AM835" s="126" t="s">
        <v>3799</v>
      </c>
      <c r="AN835" s="121"/>
      <c r="AO835" s="121"/>
      <c r="AP835" s="121">
        <v>0</v>
      </c>
      <c r="AQ835" s="121">
        <v>0</v>
      </c>
      <c r="AR835" s="121" t="s">
        <v>8312</v>
      </c>
      <c r="AS835" s="121">
        <v>8</v>
      </c>
      <c r="AT835" s="121">
        <v>127</v>
      </c>
    </row>
    <row r="836" spans="1:46" ht="30" customHeight="1" x14ac:dyDescent="0.15">
      <c r="A836" s="121">
        <v>834</v>
      </c>
      <c r="B836" s="126">
        <v>5225002306</v>
      </c>
      <c r="C836" s="121" t="s">
        <v>3801</v>
      </c>
      <c r="D836" s="121" t="s">
        <v>3801</v>
      </c>
      <c r="E836" s="127">
        <v>31542</v>
      </c>
      <c r="F836" s="117">
        <f t="shared" ca="1" si="117"/>
        <v>32.830136986301369</v>
      </c>
      <c r="G836" s="121" t="s">
        <v>325</v>
      </c>
      <c r="H836" s="121" t="s">
        <v>297</v>
      </c>
      <c r="I836" s="121" t="s">
        <v>297</v>
      </c>
      <c r="J836" s="121" t="s">
        <v>3794</v>
      </c>
      <c r="K836" s="121" t="s">
        <v>8016</v>
      </c>
      <c r="L836" s="121" t="s">
        <v>328</v>
      </c>
      <c r="M836" s="121" t="s">
        <v>59</v>
      </c>
      <c r="N836" s="121" t="s">
        <v>290</v>
      </c>
      <c r="O836" s="121" t="s">
        <v>293</v>
      </c>
      <c r="P836" s="121"/>
      <c r="Q836" s="121"/>
      <c r="R836" s="114" t="e">
        <f t="shared" ref="R836:R899" ca="1" si="118">DATEDIF(W836,Q836,"D")</f>
        <v>#NUM!</v>
      </c>
      <c r="S836" s="118" t="e">
        <f t="shared" ref="S836:S899" ca="1" si="119">DATEDIF(W836,Q836,"m")</f>
        <v>#NUM!</v>
      </c>
      <c r="T836" s="114" t="e">
        <f t="shared" ref="T836:T899" ca="1" si="120">DATEDIF(W836,Q836,"y")</f>
        <v>#NUM!</v>
      </c>
      <c r="U836" s="119" t="e">
        <f t="shared" ref="U836:U899" ca="1" si="121">ROUNDDOWN(R836/365,0)&amp;"年"&amp;ROUNDDOWN(MOD(R836,365)/30,0)&amp;"个月"&amp;MOD(MOD(R836,365),30)&amp;"天"</f>
        <v>#NUM!</v>
      </c>
      <c r="V836" s="120" t="s">
        <v>299</v>
      </c>
      <c r="W836" s="116">
        <f t="shared" ref="W836:W899" ca="1" si="122">TODAY()</f>
        <v>43525</v>
      </c>
      <c r="X836" s="114">
        <f t="shared" ref="X836:X899" ca="1" si="123">DATEDIF(AE836,W836,"D")</f>
        <v>1814</v>
      </c>
      <c r="Y836" s="120">
        <f t="shared" ref="Y836:Y899" ca="1" si="124">DATEDIF(AE836,W836,"m")</f>
        <v>59</v>
      </c>
      <c r="Z836" s="121">
        <f t="shared" ref="Z836:Z899" ca="1" si="125">DATEDIF(AE836,W836,"Y")</f>
        <v>4</v>
      </c>
      <c r="AA836" s="121" t="s">
        <v>7916</v>
      </c>
      <c r="AB836" s="121"/>
      <c r="AC836" s="127">
        <v>41711</v>
      </c>
      <c r="AD836" s="121" t="s">
        <v>489</v>
      </c>
      <c r="AE836" s="127">
        <v>41711</v>
      </c>
      <c r="AF836" s="121" t="s">
        <v>8286</v>
      </c>
      <c r="AG836" s="121">
        <v>1</v>
      </c>
      <c r="AH836" s="121">
        <v>0</v>
      </c>
      <c r="AI836" s="121" t="s">
        <v>3796</v>
      </c>
      <c r="AJ836" s="121" t="s">
        <v>402</v>
      </c>
      <c r="AK836" s="121" t="s">
        <v>409</v>
      </c>
      <c r="AL836" s="121"/>
      <c r="AM836" s="126" t="s">
        <v>3802</v>
      </c>
      <c r="AN836" s="121"/>
      <c r="AO836" s="121"/>
      <c r="AP836" s="121">
        <v>0</v>
      </c>
      <c r="AQ836" s="121">
        <v>0</v>
      </c>
      <c r="AR836" s="121" t="s">
        <v>1334</v>
      </c>
      <c r="AS836" s="121">
        <v>5</v>
      </c>
      <c r="AT836" s="121" t="s">
        <v>8415</v>
      </c>
    </row>
    <row r="837" spans="1:46" ht="30" customHeight="1" x14ac:dyDescent="0.15">
      <c r="A837" s="121">
        <v>835</v>
      </c>
      <c r="B837" s="126">
        <v>5225002307</v>
      </c>
      <c r="C837" s="121" t="s">
        <v>3803</v>
      </c>
      <c r="D837" s="121" t="s">
        <v>3803</v>
      </c>
      <c r="E837" s="127">
        <v>31802</v>
      </c>
      <c r="F837" s="117">
        <f t="shared" ca="1" si="117"/>
        <v>32.11780821917808</v>
      </c>
      <c r="G837" s="121" t="s">
        <v>325</v>
      </c>
      <c r="H837" s="121" t="s">
        <v>297</v>
      </c>
      <c r="I837" s="121" t="s">
        <v>297</v>
      </c>
      <c r="J837" s="121" t="s">
        <v>3794</v>
      </c>
      <c r="K837" s="121" t="s">
        <v>8016</v>
      </c>
      <c r="L837" s="121" t="s">
        <v>328</v>
      </c>
      <c r="M837" s="121" t="s">
        <v>499</v>
      </c>
      <c r="N837" s="121" t="s">
        <v>290</v>
      </c>
      <c r="O837" s="121" t="s">
        <v>8330</v>
      </c>
      <c r="P837" s="127">
        <v>40785</v>
      </c>
      <c r="Q837" s="127">
        <v>46051</v>
      </c>
      <c r="R837" s="114">
        <f t="shared" ca="1" si="118"/>
        <v>2526</v>
      </c>
      <c r="S837" s="118">
        <f t="shared" ca="1" si="119"/>
        <v>82</v>
      </c>
      <c r="T837" s="114">
        <f t="shared" ca="1" si="120"/>
        <v>6</v>
      </c>
      <c r="U837" s="119" t="str">
        <f t="shared" ca="1" si="121"/>
        <v>6年11个月6天</v>
      </c>
      <c r="V837" s="120" t="s">
        <v>9498</v>
      </c>
      <c r="W837" s="116">
        <f t="shared" ca="1" si="122"/>
        <v>43525</v>
      </c>
      <c r="X837" s="114">
        <f t="shared" ca="1" si="123"/>
        <v>1814</v>
      </c>
      <c r="Y837" s="120">
        <f t="shared" ca="1" si="124"/>
        <v>59</v>
      </c>
      <c r="Z837" s="121">
        <f t="shared" ca="1" si="125"/>
        <v>4</v>
      </c>
      <c r="AA837" s="121" t="s">
        <v>7916</v>
      </c>
      <c r="AB837" s="121"/>
      <c r="AC837" s="127">
        <v>41711</v>
      </c>
      <c r="AD837" s="121" t="s">
        <v>489</v>
      </c>
      <c r="AE837" s="127">
        <v>41711</v>
      </c>
      <c r="AF837" s="121" t="s">
        <v>8286</v>
      </c>
      <c r="AG837" s="121">
        <v>1</v>
      </c>
      <c r="AH837" s="121">
        <v>0</v>
      </c>
      <c r="AI837" s="121" t="s">
        <v>3796</v>
      </c>
      <c r="AJ837" s="121" t="s">
        <v>849</v>
      </c>
      <c r="AK837" s="121"/>
      <c r="AL837" s="121"/>
      <c r="AM837" s="126" t="s">
        <v>3804</v>
      </c>
      <c r="AN837" s="121"/>
      <c r="AO837" s="121"/>
      <c r="AP837" s="121">
        <v>0</v>
      </c>
      <c r="AQ837" s="121">
        <v>0</v>
      </c>
      <c r="AR837" s="121" t="s">
        <v>8322</v>
      </c>
      <c r="AS837" s="121"/>
      <c r="AT837" s="121"/>
    </row>
    <row r="838" spans="1:46" ht="30" customHeight="1" x14ac:dyDescent="0.15">
      <c r="A838" s="121">
        <v>836</v>
      </c>
      <c r="B838" s="126">
        <v>5225002308</v>
      </c>
      <c r="C838" s="121" t="s">
        <v>3805</v>
      </c>
      <c r="D838" s="121" t="s">
        <v>3805</v>
      </c>
      <c r="E838" s="127">
        <v>25086</v>
      </c>
      <c r="F838" s="117">
        <f t="shared" ca="1" si="117"/>
        <v>50.517808219178079</v>
      </c>
      <c r="G838" s="121" t="s">
        <v>325</v>
      </c>
      <c r="H838" s="121" t="s">
        <v>758</v>
      </c>
      <c r="I838" s="121" t="s">
        <v>758</v>
      </c>
      <c r="J838" s="121" t="s">
        <v>3806</v>
      </c>
      <c r="K838" s="121" t="s">
        <v>8016</v>
      </c>
      <c r="L838" s="121" t="s">
        <v>857</v>
      </c>
      <c r="M838" s="121" t="s">
        <v>59</v>
      </c>
      <c r="N838" s="121" t="s">
        <v>518</v>
      </c>
      <c r="O838" s="121" t="s">
        <v>8330</v>
      </c>
      <c r="P838" s="127">
        <v>41386</v>
      </c>
      <c r="Q838" s="127">
        <v>46681</v>
      </c>
      <c r="R838" s="114">
        <f t="shared" ca="1" si="118"/>
        <v>3156</v>
      </c>
      <c r="S838" s="118">
        <f t="shared" ca="1" si="119"/>
        <v>103</v>
      </c>
      <c r="T838" s="114">
        <f t="shared" ca="1" si="120"/>
        <v>8</v>
      </c>
      <c r="U838" s="119" t="str">
        <f t="shared" ca="1" si="121"/>
        <v>8年7个月26天</v>
      </c>
      <c r="V838" s="120" t="s">
        <v>9499</v>
      </c>
      <c r="W838" s="116">
        <f t="shared" ca="1" si="122"/>
        <v>43525</v>
      </c>
      <c r="X838" s="114">
        <f t="shared" ca="1" si="123"/>
        <v>1814</v>
      </c>
      <c r="Y838" s="120">
        <f t="shared" ca="1" si="124"/>
        <v>59</v>
      </c>
      <c r="Z838" s="121">
        <f t="shared" ca="1" si="125"/>
        <v>4</v>
      </c>
      <c r="AA838" s="121" t="s">
        <v>9500</v>
      </c>
      <c r="AB838" s="121"/>
      <c r="AC838" s="127">
        <v>41711</v>
      </c>
      <c r="AD838" s="121" t="s">
        <v>489</v>
      </c>
      <c r="AE838" s="127">
        <v>41711</v>
      </c>
      <c r="AF838" s="121" t="s">
        <v>8286</v>
      </c>
      <c r="AG838" s="121">
        <v>1</v>
      </c>
      <c r="AH838" s="121">
        <v>0</v>
      </c>
      <c r="AI838" s="121" t="s">
        <v>3808</v>
      </c>
      <c r="AJ838" s="121" t="s">
        <v>2712</v>
      </c>
      <c r="AK838" s="121"/>
      <c r="AL838" s="121"/>
      <c r="AM838" s="126" t="s">
        <v>3807</v>
      </c>
      <c r="AN838" s="121"/>
      <c r="AO838" s="121"/>
      <c r="AP838" s="121">
        <v>0</v>
      </c>
      <c r="AQ838" s="121">
        <v>0</v>
      </c>
      <c r="AR838" s="121" t="s">
        <v>8549</v>
      </c>
      <c r="AS838" s="121">
        <v>8</v>
      </c>
      <c r="AT838" s="121">
        <v>117</v>
      </c>
    </row>
    <row r="839" spans="1:46" ht="30" customHeight="1" x14ac:dyDescent="0.15">
      <c r="A839" s="121">
        <v>837</v>
      </c>
      <c r="B839" s="126">
        <v>5225002309</v>
      </c>
      <c r="C839" s="121" t="s">
        <v>3809</v>
      </c>
      <c r="D839" s="121" t="s">
        <v>3809</v>
      </c>
      <c r="E839" s="127">
        <v>33945</v>
      </c>
      <c r="F839" s="117">
        <f t="shared" ca="1" si="117"/>
        <v>26.246575342465754</v>
      </c>
      <c r="G839" s="121" t="s">
        <v>325</v>
      </c>
      <c r="H839" s="121" t="s">
        <v>287</v>
      </c>
      <c r="I839" s="121" t="s">
        <v>287</v>
      </c>
      <c r="J839" s="121" t="s">
        <v>3810</v>
      </c>
      <c r="K839" s="121" t="s">
        <v>489</v>
      </c>
      <c r="L839" s="121" t="s">
        <v>328</v>
      </c>
      <c r="M839" s="121" t="s">
        <v>367</v>
      </c>
      <c r="N839" s="121" t="s">
        <v>570</v>
      </c>
      <c r="O839" s="121" t="s">
        <v>299</v>
      </c>
      <c r="P839" s="127">
        <v>42627</v>
      </c>
      <c r="Q839" s="127">
        <v>49595</v>
      </c>
      <c r="R839" s="114">
        <f t="shared" ca="1" si="118"/>
        <v>6070</v>
      </c>
      <c r="S839" s="118">
        <f t="shared" ca="1" si="119"/>
        <v>199</v>
      </c>
      <c r="T839" s="114">
        <f t="shared" ca="1" si="120"/>
        <v>16</v>
      </c>
      <c r="U839" s="119" t="str">
        <f t="shared" ca="1" si="121"/>
        <v>16年7个月20天</v>
      </c>
      <c r="V839" s="120" t="s">
        <v>8694</v>
      </c>
      <c r="W839" s="116">
        <f t="shared" ca="1" si="122"/>
        <v>43525</v>
      </c>
      <c r="X839" s="114">
        <f t="shared" ca="1" si="123"/>
        <v>1814</v>
      </c>
      <c r="Y839" s="120">
        <f t="shared" ca="1" si="124"/>
        <v>59</v>
      </c>
      <c r="Z839" s="121">
        <f t="shared" ca="1" si="125"/>
        <v>4</v>
      </c>
      <c r="AA839" s="121" t="s">
        <v>9501</v>
      </c>
      <c r="AB839" s="121"/>
      <c r="AC839" s="127">
        <v>41711</v>
      </c>
      <c r="AD839" s="121" t="s">
        <v>489</v>
      </c>
      <c r="AE839" s="127">
        <v>41711</v>
      </c>
      <c r="AF839" s="121" t="s">
        <v>8286</v>
      </c>
      <c r="AG839" s="121">
        <v>1</v>
      </c>
      <c r="AH839" s="121">
        <v>0</v>
      </c>
      <c r="AI839" s="121" t="s">
        <v>9502</v>
      </c>
      <c r="AJ839" s="121" t="s">
        <v>460</v>
      </c>
      <c r="AK839" s="121" t="s">
        <v>334</v>
      </c>
      <c r="AL839" s="121"/>
      <c r="AM839" s="126" t="s">
        <v>83</v>
      </c>
      <c r="AN839" s="121"/>
      <c r="AO839" s="121"/>
      <c r="AP839" s="121">
        <v>0</v>
      </c>
      <c r="AQ839" s="121">
        <v>0</v>
      </c>
      <c r="AR839" s="121" t="s">
        <v>8312</v>
      </c>
      <c r="AS839" s="121">
        <v>8</v>
      </c>
      <c r="AT839" s="121">
        <v>128</v>
      </c>
    </row>
    <row r="840" spans="1:46" ht="30" customHeight="1" x14ac:dyDescent="0.15">
      <c r="A840" s="121">
        <v>838</v>
      </c>
      <c r="B840" s="126">
        <v>5225002310</v>
      </c>
      <c r="C840" s="121" t="s">
        <v>44</v>
      </c>
      <c r="D840" s="121" t="s">
        <v>44</v>
      </c>
      <c r="E840" s="127">
        <v>24216</v>
      </c>
      <c r="F840" s="117">
        <f t="shared" ca="1" si="117"/>
        <v>52.901369863013699</v>
      </c>
      <c r="G840" s="121" t="s">
        <v>650</v>
      </c>
      <c r="H840" s="121" t="s">
        <v>368</v>
      </c>
      <c r="I840" s="121" t="s">
        <v>368</v>
      </c>
      <c r="J840" s="121" t="s">
        <v>3811</v>
      </c>
      <c r="K840" s="121" t="s">
        <v>489</v>
      </c>
      <c r="L840" s="121" t="s">
        <v>1362</v>
      </c>
      <c r="M840" s="121" t="s">
        <v>326</v>
      </c>
      <c r="N840" s="121" t="s">
        <v>41</v>
      </c>
      <c r="O840" s="121" t="s">
        <v>299</v>
      </c>
      <c r="P840" s="127">
        <v>42984</v>
      </c>
      <c r="Q840" s="127">
        <v>51018</v>
      </c>
      <c r="R840" s="114">
        <f t="shared" ca="1" si="118"/>
        <v>7493</v>
      </c>
      <c r="S840" s="118">
        <f t="shared" ca="1" si="119"/>
        <v>246</v>
      </c>
      <c r="T840" s="114">
        <f t="shared" ca="1" si="120"/>
        <v>20</v>
      </c>
      <c r="U840" s="119" t="str">
        <f t="shared" ca="1" si="121"/>
        <v>20年6个月13天</v>
      </c>
      <c r="V840" s="120" t="s">
        <v>9490</v>
      </c>
      <c r="W840" s="116">
        <f t="shared" ca="1" si="122"/>
        <v>43525</v>
      </c>
      <c r="X840" s="114">
        <f t="shared" ca="1" si="123"/>
        <v>1814</v>
      </c>
      <c r="Y840" s="120">
        <f t="shared" ca="1" si="124"/>
        <v>59</v>
      </c>
      <c r="Z840" s="121">
        <f t="shared" ca="1" si="125"/>
        <v>4</v>
      </c>
      <c r="AA840" s="121" t="s">
        <v>9428</v>
      </c>
      <c r="AB840" s="121"/>
      <c r="AC840" s="127">
        <v>41711</v>
      </c>
      <c r="AD840" s="121" t="s">
        <v>489</v>
      </c>
      <c r="AE840" s="127">
        <v>41711</v>
      </c>
      <c r="AF840" s="121" t="s">
        <v>8286</v>
      </c>
      <c r="AG840" s="121">
        <v>1</v>
      </c>
      <c r="AH840" s="121">
        <v>0</v>
      </c>
      <c r="AI840" s="121" t="s">
        <v>3813</v>
      </c>
      <c r="AJ840" s="121" t="s">
        <v>2171</v>
      </c>
      <c r="AK840" s="121" t="s">
        <v>334</v>
      </c>
      <c r="AL840" s="121"/>
      <c r="AM840" s="126" t="s">
        <v>3812</v>
      </c>
      <c r="AN840" s="121"/>
      <c r="AO840" s="121"/>
      <c r="AP840" s="121">
        <v>0</v>
      </c>
      <c r="AQ840" s="121">
        <v>0</v>
      </c>
      <c r="AR840" s="121"/>
      <c r="AS840" s="121" t="s">
        <v>9109</v>
      </c>
      <c r="AT840" s="121">
        <v>7</v>
      </c>
    </row>
    <row r="841" spans="1:46" ht="30" customHeight="1" x14ac:dyDescent="0.15">
      <c r="A841" s="121">
        <v>839</v>
      </c>
      <c r="B841" s="126">
        <v>5225002311</v>
      </c>
      <c r="C841" s="121" t="s">
        <v>3814</v>
      </c>
      <c r="D841" s="121" t="s">
        <v>3814</v>
      </c>
      <c r="E841" s="127">
        <v>29212</v>
      </c>
      <c r="F841" s="117">
        <f t="shared" ca="1" si="117"/>
        <v>39.213698630136989</v>
      </c>
      <c r="G841" s="121" t="s">
        <v>325</v>
      </c>
      <c r="H841" s="121" t="s">
        <v>297</v>
      </c>
      <c r="I841" s="121" t="s">
        <v>297</v>
      </c>
      <c r="J841" s="121" t="s">
        <v>3815</v>
      </c>
      <c r="K841" s="121" t="s">
        <v>8116</v>
      </c>
      <c r="L841" s="121" t="s">
        <v>357</v>
      </c>
      <c r="M841" s="121" t="s">
        <v>348</v>
      </c>
      <c r="N841" s="121" t="s">
        <v>298</v>
      </c>
      <c r="O841" s="121" t="s">
        <v>299</v>
      </c>
      <c r="P841" s="127">
        <v>42627</v>
      </c>
      <c r="Q841" s="127">
        <v>50661</v>
      </c>
      <c r="R841" s="114">
        <f t="shared" ca="1" si="118"/>
        <v>7136</v>
      </c>
      <c r="S841" s="118">
        <f t="shared" ca="1" si="119"/>
        <v>234</v>
      </c>
      <c r="T841" s="114">
        <f t="shared" ca="1" si="120"/>
        <v>19</v>
      </c>
      <c r="U841" s="119" t="str">
        <f t="shared" ca="1" si="121"/>
        <v>19年6个月21天</v>
      </c>
      <c r="V841" s="120" t="s">
        <v>9401</v>
      </c>
      <c r="W841" s="116">
        <f t="shared" ca="1" si="122"/>
        <v>43525</v>
      </c>
      <c r="X841" s="114">
        <f t="shared" ca="1" si="123"/>
        <v>1814</v>
      </c>
      <c r="Y841" s="120">
        <f t="shared" ca="1" si="124"/>
        <v>59</v>
      </c>
      <c r="Z841" s="121">
        <f t="shared" ca="1" si="125"/>
        <v>4</v>
      </c>
      <c r="AA841" s="121" t="s">
        <v>9465</v>
      </c>
      <c r="AB841" s="121"/>
      <c r="AC841" s="127">
        <v>41711</v>
      </c>
      <c r="AD841" s="121" t="s">
        <v>489</v>
      </c>
      <c r="AE841" s="127">
        <v>41711</v>
      </c>
      <c r="AF841" s="121" t="s">
        <v>8286</v>
      </c>
      <c r="AG841" s="121">
        <v>1</v>
      </c>
      <c r="AH841" s="121">
        <v>0</v>
      </c>
      <c r="AI841" s="121" t="s">
        <v>3817</v>
      </c>
      <c r="AJ841" s="121" t="s">
        <v>2171</v>
      </c>
      <c r="AK841" s="121" t="s">
        <v>334</v>
      </c>
      <c r="AL841" s="121" t="s">
        <v>363</v>
      </c>
      <c r="AM841" s="126" t="s">
        <v>3816</v>
      </c>
      <c r="AN841" s="121" t="s">
        <v>411</v>
      </c>
      <c r="AO841" s="121"/>
      <c r="AP841" s="121">
        <v>0</v>
      </c>
      <c r="AQ841" s="121">
        <v>1</v>
      </c>
      <c r="AR841" s="121"/>
      <c r="AS841" s="128">
        <v>43165</v>
      </c>
      <c r="AT841" s="121">
        <v>3</v>
      </c>
    </row>
    <row r="842" spans="1:46" ht="30" customHeight="1" x14ac:dyDescent="0.15">
      <c r="A842" s="121">
        <v>840</v>
      </c>
      <c r="B842" s="126">
        <v>5225002312</v>
      </c>
      <c r="C842" s="121" t="s">
        <v>3818</v>
      </c>
      <c r="D842" s="121" t="s">
        <v>3818</v>
      </c>
      <c r="E842" s="127">
        <v>25174</v>
      </c>
      <c r="F842" s="117">
        <f t="shared" ca="1" si="117"/>
        <v>50.276712328767125</v>
      </c>
      <c r="G842" s="121" t="s">
        <v>325</v>
      </c>
      <c r="H842" s="121" t="s">
        <v>287</v>
      </c>
      <c r="I842" s="121" t="s">
        <v>287</v>
      </c>
      <c r="J842" s="121" t="s">
        <v>3819</v>
      </c>
      <c r="K842" s="121" t="s">
        <v>494</v>
      </c>
      <c r="L842" s="121" t="s">
        <v>328</v>
      </c>
      <c r="M842" s="121" t="s">
        <v>367</v>
      </c>
      <c r="N842" s="121" t="s">
        <v>290</v>
      </c>
      <c r="O842" s="121" t="s">
        <v>293</v>
      </c>
      <c r="P842" s="121"/>
      <c r="Q842" s="121"/>
      <c r="R842" s="114" t="e">
        <f t="shared" ca="1" si="118"/>
        <v>#NUM!</v>
      </c>
      <c r="S842" s="118" t="e">
        <f t="shared" ca="1" si="119"/>
        <v>#NUM!</v>
      </c>
      <c r="T842" s="114" t="e">
        <f t="shared" ca="1" si="120"/>
        <v>#NUM!</v>
      </c>
      <c r="U842" s="119" t="e">
        <f t="shared" ca="1" si="121"/>
        <v>#NUM!</v>
      </c>
      <c r="V842" s="120" t="s">
        <v>299</v>
      </c>
      <c r="W842" s="116">
        <f t="shared" ca="1" si="122"/>
        <v>43525</v>
      </c>
      <c r="X842" s="114">
        <f t="shared" ca="1" si="123"/>
        <v>1809</v>
      </c>
      <c r="Y842" s="120">
        <f t="shared" ca="1" si="124"/>
        <v>59</v>
      </c>
      <c r="Z842" s="121">
        <f t="shared" ca="1" si="125"/>
        <v>4</v>
      </c>
      <c r="AA842" s="121" t="s">
        <v>9503</v>
      </c>
      <c r="AB842" s="121"/>
      <c r="AC842" s="127">
        <v>41716</v>
      </c>
      <c r="AD842" s="121" t="s">
        <v>494</v>
      </c>
      <c r="AE842" s="127">
        <v>41716</v>
      </c>
      <c r="AF842" s="121" t="s">
        <v>8286</v>
      </c>
      <c r="AG842" s="121">
        <v>1</v>
      </c>
      <c r="AH842" s="121">
        <v>0</v>
      </c>
      <c r="AI842" s="121" t="s">
        <v>3821</v>
      </c>
      <c r="AJ842" s="121" t="s">
        <v>402</v>
      </c>
      <c r="AK842" s="121" t="s">
        <v>409</v>
      </c>
      <c r="AL842" s="121"/>
      <c r="AM842" s="126" t="s">
        <v>3820</v>
      </c>
      <c r="AN842" s="121"/>
      <c r="AO842" s="121"/>
      <c r="AP842" s="121">
        <v>0</v>
      </c>
      <c r="AQ842" s="121">
        <v>0</v>
      </c>
      <c r="AR842" s="121" t="s">
        <v>8312</v>
      </c>
      <c r="AS842" s="121">
        <v>11</v>
      </c>
      <c r="AT842" s="121">
        <v>175</v>
      </c>
    </row>
    <row r="843" spans="1:46" ht="30" customHeight="1" x14ac:dyDescent="0.15">
      <c r="A843" s="121">
        <v>841</v>
      </c>
      <c r="B843" s="126">
        <v>5225002316</v>
      </c>
      <c r="C843" s="121" t="s">
        <v>3822</v>
      </c>
      <c r="D843" s="121" t="s">
        <v>3822</v>
      </c>
      <c r="E843" s="127">
        <v>31367</v>
      </c>
      <c r="F843" s="117">
        <f t="shared" ca="1" si="117"/>
        <v>33.30958904109589</v>
      </c>
      <c r="G843" s="121" t="s">
        <v>325</v>
      </c>
      <c r="H843" s="121" t="s">
        <v>297</v>
      </c>
      <c r="I843" s="121" t="s">
        <v>297</v>
      </c>
      <c r="J843" s="121" t="s">
        <v>3823</v>
      </c>
      <c r="K843" s="121" t="s">
        <v>489</v>
      </c>
      <c r="L843" s="121" t="s">
        <v>328</v>
      </c>
      <c r="M843" s="121" t="s">
        <v>348</v>
      </c>
      <c r="N843" s="121" t="s">
        <v>408</v>
      </c>
      <c r="O843" s="121" t="s">
        <v>8330</v>
      </c>
      <c r="P843" s="127">
        <v>41521</v>
      </c>
      <c r="Q843" s="127">
        <v>46815</v>
      </c>
      <c r="R843" s="114">
        <f t="shared" ca="1" si="118"/>
        <v>3290</v>
      </c>
      <c r="S843" s="118">
        <f t="shared" ca="1" si="119"/>
        <v>108</v>
      </c>
      <c r="T843" s="114">
        <f t="shared" ca="1" si="120"/>
        <v>9</v>
      </c>
      <c r="U843" s="119" t="str">
        <f t="shared" ca="1" si="121"/>
        <v>9年0个月5天</v>
      </c>
      <c r="V843" s="120" t="s">
        <v>9504</v>
      </c>
      <c r="W843" s="116">
        <f t="shared" ca="1" si="122"/>
        <v>43525</v>
      </c>
      <c r="X843" s="114">
        <f t="shared" ca="1" si="123"/>
        <v>1786</v>
      </c>
      <c r="Y843" s="120">
        <f t="shared" ca="1" si="124"/>
        <v>58</v>
      </c>
      <c r="Z843" s="121">
        <f t="shared" ca="1" si="125"/>
        <v>4</v>
      </c>
      <c r="AA843" s="121" t="s">
        <v>7488</v>
      </c>
      <c r="AB843" s="121"/>
      <c r="AC843" s="127">
        <v>41739</v>
      </c>
      <c r="AD843" s="121" t="s">
        <v>8546</v>
      </c>
      <c r="AE843" s="127">
        <v>41739</v>
      </c>
      <c r="AF843" s="121" t="s">
        <v>8286</v>
      </c>
      <c r="AG843" s="121">
        <v>1</v>
      </c>
      <c r="AH843" s="121">
        <v>0</v>
      </c>
      <c r="AI843" s="121" t="s">
        <v>3825</v>
      </c>
      <c r="AJ843" s="121" t="s">
        <v>2712</v>
      </c>
      <c r="AK843" s="121"/>
      <c r="AL843" s="121"/>
      <c r="AM843" s="126" t="s">
        <v>3824</v>
      </c>
      <c r="AN843" s="121" t="s">
        <v>411</v>
      </c>
      <c r="AO843" s="121"/>
      <c r="AP843" s="121">
        <v>0</v>
      </c>
      <c r="AQ843" s="121">
        <v>0</v>
      </c>
      <c r="AR843" s="121"/>
      <c r="AS843" s="128">
        <v>43191</v>
      </c>
      <c r="AT843" s="121">
        <v>4</v>
      </c>
    </row>
    <row r="844" spans="1:46" ht="30" customHeight="1" x14ac:dyDescent="0.15">
      <c r="A844" s="121">
        <v>842</v>
      </c>
      <c r="B844" s="126">
        <v>5225002317</v>
      </c>
      <c r="C844" s="121" t="s">
        <v>3826</v>
      </c>
      <c r="D844" s="121" t="s">
        <v>3826</v>
      </c>
      <c r="E844" s="127">
        <v>19826</v>
      </c>
      <c r="F844" s="117">
        <f t="shared" ca="1" si="117"/>
        <v>64.92876712328767</v>
      </c>
      <c r="G844" s="121" t="s">
        <v>325</v>
      </c>
      <c r="H844" s="121" t="s">
        <v>327</v>
      </c>
      <c r="I844" s="121" t="s">
        <v>327</v>
      </c>
      <c r="J844" s="121" t="s">
        <v>9505</v>
      </c>
      <c r="K844" s="121" t="s">
        <v>8546</v>
      </c>
      <c r="L844" s="121" t="s">
        <v>328</v>
      </c>
      <c r="M844" s="121" t="s">
        <v>348</v>
      </c>
      <c r="N844" s="121" t="s">
        <v>290</v>
      </c>
      <c r="O844" s="121" t="s">
        <v>293</v>
      </c>
      <c r="P844" s="121"/>
      <c r="Q844" s="121"/>
      <c r="R844" s="114" t="e">
        <f t="shared" ca="1" si="118"/>
        <v>#NUM!</v>
      </c>
      <c r="S844" s="118" t="e">
        <f t="shared" ca="1" si="119"/>
        <v>#NUM!</v>
      </c>
      <c r="T844" s="114" t="e">
        <f t="shared" ca="1" si="120"/>
        <v>#NUM!</v>
      </c>
      <c r="U844" s="119" t="e">
        <f t="shared" ca="1" si="121"/>
        <v>#NUM!</v>
      </c>
      <c r="V844" s="120" t="s">
        <v>299</v>
      </c>
      <c r="W844" s="116">
        <f t="shared" ca="1" si="122"/>
        <v>43525</v>
      </c>
      <c r="X844" s="114">
        <f t="shared" ca="1" si="123"/>
        <v>1786</v>
      </c>
      <c r="Y844" s="120">
        <f t="shared" ca="1" si="124"/>
        <v>58</v>
      </c>
      <c r="Z844" s="121">
        <f t="shared" ca="1" si="125"/>
        <v>4</v>
      </c>
      <c r="AA844" s="121" t="s">
        <v>9316</v>
      </c>
      <c r="AB844" s="121"/>
      <c r="AC844" s="127">
        <v>41739</v>
      </c>
      <c r="AD844" s="121" t="s">
        <v>8546</v>
      </c>
      <c r="AE844" s="127">
        <v>41739</v>
      </c>
      <c r="AF844" s="121" t="s">
        <v>8286</v>
      </c>
      <c r="AG844" s="121">
        <v>1</v>
      </c>
      <c r="AH844" s="121">
        <v>0</v>
      </c>
      <c r="AI844" s="121" t="s">
        <v>3828</v>
      </c>
      <c r="AJ844" s="121" t="s">
        <v>402</v>
      </c>
      <c r="AK844" s="121" t="s">
        <v>403</v>
      </c>
      <c r="AL844" s="121"/>
      <c r="AM844" s="126" t="s">
        <v>3827</v>
      </c>
      <c r="AN844" s="121"/>
      <c r="AO844" s="121"/>
      <c r="AP844" s="121">
        <v>0</v>
      </c>
      <c r="AQ844" s="121">
        <v>0</v>
      </c>
      <c r="AR844" s="121"/>
      <c r="AS844" s="128">
        <v>43161</v>
      </c>
      <c r="AT844" s="121" t="s">
        <v>8435</v>
      </c>
    </row>
    <row r="845" spans="1:46" ht="30" customHeight="1" x14ac:dyDescent="0.15">
      <c r="A845" s="121">
        <v>843</v>
      </c>
      <c r="B845" s="126">
        <v>5225002318</v>
      </c>
      <c r="C845" s="121" t="s">
        <v>3829</v>
      </c>
      <c r="D845" s="121" t="s">
        <v>3829</v>
      </c>
      <c r="E845" s="127">
        <v>32304</v>
      </c>
      <c r="F845" s="117">
        <f t="shared" ca="1" si="117"/>
        <v>30.742465753424657</v>
      </c>
      <c r="G845" s="121" t="s">
        <v>650</v>
      </c>
      <c r="H845" s="121" t="s">
        <v>287</v>
      </c>
      <c r="I845" s="121" t="s">
        <v>287</v>
      </c>
      <c r="J845" s="121" t="s">
        <v>3830</v>
      </c>
      <c r="K845" s="121" t="s">
        <v>494</v>
      </c>
      <c r="L845" s="121" t="s">
        <v>328</v>
      </c>
      <c r="M845" s="121" t="s">
        <v>326</v>
      </c>
      <c r="N845" s="121" t="s">
        <v>41</v>
      </c>
      <c r="O845" s="121" t="s">
        <v>8330</v>
      </c>
      <c r="P845" s="127">
        <v>41320</v>
      </c>
      <c r="Q845" s="127">
        <v>46582</v>
      </c>
      <c r="R845" s="114">
        <f t="shared" ca="1" si="118"/>
        <v>3057</v>
      </c>
      <c r="S845" s="118">
        <f t="shared" ca="1" si="119"/>
        <v>100</v>
      </c>
      <c r="T845" s="114">
        <f t="shared" ca="1" si="120"/>
        <v>8</v>
      </c>
      <c r="U845" s="119" t="str">
        <f t="shared" ca="1" si="121"/>
        <v>8年4个月17天</v>
      </c>
      <c r="V845" s="120" t="s">
        <v>9506</v>
      </c>
      <c r="W845" s="116">
        <f t="shared" ca="1" si="122"/>
        <v>43525</v>
      </c>
      <c r="X845" s="114">
        <f t="shared" ca="1" si="123"/>
        <v>1786</v>
      </c>
      <c r="Y845" s="120">
        <f t="shared" ca="1" si="124"/>
        <v>58</v>
      </c>
      <c r="Z845" s="121">
        <f t="shared" ca="1" si="125"/>
        <v>4</v>
      </c>
      <c r="AA845" s="121" t="s">
        <v>9507</v>
      </c>
      <c r="AB845" s="121"/>
      <c r="AC845" s="127">
        <v>41739</v>
      </c>
      <c r="AD845" s="121" t="s">
        <v>8546</v>
      </c>
      <c r="AE845" s="127">
        <v>41739</v>
      </c>
      <c r="AF845" s="121" t="s">
        <v>8286</v>
      </c>
      <c r="AG845" s="121">
        <v>1</v>
      </c>
      <c r="AH845" s="121">
        <v>0</v>
      </c>
      <c r="AI845" s="121" t="s">
        <v>3832</v>
      </c>
      <c r="AJ845" s="121" t="s">
        <v>849</v>
      </c>
      <c r="AK845" s="121"/>
      <c r="AL845" s="121"/>
      <c r="AM845" s="126" t="s">
        <v>3831</v>
      </c>
      <c r="AN845" s="121"/>
      <c r="AO845" s="121"/>
      <c r="AP845" s="121">
        <v>0</v>
      </c>
      <c r="AQ845" s="121">
        <v>0</v>
      </c>
      <c r="AR845" s="121"/>
      <c r="AS845" s="121" t="s">
        <v>8460</v>
      </c>
      <c r="AT845" s="121">
        <v>3</v>
      </c>
    </row>
    <row r="846" spans="1:46" ht="30" customHeight="1" x14ac:dyDescent="0.15">
      <c r="A846" s="121">
        <v>844</v>
      </c>
      <c r="B846" s="126">
        <v>5225002319</v>
      </c>
      <c r="C846" s="121" t="s">
        <v>3833</v>
      </c>
      <c r="D846" s="121" t="s">
        <v>3833</v>
      </c>
      <c r="E846" s="127">
        <v>22947</v>
      </c>
      <c r="F846" s="117">
        <f t="shared" ca="1" si="117"/>
        <v>56.37808219178082</v>
      </c>
      <c r="G846" s="121" t="s">
        <v>325</v>
      </c>
      <c r="H846" s="121" t="s">
        <v>634</v>
      </c>
      <c r="I846" s="121" t="s">
        <v>634</v>
      </c>
      <c r="J846" s="121" t="s">
        <v>3834</v>
      </c>
      <c r="K846" s="121" t="s">
        <v>8136</v>
      </c>
      <c r="L846" s="121" t="s">
        <v>357</v>
      </c>
      <c r="M846" s="121" t="s">
        <v>59</v>
      </c>
      <c r="N846" s="121" t="s">
        <v>488</v>
      </c>
      <c r="O846" s="121" t="s">
        <v>8330</v>
      </c>
      <c r="P846" s="127">
        <v>41370</v>
      </c>
      <c r="Q846" s="127">
        <v>46665</v>
      </c>
      <c r="R846" s="114">
        <f t="shared" ca="1" si="118"/>
        <v>3140</v>
      </c>
      <c r="S846" s="118">
        <f t="shared" ca="1" si="119"/>
        <v>103</v>
      </c>
      <c r="T846" s="114">
        <f t="shared" ca="1" si="120"/>
        <v>8</v>
      </c>
      <c r="U846" s="119" t="str">
        <f t="shared" ca="1" si="121"/>
        <v>8年7个月10天</v>
      </c>
      <c r="V846" s="120" t="s">
        <v>9508</v>
      </c>
      <c r="W846" s="116">
        <f t="shared" ca="1" si="122"/>
        <v>43525</v>
      </c>
      <c r="X846" s="114">
        <f t="shared" ca="1" si="123"/>
        <v>1786</v>
      </c>
      <c r="Y846" s="120">
        <f t="shared" ca="1" si="124"/>
        <v>58</v>
      </c>
      <c r="Z846" s="121">
        <f t="shared" ca="1" si="125"/>
        <v>4</v>
      </c>
      <c r="AA846" s="121" t="s">
        <v>9509</v>
      </c>
      <c r="AB846" s="121"/>
      <c r="AC846" s="127">
        <v>41739</v>
      </c>
      <c r="AD846" s="121" t="s">
        <v>8546</v>
      </c>
      <c r="AE846" s="127">
        <v>41739</v>
      </c>
      <c r="AF846" s="121" t="s">
        <v>8286</v>
      </c>
      <c r="AG846" s="121">
        <v>1</v>
      </c>
      <c r="AH846" s="121">
        <v>0</v>
      </c>
      <c r="AI846" s="121" t="s">
        <v>3836</v>
      </c>
      <c r="AJ846" s="121" t="s">
        <v>2712</v>
      </c>
      <c r="AK846" s="121"/>
      <c r="AL846" s="121"/>
      <c r="AM846" s="126" t="s">
        <v>3835</v>
      </c>
      <c r="AN846" s="121" t="s">
        <v>411</v>
      </c>
      <c r="AO846" s="121"/>
      <c r="AP846" s="121">
        <v>0</v>
      </c>
      <c r="AQ846" s="121">
        <v>0</v>
      </c>
      <c r="AR846" s="121" t="s">
        <v>1599</v>
      </c>
      <c r="AS846" s="121">
        <v>7</v>
      </c>
      <c r="AT846" s="121">
        <v>1</v>
      </c>
    </row>
    <row r="847" spans="1:46" ht="30" customHeight="1" x14ac:dyDescent="0.15">
      <c r="A847" s="121">
        <v>845</v>
      </c>
      <c r="B847" s="126">
        <v>5225002320</v>
      </c>
      <c r="C847" s="121" t="s">
        <v>2531</v>
      </c>
      <c r="D847" s="121" t="s">
        <v>2531</v>
      </c>
      <c r="E847" s="127">
        <v>31457</v>
      </c>
      <c r="F847" s="117">
        <f t="shared" ca="1" si="117"/>
        <v>33.063013698630137</v>
      </c>
      <c r="G847" s="121" t="s">
        <v>325</v>
      </c>
      <c r="H847" s="121" t="s">
        <v>297</v>
      </c>
      <c r="I847" s="121" t="s">
        <v>297</v>
      </c>
      <c r="J847" s="121" t="s">
        <v>3837</v>
      </c>
      <c r="K847" s="121" t="s">
        <v>489</v>
      </c>
      <c r="L847" s="121" t="s">
        <v>357</v>
      </c>
      <c r="M847" s="121" t="s">
        <v>367</v>
      </c>
      <c r="N847" s="121" t="s">
        <v>408</v>
      </c>
      <c r="O847" s="121" t="s">
        <v>8330</v>
      </c>
      <c r="P847" s="127">
        <v>41521</v>
      </c>
      <c r="Q847" s="127">
        <v>46815</v>
      </c>
      <c r="R847" s="114">
        <f t="shared" ca="1" si="118"/>
        <v>3290</v>
      </c>
      <c r="S847" s="118">
        <f t="shared" ca="1" si="119"/>
        <v>108</v>
      </c>
      <c r="T847" s="114">
        <f t="shared" ca="1" si="120"/>
        <v>9</v>
      </c>
      <c r="U847" s="119" t="str">
        <f t="shared" ca="1" si="121"/>
        <v>9年0个月5天</v>
      </c>
      <c r="V847" s="120" t="s">
        <v>9504</v>
      </c>
      <c r="W847" s="116">
        <f t="shared" ca="1" si="122"/>
        <v>43525</v>
      </c>
      <c r="X847" s="114">
        <f t="shared" ca="1" si="123"/>
        <v>1786</v>
      </c>
      <c r="Y847" s="120">
        <f t="shared" ca="1" si="124"/>
        <v>58</v>
      </c>
      <c r="Z847" s="121">
        <f t="shared" ca="1" si="125"/>
        <v>4</v>
      </c>
      <c r="AA847" s="121" t="s">
        <v>7488</v>
      </c>
      <c r="AB847" s="121"/>
      <c r="AC847" s="127">
        <v>41739</v>
      </c>
      <c r="AD847" s="121" t="s">
        <v>8546</v>
      </c>
      <c r="AE847" s="127">
        <v>41739</v>
      </c>
      <c r="AF847" s="121" t="s">
        <v>8286</v>
      </c>
      <c r="AG847" s="121">
        <v>1</v>
      </c>
      <c r="AH847" s="121">
        <v>0</v>
      </c>
      <c r="AI847" s="121" t="s">
        <v>3825</v>
      </c>
      <c r="AJ847" s="121" t="s">
        <v>2712</v>
      </c>
      <c r="AK847" s="121"/>
      <c r="AL847" s="121"/>
      <c r="AM847" s="126" t="s">
        <v>3838</v>
      </c>
      <c r="AN847" s="121" t="s">
        <v>411</v>
      </c>
      <c r="AO847" s="121"/>
      <c r="AP847" s="121">
        <v>0</v>
      </c>
      <c r="AQ847" s="121">
        <v>0</v>
      </c>
      <c r="AR847" s="121" t="s">
        <v>8312</v>
      </c>
      <c r="AS847" s="121">
        <v>11</v>
      </c>
      <c r="AT847" s="121">
        <v>171</v>
      </c>
    </row>
    <row r="848" spans="1:46" ht="30" customHeight="1" x14ac:dyDescent="0.15">
      <c r="A848" s="121">
        <v>846</v>
      </c>
      <c r="B848" s="126">
        <v>5225002321</v>
      </c>
      <c r="C848" s="121" t="s">
        <v>3839</v>
      </c>
      <c r="D848" s="121" t="s">
        <v>3839</v>
      </c>
      <c r="E848" s="127">
        <v>20168</v>
      </c>
      <c r="F848" s="117">
        <f t="shared" ca="1" si="117"/>
        <v>63.991780821917807</v>
      </c>
      <c r="G848" s="121" t="s">
        <v>325</v>
      </c>
      <c r="H848" s="121" t="s">
        <v>327</v>
      </c>
      <c r="I848" s="121" t="s">
        <v>327</v>
      </c>
      <c r="J848" s="121" t="s">
        <v>9510</v>
      </c>
      <c r="K848" s="121" t="s">
        <v>8546</v>
      </c>
      <c r="L848" s="121" t="s">
        <v>328</v>
      </c>
      <c r="M848" s="121" t="s">
        <v>367</v>
      </c>
      <c r="N848" s="121" t="s">
        <v>298</v>
      </c>
      <c r="O848" s="121" t="s">
        <v>8330</v>
      </c>
      <c r="P848" s="127">
        <v>41614</v>
      </c>
      <c r="Q848" s="127">
        <v>46909</v>
      </c>
      <c r="R848" s="114">
        <f t="shared" ca="1" si="118"/>
        <v>3384</v>
      </c>
      <c r="S848" s="118">
        <f t="shared" ca="1" si="119"/>
        <v>111</v>
      </c>
      <c r="T848" s="114">
        <f t="shared" ca="1" si="120"/>
        <v>9</v>
      </c>
      <c r="U848" s="119" t="str">
        <f t="shared" ca="1" si="121"/>
        <v>9年3个月9天</v>
      </c>
      <c r="V848" s="120" t="s">
        <v>9511</v>
      </c>
      <c r="W848" s="116">
        <f t="shared" ca="1" si="122"/>
        <v>43525</v>
      </c>
      <c r="X848" s="114">
        <f t="shared" ca="1" si="123"/>
        <v>1786</v>
      </c>
      <c r="Y848" s="120">
        <f t="shared" ca="1" si="124"/>
        <v>58</v>
      </c>
      <c r="Z848" s="121">
        <f t="shared" ca="1" si="125"/>
        <v>4</v>
      </c>
      <c r="AA848" s="121" t="s">
        <v>9512</v>
      </c>
      <c r="AB848" s="121"/>
      <c r="AC848" s="127">
        <v>41739</v>
      </c>
      <c r="AD848" s="121" t="s">
        <v>8546</v>
      </c>
      <c r="AE848" s="127">
        <v>41739</v>
      </c>
      <c r="AF848" s="121" t="s">
        <v>8286</v>
      </c>
      <c r="AG848" s="121">
        <v>1</v>
      </c>
      <c r="AH848" s="121">
        <v>0</v>
      </c>
      <c r="AI848" s="121" t="s">
        <v>3841</v>
      </c>
      <c r="AJ848" s="121" t="s">
        <v>2712</v>
      </c>
      <c r="AK848" s="121"/>
      <c r="AL848" s="121"/>
      <c r="AM848" s="126" t="s">
        <v>3840</v>
      </c>
      <c r="AN848" s="121" t="s">
        <v>411</v>
      </c>
      <c r="AO848" s="121"/>
      <c r="AP848" s="121">
        <v>0</v>
      </c>
      <c r="AQ848" s="121">
        <v>0</v>
      </c>
      <c r="AR848" s="121" t="s">
        <v>8312</v>
      </c>
      <c r="AS848" s="121">
        <v>12</v>
      </c>
      <c r="AT848" s="121">
        <v>190</v>
      </c>
    </row>
    <row r="849" spans="1:46" ht="30" customHeight="1" x14ac:dyDescent="0.15">
      <c r="A849" s="121">
        <v>847</v>
      </c>
      <c r="B849" s="126">
        <v>5225002322</v>
      </c>
      <c r="C849" s="121" t="s">
        <v>3842</v>
      </c>
      <c r="D849" s="121" t="s">
        <v>3842</v>
      </c>
      <c r="E849" s="127">
        <v>30083</v>
      </c>
      <c r="F849" s="117">
        <f t="shared" ca="1" si="117"/>
        <v>36.827397260273976</v>
      </c>
      <c r="G849" s="121" t="s">
        <v>325</v>
      </c>
      <c r="H849" s="121" t="s">
        <v>634</v>
      </c>
      <c r="I849" s="121" t="s">
        <v>634</v>
      </c>
      <c r="J849" s="121" t="s">
        <v>3843</v>
      </c>
      <c r="K849" s="121" t="s">
        <v>8055</v>
      </c>
      <c r="L849" s="121" t="s">
        <v>357</v>
      </c>
      <c r="M849" s="121" t="s">
        <v>326</v>
      </c>
      <c r="N849" s="121" t="s">
        <v>488</v>
      </c>
      <c r="O849" s="121" t="s">
        <v>299</v>
      </c>
      <c r="P849" s="127">
        <v>42696</v>
      </c>
      <c r="Q849" s="127">
        <v>50546</v>
      </c>
      <c r="R849" s="114">
        <f t="shared" ca="1" si="118"/>
        <v>7021</v>
      </c>
      <c r="S849" s="118">
        <f t="shared" ca="1" si="119"/>
        <v>230</v>
      </c>
      <c r="T849" s="114">
        <f t="shared" ca="1" si="120"/>
        <v>19</v>
      </c>
      <c r="U849" s="119" t="str">
        <f t="shared" ca="1" si="121"/>
        <v>19年2个月26天</v>
      </c>
      <c r="V849" s="120" t="s">
        <v>9513</v>
      </c>
      <c r="W849" s="116">
        <f t="shared" ca="1" si="122"/>
        <v>43525</v>
      </c>
      <c r="X849" s="114">
        <f t="shared" ca="1" si="123"/>
        <v>1786</v>
      </c>
      <c r="Y849" s="120">
        <f t="shared" ca="1" si="124"/>
        <v>58</v>
      </c>
      <c r="Z849" s="121">
        <f t="shared" ca="1" si="125"/>
        <v>4</v>
      </c>
      <c r="AA849" s="121" t="s">
        <v>7564</v>
      </c>
      <c r="AB849" s="121"/>
      <c r="AC849" s="127">
        <v>41739</v>
      </c>
      <c r="AD849" s="121" t="s">
        <v>8546</v>
      </c>
      <c r="AE849" s="127">
        <v>41739</v>
      </c>
      <c r="AF849" s="121" t="s">
        <v>8286</v>
      </c>
      <c r="AG849" s="121">
        <v>1</v>
      </c>
      <c r="AH849" s="121">
        <v>0</v>
      </c>
      <c r="AI849" s="121" t="s">
        <v>3845</v>
      </c>
      <c r="AJ849" s="121" t="s">
        <v>2073</v>
      </c>
      <c r="AK849" s="121" t="s">
        <v>334</v>
      </c>
      <c r="AL849" s="121"/>
      <c r="AM849" s="126" t="s">
        <v>3844</v>
      </c>
      <c r="AN849" s="121" t="s">
        <v>411</v>
      </c>
      <c r="AO849" s="121"/>
      <c r="AP849" s="121">
        <v>0</v>
      </c>
      <c r="AQ849" s="121">
        <v>0</v>
      </c>
      <c r="AR849" s="121"/>
      <c r="AS849" s="121" t="s">
        <v>8460</v>
      </c>
      <c r="AT849" s="121">
        <v>4</v>
      </c>
    </row>
    <row r="850" spans="1:46" ht="30" customHeight="1" x14ac:dyDescent="0.15">
      <c r="A850" s="121">
        <v>848</v>
      </c>
      <c r="B850" s="126">
        <v>5225002323</v>
      </c>
      <c r="C850" s="121" t="s">
        <v>3846</v>
      </c>
      <c r="D850" s="121" t="s">
        <v>3846</v>
      </c>
      <c r="E850" s="127">
        <v>33780</v>
      </c>
      <c r="F850" s="117">
        <f t="shared" ca="1" si="117"/>
        <v>26.698630136986303</v>
      </c>
      <c r="G850" s="121" t="s">
        <v>325</v>
      </c>
      <c r="H850" s="121" t="s">
        <v>634</v>
      </c>
      <c r="I850" s="121" t="s">
        <v>634</v>
      </c>
      <c r="J850" s="121" t="s">
        <v>3847</v>
      </c>
      <c r="K850" s="121" t="s">
        <v>489</v>
      </c>
      <c r="L850" s="121" t="s">
        <v>328</v>
      </c>
      <c r="M850" s="121" t="s">
        <v>367</v>
      </c>
      <c r="N850" s="121" t="s">
        <v>570</v>
      </c>
      <c r="O850" s="121" t="s">
        <v>8330</v>
      </c>
      <c r="P850" s="127">
        <v>40226</v>
      </c>
      <c r="Q850" s="127">
        <v>45520</v>
      </c>
      <c r="R850" s="114">
        <f t="shared" ca="1" si="118"/>
        <v>1995</v>
      </c>
      <c r="S850" s="118">
        <f t="shared" ca="1" si="119"/>
        <v>65</v>
      </c>
      <c r="T850" s="114">
        <f t="shared" ca="1" si="120"/>
        <v>5</v>
      </c>
      <c r="U850" s="119" t="str">
        <f t="shared" ca="1" si="121"/>
        <v>5年5个月20天</v>
      </c>
      <c r="V850" s="120" t="s">
        <v>9514</v>
      </c>
      <c r="W850" s="116">
        <f t="shared" ca="1" si="122"/>
        <v>43525</v>
      </c>
      <c r="X850" s="114">
        <f t="shared" ca="1" si="123"/>
        <v>1786</v>
      </c>
      <c r="Y850" s="120">
        <f t="shared" ca="1" si="124"/>
        <v>58</v>
      </c>
      <c r="Z850" s="121">
        <f t="shared" ca="1" si="125"/>
        <v>4</v>
      </c>
      <c r="AA850" s="121" t="s">
        <v>9501</v>
      </c>
      <c r="AB850" s="121"/>
      <c r="AC850" s="127">
        <v>41739</v>
      </c>
      <c r="AD850" s="121" t="s">
        <v>489</v>
      </c>
      <c r="AE850" s="127">
        <v>41739</v>
      </c>
      <c r="AF850" s="121" t="s">
        <v>8286</v>
      </c>
      <c r="AG850" s="121">
        <v>1</v>
      </c>
      <c r="AH850" s="121">
        <v>0</v>
      </c>
      <c r="AI850" s="121" t="s">
        <v>9515</v>
      </c>
      <c r="AJ850" s="121" t="s">
        <v>2712</v>
      </c>
      <c r="AK850" s="121"/>
      <c r="AL850" s="121"/>
      <c r="AM850" s="126" t="s">
        <v>3848</v>
      </c>
      <c r="AN850" s="121"/>
      <c r="AO850" s="121"/>
      <c r="AP850" s="121">
        <v>0</v>
      </c>
      <c r="AQ850" s="121">
        <v>0</v>
      </c>
      <c r="AR850" s="121" t="s">
        <v>8312</v>
      </c>
      <c r="AS850" s="121">
        <v>12</v>
      </c>
      <c r="AT850" s="121">
        <v>187</v>
      </c>
    </row>
    <row r="851" spans="1:46" ht="30" customHeight="1" x14ac:dyDescent="0.15">
      <c r="A851" s="121">
        <v>849</v>
      </c>
      <c r="B851" s="126">
        <v>5225002325</v>
      </c>
      <c r="C851" s="121" t="s">
        <v>3849</v>
      </c>
      <c r="D851" s="121" t="s">
        <v>3849</v>
      </c>
      <c r="E851" s="127">
        <v>25339</v>
      </c>
      <c r="F851" s="117">
        <f t="shared" ca="1" si="117"/>
        <v>49.824657534246576</v>
      </c>
      <c r="G851" s="121" t="s">
        <v>364</v>
      </c>
      <c r="H851" s="121" t="s">
        <v>327</v>
      </c>
      <c r="I851" s="121" t="s">
        <v>327</v>
      </c>
      <c r="J851" s="121" t="s">
        <v>3850</v>
      </c>
      <c r="K851" s="121" t="s">
        <v>811</v>
      </c>
      <c r="L851" s="121" t="s">
        <v>328</v>
      </c>
      <c r="M851" s="121" t="s">
        <v>367</v>
      </c>
      <c r="N851" s="121" t="s">
        <v>290</v>
      </c>
      <c r="O851" s="121" t="s">
        <v>299</v>
      </c>
      <c r="P851" s="127">
        <v>42627</v>
      </c>
      <c r="Q851" s="127">
        <v>49595</v>
      </c>
      <c r="R851" s="114">
        <f t="shared" ca="1" si="118"/>
        <v>6070</v>
      </c>
      <c r="S851" s="118">
        <f t="shared" ca="1" si="119"/>
        <v>199</v>
      </c>
      <c r="T851" s="114">
        <f t="shared" ca="1" si="120"/>
        <v>16</v>
      </c>
      <c r="U851" s="119" t="str">
        <f t="shared" ca="1" si="121"/>
        <v>16年7个月20天</v>
      </c>
      <c r="V851" s="120" t="s">
        <v>8694</v>
      </c>
      <c r="W851" s="116">
        <f t="shared" ca="1" si="122"/>
        <v>43525</v>
      </c>
      <c r="X851" s="114">
        <f t="shared" ca="1" si="123"/>
        <v>1785</v>
      </c>
      <c r="Y851" s="120">
        <f t="shared" ca="1" si="124"/>
        <v>58</v>
      </c>
      <c r="Z851" s="121">
        <f t="shared" ca="1" si="125"/>
        <v>4</v>
      </c>
      <c r="AA851" s="121" t="s">
        <v>9516</v>
      </c>
      <c r="AB851" s="121"/>
      <c r="AC851" s="127">
        <v>41740</v>
      </c>
      <c r="AD851" s="121" t="s">
        <v>811</v>
      </c>
      <c r="AE851" s="127">
        <v>41740</v>
      </c>
      <c r="AF851" s="121" t="s">
        <v>8286</v>
      </c>
      <c r="AG851" s="121">
        <v>1</v>
      </c>
      <c r="AH851" s="121">
        <v>0</v>
      </c>
      <c r="AI851" s="121" t="s">
        <v>3852</v>
      </c>
      <c r="AJ851" s="121" t="s">
        <v>460</v>
      </c>
      <c r="AK851" s="121" t="s">
        <v>334</v>
      </c>
      <c r="AL851" s="121"/>
      <c r="AM851" s="126" t="s">
        <v>3851</v>
      </c>
      <c r="AN851" s="121"/>
      <c r="AO851" s="121"/>
      <c r="AP851" s="121">
        <v>0</v>
      </c>
      <c r="AQ851" s="121">
        <v>0</v>
      </c>
      <c r="AR851" s="121" t="s">
        <v>8312</v>
      </c>
      <c r="AS851" s="121">
        <v>11</v>
      </c>
      <c r="AT851" s="121">
        <v>173</v>
      </c>
    </row>
    <row r="852" spans="1:46" ht="30" customHeight="1" x14ac:dyDescent="0.15">
      <c r="A852" s="121">
        <v>850</v>
      </c>
      <c r="B852" s="126">
        <v>5225002326</v>
      </c>
      <c r="C852" s="121" t="s">
        <v>3853</v>
      </c>
      <c r="D852" s="121" t="s">
        <v>3853</v>
      </c>
      <c r="E852" s="127">
        <v>33166</v>
      </c>
      <c r="F852" s="117">
        <f t="shared" ca="1" si="117"/>
        <v>28.38082191780822</v>
      </c>
      <c r="G852" s="121" t="s">
        <v>325</v>
      </c>
      <c r="H852" s="121" t="s">
        <v>287</v>
      </c>
      <c r="I852" s="121" t="s">
        <v>287</v>
      </c>
      <c r="J852" s="121" t="s">
        <v>3854</v>
      </c>
      <c r="K852" s="121" t="s">
        <v>811</v>
      </c>
      <c r="L852" s="121" t="s">
        <v>328</v>
      </c>
      <c r="M852" s="121" t="s">
        <v>367</v>
      </c>
      <c r="N852" s="121" t="s">
        <v>564</v>
      </c>
      <c r="O852" s="121" t="s">
        <v>293</v>
      </c>
      <c r="P852" s="121"/>
      <c r="Q852" s="121"/>
      <c r="R852" s="114" t="e">
        <f t="shared" ca="1" si="118"/>
        <v>#NUM!</v>
      </c>
      <c r="S852" s="118" t="e">
        <f t="shared" ca="1" si="119"/>
        <v>#NUM!</v>
      </c>
      <c r="T852" s="114" t="e">
        <f t="shared" ca="1" si="120"/>
        <v>#NUM!</v>
      </c>
      <c r="U852" s="119" t="e">
        <f t="shared" ca="1" si="121"/>
        <v>#NUM!</v>
      </c>
      <c r="V852" s="120" t="s">
        <v>299</v>
      </c>
      <c r="W852" s="116">
        <f t="shared" ca="1" si="122"/>
        <v>43525</v>
      </c>
      <c r="X852" s="114">
        <f t="shared" ca="1" si="123"/>
        <v>1785</v>
      </c>
      <c r="Y852" s="120">
        <f t="shared" ca="1" si="124"/>
        <v>58</v>
      </c>
      <c r="Z852" s="121">
        <f t="shared" ca="1" si="125"/>
        <v>4</v>
      </c>
      <c r="AA852" s="121" t="s">
        <v>9517</v>
      </c>
      <c r="AB852" s="121"/>
      <c r="AC852" s="127">
        <v>41740</v>
      </c>
      <c r="AD852" s="121" t="s">
        <v>582</v>
      </c>
      <c r="AE852" s="127">
        <v>41740</v>
      </c>
      <c r="AF852" s="121" t="s">
        <v>8286</v>
      </c>
      <c r="AG852" s="121">
        <v>1</v>
      </c>
      <c r="AH852" s="121">
        <v>0</v>
      </c>
      <c r="AI852" s="121" t="s">
        <v>3856</v>
      </c>
      <c r="AJ852" s="121" t="s">
        <v>402</v>
      </c>
      <c r="AK852" s="121" t="s">
        <v>409</v>
      </c>
      <c r="AL852" s="121"/>
      <c r="AM852" s="126" t="s">
        <v>3855</v>
      </c>
      <c r="AN852" s="121"/>
      <c r="AO852" s="121"/>
      <c r="AP852" s="121">
        <v>0</v>
      </c>
      <c r="AQ852" s="121">
        <v>0</v>
      </c>
      <c r="AR852" s="121" t="s">
        <v>8312</v>
      </c>
      <c r="AS852" s="121">
        <v>4</v>
      </c>
      <c r="AT852" s="121">
        <v>61</v>
      </c>
    </row>
    <row r="853" spans="1:46" ht="30" customHeight="1" x14ac:dyDescent="0.15">
      <c r="A853" s="121">
        <v>851</v>
      </c>
      <c r="B853" s="126">
        <v>5225002327</v>
      </c>
      <c r="C853" s="121" t="s">
        <v>3857</v>
      </c>
      <c r="D853" s="121" t="s">
        <v>3857</v>
      </c>
      <c r="E853" s="127">
        <v>28516</v>
      </c>
      <c r="F853" s="117">
        <f t="shared" ca="1" si="117"/>
        <v>41.12054794520548</v>
      </c>
      <c r="G853" s="121" t="s">
        <v>325</v>
      </c>
      <c r="H853" s="121" t="s">
        <v>287</v>
      </c>
      <c r="I853" s="121" t="s">
        <v>287</v>
      </c>
      <c r="J853" s="121" t="s">
        <v>3858</v>
      </c>
      <c r="K853" s="121" t="s">
        <v>8011</v>
      </c>
      <c r="L853" s="121" t="s">
        <v>328</v>
      </c>
      <c r="M853" s="121" t="s">
        <v>367</v>
      </c>
      <c r="N853" s="121" t="s">
        <v>298</v>
      </c>
      <c r="O853" s="121" t="s">
        <v>8330</v>
      </c>
      <c r="P853" s="127">
        <v>41577</v>
      </c>
      <c r="Q853" s="127">
        <v>46872</v>
      </c>
      <c r="R853" s="114">
        <f t="shared" ca="1" si="118"/>
        <v>3347</v>
      </c>
      <c r="S853" s="118">
        <f t="shared" ca="1" si="119"/>
        <v>109</v>
      </c>
      <c r="T853" s="114">
        <f t="shared" ca="1" si="120"/>
        <v>9</v>
      </c>
      <c r="U853" s="119" t="str">
        <f t="shared" ca="1" si="121"/>
        <v>9年2个月2天</v>
      </c>
      <c r="V853" s="120" t="s">
        <v>4075</v>
      </c>
      <c r="W853" s="116">
        <f t="shared" ca="1" si="122"/>
        <v>43525</v>
      </c>
      <c r="X853" s="114">
        <f t="shared" ca="1" si="123"/>
        <v>1785</v>
      </c>
      <c r="Y853" s="120">
        <f t="shared" ca="1" si="124"/>
        <v>58</v>
      </c>
      <c r="Z853" s="121">
        <f t="shared" ca="1" si="125"/>
        <v>4</v>
      </c>
      <c r="AA853" s="121" t="s">
        <v>9518</v>
      </c>
      <c r="AB853" s="121"/>
      <c r="AC853" s="127">
        <v>41740</v>
      </c>
      <c r="AD853" s="121" t="s">
        <v>582</v>
      </c>
      <c r="AE853" s="127">
        <v>41740</v>
      </c>
      <c r="AF853" s="121" t="s">
        <v>8286</v>
      </c>
      <c r="AG853" s="121">
        <v>1</v>
      </c>
      <c r="AH853" s="121">
        <v>0</v>
      </c>
      <c r="AI853" s="121" t="s">
        <v>3860</v>
      </c>
      <c r="AJ853" s="121" t="s">
        <v>2712</v>
      </c>
      <c r="AK853" s="121"/>
      <c r="AL853" s="121"/>
      <c r="AM853" s="126" t="s">
        <v>3859</v>
      </c>
      <c r="AN853" s="121" t="s">
        <v>411</v>
      </c>
      <c r="AO853" s="121"/>
      <c r="AP853" s="121">
        <v>0</v>
      </c>
      <c r="AQ853" s="121">
        <v>0</v>
      </c>
      <c r="AR853" s="121" t="s">
        <v>8312</v>
      </c>
      <c r="AS853" s="121">
        <v>6</v>
      </c>
      <c r="AT853" s="121">
        <v>88</v>
      </c>
    </row>
    <row r="854" spans="1:46" ht="30" customHeight="1" x14ac:dyDescent="0.15">
      <c r="A854" s="121">
        <v>852</v>
      </c>
      <c r="B854" s="126">
        <v>5225002328</v>
      </c>
      <c r="C854" s="121" t="s">
        <v>3861</v>
      </c>
      <c r="D854" s="121" t="s">
        <v>3861</v>
      </c>
      <c r="E854" s="127">
        <v>31555</v>
      </c>
      <c r="F854" s="117">
        <f t="shared" ca="1" si="117"/>
        <v>32.794520547945204</v>
      </c>
      <c r="G854" s="121" t="s">
        <v>364</v>
      </c>
      <c r="H854" s="121" t="s">
        <v>327</v>
      </c>
      <c r="I854" s="121" t="s">
        <v>327</v>
      </c>
      <c r="J854" s="121" t="s">
        <v>3862</v>
      </c>
      <c r="K854" s="121" t="s">
        <v>771</v>
      </c>
      <c r="L854" s="121" t="s">
        <v>328</v>
      </c>
      <c r="M854" s="121" t="s">
        <v>367</v>
      </c>
      <c r="N854" s="121" t="s">
        <v>290</v>
      </c>
      <c r="O854" s="121" t="s">
        <v>293</v>
      </c>
      <c r="P854" s="121"/>
      <c r="Q854" s="121"/>
      <c r="R854" s="114" t="e">
        <f t="shared" ca="1" si="118"/>
        <v>#NUM!</v>
      </c>
      <c r="S854" s="118" t="e">
        <f t="shared" ca="1" si="119"/>
        <v>#NUM!</v>
      </c>
      <c r="T854" s="114" t="e">
        <f t="shared" ca="1" si="120"/>
        <v>#NUM!</v>
      </c>
      <c r="U854" s="119" t="e">
        <f t="shared" ca="1" si="121"/>
        <v>#NUM!</v>
      </c>
      <c r="V854" s="120" t="s">
        <v>299</v>
      </c>
      <c r="W854" s="116">
        <f t="shared" ca="1" si="122"/>
        <v>43525</v>
      </c>
      <c r="X854" s="114">
        <f t="shared" ca="1" si="123"/>
        <v>1781</v>
      </c>
      <c r="Y854" s="120">
        <f t="shared" ca="1" si="124"/>
        <v>58</v>
      </c>
      <c r="Z854" s="121">
        <f t="shared" ca="1" si="125"/>
        <v>4</v>
      </c>
      <c r="AA854" s="121" t="s">
        <v>9519</v>
      </c>
      <c r="AB854" s="121"/>
      <c r="AC854" s="127">
        <v>41744</v>
      </c>
      <c r="AD854" s="121" t="s">
        <v>771</v>
      </c>
      <c r="AE854" s="127">
        <v>41744</v>
      </c>
      <c r="AF854" s="121" t="s">
        <v>8286</v>
      </c>
      <c r="AG854" s="121">
        <v>1</v>
      </c>
      <c r="AH854" s="121">
        <v>0</v>
      </c>
      <c r="AI854" s="121" t="s">
        <v>3864</v>
      </c>
      <c r="AJ854" s="121" t="s">
        <v>402</v>
      </c>
      <c r="AK854" s="121" t="s">
        <v>409</v>
      </c>
      <c r="AL854" s="121"/>
      <c r="AM854" s="126" t="s">
        <v>3863</v>
      </c>
      <c r="AN854" s="121"/>
      <c r="AO854" s="121"/>
      <c r="AP854" s="121">
        <v>0</v>
      </c>
      <c r="AQ854" s="121">
        <v>0</v>
      </c>
      <c r="AR854" s="121" t="s">
        <v>8312</v>
      </c>
      <c r="AS854" s="121">
        <v>12</v>
      </c>
      <c r="AT854" s="121">
        <v>179</v>
      </c>
    </row>
    <row r="855" spans="1:46" ht="30" customHeight="1" x14ac:dyDescent="0.15">
      <c r="A855" s="121">
        <v>853</v>
      </c>
      <c r="B855" s="126">
        <v>5225002329</v>
      </c>
      <c r="C855" s="121" t="s">
        <v>3865</v>
      </c>
      <c r="D855" s="121" t="s">
        <v>3865</v>
      </c>
      <c r="E855" s="127">
        <v>27279</v>
      </c>
      <c r="F855" s="117">
        <f t="shared" ca="1" si="117"/>
        <v>44.509589041095893</v>
      </c>
      <c r="G855" s="121" t="s">
        <v>325</v>
      </c>
      <c r="H855" s="121" t="s">
        <v>297</v>
      </c>
      <c r="I855" s="121" t="s">
        <v>297</v>
      </c>
      <c r="J855" s="121" t="s">
        <v>3866</v>
      </c>
      <c r="K855" s="121" t="s">
        <v>582</v>
      </c>
      <c r="L855" s="121" t="s">
        <v>328</v>
      </c>
      <c r="M855" s="121" t="s">
        <v>59</v>
      </c>
      <c r="N855" s="121" t="s">
        <v>290</v>
      </c>
      <c r="O855" s="121" t="s">
        <v>299</v>
      </c>
      <c r="P855" s="127">
        <v>42627</v>
      </c>
      <c r="Q855" s="127">
        <v>50508</v>
      </c>
      <c r="R855" s="114">
        <f t="shared" ca="1" si="118"/>
        <v>6983</v>
      </c>
      <c r="S855" s="118">
        <f t="shared" ca="1" si="119"/>
        <v>229</v>
      </c>
      <c r="T855" s="114">
        <f t="shared" ca="1" si="120"/>
        <v>19</v>
      </c>
      <c r="U855" s="119" t="str">
        <f t="shared" ca="1" si="121"/>
        <v>19年1个月18天</v>
      </c>
      <c r="V855" s="120" t="s">
        <v>9390</v>
      </c>
      <c r="W855" s="116">
        <f t="shared" ca="1" si="122"/>
        <v>43525</v>
      </c>
      <c r="X855" s="114">
        <f t="shared" ca="1" si="123"/>
        <v>1781</v>
      </c>
      <c r="Y855" s="120">
        <f t="shared" ca="1" si="124"/>
        <v>58</v>
      </c>
      <c r="Z855" s="121">
        <f t="shared" ca="1" si="125"/>
        <v>4</v>
      </c>
      <c r="AA855" s="121" t="s">
        <v>9320</v>
      </c>
      <c r="AB855" s="121"/>
      <c r="AC855" s="127">
        <v>41744</v>
      </c>
      <c r="AD855" s="121" t="s">
        <v>771</v>
      </c>
      <c r="AE855" s="127">
        <v>41744</v>
      </c>
      <c r="AF855" s="121" t="s">
        <v>8286</v>
      </c>
      <c r="AG855" s="121">
        <v>1</v>
      </c>
      <c r="AH855" s="121">
        <v>0</v>
      </c>
      <c r="AI855" s="121" t="s">
        <v>3868</v>
      </c>
      <c r="AJ855" s="121" t="s">
        <v>2078</v>
      </c>
      <c r="AK855" s="121" t="s">
        <v>334</v>
      </c>
      <c r="AL855" s="121"/>
      <c r="AM855" s="126" t="s">
        <v>3867</v>
      </c>
      <c r="AN855" s="121"/>
      <c r="AO855" s="121"/>
      <c r="AP855" s="121">
        <v>0</v>
      </c>
      <c r="AQ855" s="121">
        <v>0</v>
      </c>
      <c r="AR855" s="121" t="s">
        <v>1334</v>
      </c>
      <c r="AS855" s="121">
        <v>6</v>
      </c>
      <c r="AT855" s="121" t="s">
        <v>8480</v>
      </c>
    </row>
    <row r="856" spans="1:46" ht="30" customHeight="1" x14ac:dyDescent="0.15">
      <c r="A856" s="121">
        <v>854</v>
      </c>
      <c r="B856" s="126">
        <v>5225002331</v>
      </c>
      <c r="C856" s="121" t="s">
        <v>3870</v>
      </c>
      <c r="D856" s="121" t="s">
        <v>3870</v>
      </c>
      <c r="E856" s="127">
        <v>18605</v>
      </c>
      <c r="F856" s="117">
        <f t="shared" ca="1" si="117"/>
        <v>68.273972602739732</v>
      </c>
      <c r="G856" s="121" t="s">
        <v>325</v>
      </c>
      <c r="H856" s="121" t="s">
        <v>3772</v>
      </c>
      <c r="I856" s="121" t="s">
        <v>3772</v>
      </c>
      <c r="J856" s="121" t="s">
        <v>3871</v>
      </c>
      <c r="K856" s="121" t="s">
        <v>582</v>
      </c>
      <c r="L856" s="121" t="s">
        <v>328</v>
      </c>
      <c r="M856" s="121" t="s">
        <v>348</v>
      </c>
      <c r="N856" s="121" t="s">
        <v>298</v>
      </c>
      <c r="O856" s="121" t="s">
        <v>299</v>
      </c>
      <c r="P856" s="127">
        <v>42696</v>
      </c>
      <c r="Q856" s="127">
        <v>50546</v>
      </c>
      <c r="R856" s="114">
        <f t="shared" ca="1" si="118"/>
        <v>7021</v>
      </c>
      <c r="S856" s="118">
        <f t="shared" ca="1" si="119"/>
        <v>230</v>
      </c>
      <c r="T856" s="114">
        <f t="shared" ca="1" si="120"/>
        <v>19</v>
      </c>
      <c r="U856" s="119" t="str">
        <f t="shared" ca="1" si="121"/>
        <v>19年2个月26天</v>
      </c>
      <c r="V856" s="120" t="s">
        <v>9513</v>
      </c>
      <c r="W856" s="116">
        <f t="shared" ca="1" si="122"/>
        <v>43525</v>
      </c>
      <c r="X856" s="114">
        <f t="shared" ca="1" si="123"/>
        <v>1779</v>
      </c>
      <c r="Y856" s="120">
        <f t="shared" ca="1" si="124"/>
        <v>58</v>
      </c>
      <c r="Z856" s="121">
        <f t="shared" ca="1" si="125"/>
        <v>4</v>
      </c>
      <c r="AA856" s="121" t="s">
        <v>9520</v>
      </c>
      <c r="AB856" s="121"/>
      <c r="AC856" s="127">
        <v>41746</v>
      </c>
      <c r="AD856" s="121" t="s">
        <v>489</v>
      </c>
      <c r="AE856" s="127">
        <v>41746</v>
      </c>
      <c r="AF856" s="121" t="s">
        <v>8286</v>
      </c>
      <c r="AG856" s="121">
        <v>1</v>
      </c>
      <c r="AH856" s="121">
        <v>0</v>
      </c>
      <c r="AI856" s="121" t="s">
        <v>3873</v>
      </c>
      <c r="AJ856" s="121" t="s">
        <v>2073</v>
      </c>
      <c r="AK856" s="121" t="s">
        <v>334</v>
      </c>
      <c r="AL856" s="121"/>
      <c r="AM856" s="126" t="s">
        <v>3872</v>
      </c>
      <c r="AN856" s="121" t="s">
        <v>411</v>
      </c>
      <c r="AO856" s="121"/>
      <c r="AP856" s="121">
        <v>0</v>
      </c>
      <c r="AQ856" s="121">
        <v>0</v>
      </c>
      <c r="AR856" s="121"/>
      <c r="AS856" s="128">
        <v>43165</v>
      </c>
      <c r="AT856" s="121">
        <v>11</v>
      </c>
    </row>
    <row r="857" spans="1:46" ht="30" customHeight="1" x14ac:dyDescent="0.15">
      <c r="A857" s="121">
        <v>855</v>
      </c>
      <c r="B857" s="126">
        <v>5225002333</v>
      </c>
      <c r="C857" s="121" t="s">
        <v>3874</v>
      </c>
      <c r="D857" s="121" t="s">
        <v>3874</v>
      </c>
      <c r="E857" s="127">
        <v>32498</v>
      </c>
      <c r="F857" s="117">
        <f t="shared" ca="1" si="117"/>
        <v>30.210958904109589</v>
      </c>
      <c r="G857" s="121" t="s">
        <v>325</v>
      </c>
      <c r="H857" s="121" t="s">
        <v>287</v>
      </c>
      <c r="I857" s="121" t="s">
        <v>287</v>
      </c>
      <c r="J857" s="121" t="s">
        <v>3875</v>
      </c>
      <c r="K857" s="121" t="s">
        <v>8014</v>
      </c>
      <c r="L857" s="121" t="s">
        <v>328</v>
      </c>
      <c r="M857" s="121" t="s">
        <v>338</v>
      </c>
      <c r="N857" s="121" t="s">
        <v>690</v>
      </c>
      <c r="O857" s="121" t="s">
        <v>8855</v>
      </c>
      <c r="P857" s="127">
        <v>41214</v>
      </c>
      <c r="Q857" s="127">
        <v>46691</v>
      </c>
      <c r="R857" s="114">
        <f t="shared" ca="1" si="118"/>
        <v>3166</v>
      </c>
      <c r="S857" s="118">
        <f t="shared" ca="1" si="119"/>
        <v>103</v>
      </c>
      <c r="T857" s="114">
        <f t="shared" ca="1" si="120"/>
        <v>8</v>
      </c>
      <c r="U857" s="119" t="str">
        <f t="shared" ca="1" si="121"/>
        <v>8年8个月6天</v>
      </c>
      <c r="V857" s="120" t="s">
        <v>9521</v>
      </c>
      <c r="W857" s="116">
        <f t="shared" ca="1" si="122"/>
        <v>43525</v>
      </c>
      <c r="X857" s="114">
        <f t="shared" ca="1" si="123"/>
        <v>1779</v>
      </c>
      <c r="Y857" s="120">
        <f t="shared" ca="1" si="124"/>
        <v>58</v>
      </c>
      <c r="Z857" s="121">
        <f t="shared" ca="1" si="125"/>
        <v>4</v>
      </c>
      <c r="AA857" s="121" t="s">
        <v>8856</v>
      </c>
      <c r="AB857" s="121"/>
      <c r="AC857" s="127">
        <v>41746</v>
      </c>
      <c r="AD857" s="121" t="s">
        <v>701</v>
      </c>
      <c r="AE857" s="127">
        <v>41746</v>
      </c>
      <c r="AF857" s="121" t="s">
        <v>8286</v>
      </c>
      <c r="AG857" s="121">
        <v>1</v>
      </c>
      <c r="AH857" s="121">
        <v>0</v>
      </c>
      <c r="AI857" s="121" t="s">
        <v>3877</v>
      </c>
      <c r="AJ857" s="121" t="s">
        <v>2712</v>
      </c>
      <c r="AK857" s="121"/>
      <c r="AL857" s="121"/>
      <c r="AM857" s="126" t="s">
        <v>3876</v>
      </c>
      <c r="AN857" s="121"/>
      <c r="AO857" s="121"/>
      <c r="AP857" s="121">
        <v>0</v>
      </c>
      <c r="AQ857" s="121">
        <v>0</v>
      </c>
      <c r="AR857" s="121" t="s">
        <v>1334</v>
      </c>
      <c r="AS857" s="121">
        <v>1</v>
      </c>
      <c r="AT857" s="121">
        <v>16</v>
      </c>
    </row>
    <row r="858" spans="1:46" ht="30" customHeight="1" x14ac:dyDescent="0.15">
      <c r="A858" s="121">
        <v>856</v>
      </c>
      <c r="B858" s="126">
        <v>5225002334</v>
      </c>
      <c r="C858" s="121" t="s">
        <v>3878</v>
      </c>
      <c r="D858" s="121" t="s">
        <v>3878</v>
      </c>
      <c r="E858" s="127">
        <v>27365</v>
      </c>
      <c r="F858" s="117">
        <f t="shared" ca="1" si="117"/>
        <v>44.273972602739725</v>
      </c>
      <c r="G858" s="121" t="s">
        <v>650</v>
      </c>
      <c r="H858" s="121" t="s">
        <v>287</v>
      </c>
      <c r="I858" s="121" t="s">
        <v>287</v>
      </c>
      <c r="J858" s="121" t="s">
        <v>3879</v>
      </c>
      <c r="K858" s="121" t="s">
        <v>598</v>
      </c>
      <c r="L858" s="121" t="s">
        <v>328</v>
      </c>
      <c r="M858" s="121" t="s">
        <v>338</v>
      </c>
      <c r="N858" s="121" t="s">
        <v>290</v>
      </c>
      <c r="O858" s="121" t="s">
        <v>299</v>
      </c>
      <c r="P858" s="127">
        <v>42696</v>
      </c>
      <c r="Q858" s="127">
        <v>50577</v>
      </c>
      <c r="R858" s="114">
        <f t="shared" ca="1" si="118"/>
        <v>7052</v>
      </c>
      <c r="S858" s="118">
        <f t="shared" ca="1" si="119"/>
        <v>231</v>
      </c>
      <c r="T858" s="114">
        <f t="shared" ca="1" si="120"/>
        <v>19</v>
      </c>
      <c r="U858" s="119" t="str">
        <f t="shared" ca="1" si="121"/>
        <v>19年3个月27天</v>
      </c>
      <c r="V858" s="120" t="s">
        <v>9522</v>
      </c>
      <c r="W858" s="116">
        <f t="shared" ca="1" si="122"/>
        <v>43525</v>
      </c>
      <c r="X858" s="114">
        <f t="shared" ca="1" si="123"/>
        <v>1758</v>
      </c>
      <c r="Y858" s="120">
        <f t="shared" ca="1" si="124"/>
        <v>57</v>
      </c>
      <c r="Z858" s="121">
        <f t="shared" ca="1" si="125"/>
        <v>4</v>
      </c>
      <c r="AA858" s="121" t="s">
        <v>7932</v>
      </c>
      <c r="AB858" s="121"/>
      <c r="AC858" s="127">
        <v>41767</v>
      </c>
      <c r="AD858" s="121" t="s">
        <v>598</v>
      </c>
      <c r="AE858" s="127">
        <v>41767</v>
      </c>
      <c r="AF858" s="121" t="s">
        <v>8286</v>
      </c>
      <c r="AG858" s="121">
        <v>1</v>
      </c>
      <c r="AH858" s="121">
        <v>0</v>
      </c>
      <c r="AI858" s="121" t="s">
        <v>3881</v>
      </c>
      <c r="AJ858" s="121" t="s">
        <v>2078</v>
      </c>
      <c r="AK858" s="121" t="s">
        <v>334</v>
      </c>
      <c r="AL858" s="121"/>
      <c r="AM858" s="126" t="s">
        <v>3880</v>
      </c>
      <c r="AN858" s="121"/>
      <c r="AO858" s="121"/>
      <c r="AP858" s="121">
        <v>0</v>
      </c>
      <c r="AQ858" s="121">
        <v>0</v>
      </c>
      <c r="AR858" s="121" t="s">
        <v>693</v>
      </c>
      <c r="AS858" s="121" t="s">
        <v>9108</v>
      </c>
      <c r="AT858" s="121">
        <v>6</v>
      </c>
    </row>
    <row r="859" spans="1:46" ht="30" customHeight="1" x14ac:dyDescent="0.15">
      <c r="A859" s="121">
        <v>857</v>
      </c>
      <c r="B859" s="126">
        <v>5225002335</v>
      </c>
      <c r="C859" s="121" t="s">
        <v>3882</v>
      </c>
      <c r="D859" s="121" t="s">
        <v>3882</v>
      </c>
      <c r="E859" s="127">
        <v>25652</v>
      </c>
      <c r="F859" s="117">
        <f t="shared" ca="1" si="117"/>
        <v>48.967123287671235</v>
      </c>
      <c r="G859" s="121" t="s">
        <v>510</v>
      </c>
      <c r="H859" s="121" t="s">
        <v>758</v>
      </c>
      <c r="I859" s="121" t="s">
        <v>758</v>
      </c>
      <c r="J859" s="121" t="s">
        <v>3883</v>
      </c>
      <c r="K859" s="121" t="s">
        <v>8029</v>
      </c>
      <c r="L859" s="121" t="s">
        <v>357</v>
      </c>
      <c r="M859" s="121" t="s">
        <v>59</v>
      </c>
      <c r="N859" s="121" t="s">
        <v>298</v>
      </c>
      <c r="O859" s="121" t="s">
        <v>293</v>
      </c>
      <c r="P859" s="121"/>
      <c r="Q859" s="121"/>
      <c r="R859" s="114" t="e">
        <f t="shared" ca="1" si="118"/>
        <v>#NUM!</v>
      </c>
      <c r="S859" s="118" t="e">
        <f t="shared" ca="1" si="119"/>
        <v>#NUM!</v>
      </c>
      <c r="T859" s="114" t="e">
        <f t="shared" ca="1" si="120"/>
        <v>#NUM!</v>
      </c>
      <c r="U859" s="119" t="e">
        <f t="shared" ca="1" si="121"/>
        <v>#NUM!</v>
      </c>
      <c r="V859" s="120" t="s">
        <v>299</v>
      </c>
      <c r="W859" s="116">
        <f t="shared" ca="1" si="122"/>
        <v>43525</v>
      </c>
      <c r="X859" s="114">
        <f t="shared" ca="1" si="123"/>
        <v>1758</v>
      </c>
      <c r="Y859" s="120">
        <f t="shared" ca="1" si="124"/>
        <v>57</v>
      </c>
      <c r="Z859" s="121">
        <f t="shared" ca="1" si="125"/>
        <v>4</v>
      </c>
      <c r="AA859" s="121" t="s">
        <v>9220</v>
      </c>
      <c r="AB859" s="121"/>
      <c r="AC859" s="127">
        <v>41767</v>
      </c>
      <c r="AD859" s="121" t="s">
        <v>598</v>
      </c>
      <c r="AE859" s="127">
        <v>41767</v>
      </c>
      <c r="AF859" s="121" t="s">
        <v>8286</v>
      </c>
      <c r="AG859" s="121">
        <v>1</v>
      </c>
      <c r="AH859" s="121">
        <v>0</v>
      </c>
      <c r="AI859" s="121" t="s">
        <v>3885</v>
      </c>
      <c r="AJ859" s="121" t="s">
        <v>402</v>
      </c>
      <c r="AK859" s="121" t="s">
        <v>409</v>
      </c>
      <c r="AL859" s="121" t="s">
        <v>363</v>
      </c>
      <c r="AM859" s="126" t="s">
        <v>3884</v>
      </c>
      <c r="AN859" s="121" t="s">
        <v>411</v>
      </c>
      <c r="AO859" s="121"/>
      <c r="AP859" s="121">
        <v>0</v>
      </c>
      <c r="AQ859" s="121">
        <v>1</v>
      </c>
      <c r="AR859" s="121" t="s">
        <v>1334</v>
      </c>
      <c r="AS859" s="121">
        <v>6</v>
      </c>
      <c r="AT859" s="121">
        <v>87</v>
      </c>
    </row>
    <row r="860" spans="1:46" ht="30" customHeight="1" x14ac:dyDescent="0.15">
      <c r="A860" s="121">
        <v>858</v>
      </c>
      <c r="B860" s="126">
        <v>5225002336</v>
      </c>
      <c r="C860" s="121" t="s">
        <v>3886</v>
      </c>
      <c r="D860" s="121" t="s">
        <v>3886</v>
      </c>
      <c r="E860" s="127">
        <v>25512</v>
      </c>
      <c r="F860" s="117">
        <f t="shared" ca="1" si="117"/>
        <v>49.350684931506848</v>
      </c>
      <c r="G860" s="121" t="s">
        <v>325</v>
      </c>
      <c r="H860" s="121" t="s">
        <v>287</v>
      </c>
      <c r="I860" s="121" t="s">
        <v>287</v>
      </c>
      <c r="J860" s="121" t="s">
        <v>3887</v>
      </c>
      <c r="K860" s="121" t="s">
        <v>8029</v>
      </c>
      <c r="L860" s="121" t="s">
        <v>328</v>
      </c>
      <c r="M860" s="121" t="s">
        <v>338</v>
      </c>
      <c r="N860" s="121" t="s">
        <v>298</v>
      </c>
      <c r="O860" s="121" t="s">
        <v>8330</v>
      </c>
      <c r="P860" s="127">
        <v>41043</v>
      </c>
      <c r="Q860" s="127">
        <v>46339</v>
      </c>
      <c r="R860" s="114">
        <f t="shared" ca="1" si="118"/>
        <v>2814</v>
      </c>
      <c r="S860" s="118">
        <f t="shared" ca="1" si="119"/>
        <v>92</v>
      </c>
      <c r="T860" s="114">
        <f t="shared" ca="1" si="120"/>
        <v>7</v>
      </c>
      <c r="U860" s="119" t="str">
        <f t="shared" ca="1" si="121"/>
        <v>7年8个月19天</v>
      </c>
      <c r="V860" s="120" t="s">
        <v>3543</v>
      </c>
      <c r="W860" s="116">
        <f t="shared" ca="1" si="122"/>
        <v>43525</v>
      </c>
      <c r="X860" s="114">
        <f t="shared" ca="1" si="123"/>
        <v>1758</v>
      </c>
      <c r="Y860" s="120">
        <f t="shared" ca="1" si="124"/>
        <v>57</v>
      </c>
      <c r="Z860" s="121">
        <f t="shared" ca="1" si="125"/>
        <v>4</v>
      </c>
      <c r="AA860" s="121" t="s">
        <v>9220</v>
      </c>
      <c r="AB860" s="121"/>
      <c r="AC860" s="127">
        <v>41767</v>
      </c>
      <c r="AD860" s="121" t="s">
        <v>598</v>
      </c>
      <c r="AE860" s="127">
        <v>41767</v>
      </c>
      <c r="AF860" s="121" t="s">
        <v>8286</v>
      </c>
      <c r="AG860" s="121">
        <v>1</v>
      </c>
      <c r="AH860" s="121">
        <v>0</v>
      </c>
      <c r="AI860" s="121" t="s">
        <v>9523</v>
      </c>
      <c r="AJ860" s="121" t="s">
        <v>2712</v>
      </c>
      <c r="AK860" s="121"/>
      <c r="AL860" s="121"/>
      <c r="AM860" s="126" t="s">
        <v>3888</v>
      </c>
      <c r="AN860" s="121" t="s">
        <v>411</v>
      </c>
      <c r="AO860" s="121"/>
      <c r="AP860" s="121">
        <v>0</v>
      </c>
      <c r="AQ860" s="121">
        <v>1</v>
      </c>
      <c r="AR860" s="121" t="s">
        <v>1334</v>
      </c>
      <c r="AS860" s="121">
        <v>10</v>
      </c>
      <c r="AT860" s="121">
        <v>15</v>
      </c>
    </row>
    <row r="861" spans="1:46" ht="30" customHeight="1" x14ac:dyDescent="0.15">
      <c r="A861" s="121">
        <v>859</v>
      </c>
      <c r="B861" s="126">
        <v>5225002337</v>
      </c>
      <c r="C861" s="121" t="s">
        <v>3889</v>
      </c>
      <c r="D861" s="121" t="s">
        <v>3889</v>
      </c>
      <c r="E861" s="127">
        <v>32269</v>
      </c>
      <c r="F861" s="117">
        <f t="shared" ca="1" si="117"/>
        <v>30.838356164383562</v>
      </c>
      <c r="G861" s="121" t="s">
        <v>325</v>
      </c>
      <c r="H861" s="121" t="s">
        <v>287</v>
      </c>
      <c r="I861" s="121" t="s">
        <v>287</v>
      </c>
      <c r="J861" s="121" t="s">
        <v>3890</v>
      </c>
      <c r="K861" s="121" t="s">
        <v>494</v>
      </c>
      <c r="L861" s="121" t="s">
        <v>357</v>
      </c>
      <c r="M861" s="121" t="s">
        <v>348</v>
      </c>
      <c r="N861" s="121" t="s">
        <v>41</v>
      </c>
      <c r="O861" s="121" t="s">
        <v>299</v>
      </c>
      <c r="P861" s="127">
        <v>42696</v>
      </c>
      <c r="Q861" s="127">
        <v>50730</v>
      </c>
      <c r="R861" s="114">
        <f t="shared" ca="1" si="118"/>
        <v>7205</v>
      </c>
      <c r="S861" s="118">
        <f t="shared" ca="1" si="119"/>
        <v>236</v>
      </c>
      <c r="T861" s="114">
        <f t="shared" ca="1" si="120"/>
        <v>19</v>
      </c>
      <c r="U861" s="119" t="str">
        <f t="shared" ca="1" si="121"/>
        <v>19年9个月0天</v>
      </c>
      <c r="V861" s="120" t="s">
        <v>9524</v>
      </c>
      <c r="W861" s="116">
        <f t="shared" ca="1" si="122"/>
        <v>43525</v>
      </c>
      <c r="X861" s="114">
        <f t="shared" ca="1" si="123"/>
        <v>1758</v>
      </c>
      <c r="Y861" s="120">
        <f t="shared" ca="1" si="124"/>
        <v>57</v>
      </c>
      <c r="Z861" s="121">
        <f t="shared" ca="1" si="125"/>
        <v>4</v>
      </c>
      <c r="AA861" s="121" t="s">
        <v>8680</v>
      </c>
      <c r="AB861" s="121"/>
      <c r="AC861" s="127">
        <v>41767</v>
      </c>
      <c r="AD861" s="121" t="s">
        <v>494</v>
      </c>
      <c r="AE861" s="127">
        <v>41767</v>
      </c>
      <c r="AF861" s="121" t="s">
        <v>8286</v>
      </c>
      <c r="AG861" s="121">
        <v>1</v>
      </c>
      <c r="AH861" s="121">
        <v>0</v>
      </c>
      <c r="AI861" s="121" t="s">
        <v>3892</v>
      </c>
      <c r="AJ861" s="121" t="s">
        <v>2171</v>
      </c>
      <c r="AK861" s="121" t="s">
        <v>334</v>
      </c>
      <c r="AL861" s="121" t="s">
        <v>363</v>
      </c>
      <c r="AM861" s="126" t="s">
        <v>3891</v>
      </c>
      <c r="AN861" s="121"/>
      <c r="AO861" s="121"/>
      <c r="AP861" s="121">
        <v>0</v>
      </c>
      <c r="AQ861" s="121">
        <v>1</v>
      </c>
      <c r="AR861" s="121"/>
      <c r="AS861" s="128">
        <v>43160</v>
      </c>
      <c r="AT861" s="121">
        <v>1</v>
      </c>
    </row>
    <row r="862" spans="1:46" ht="30" customHeight="1" x14ac:dyDescent="0.15">
      <c r="A862" s="121">
        <v>860</v>
      </c>
      <c r="B862" s="126">
        <v>5225002338</v>
      </c>
      <c r="C862" s="121" t="s">
        <v>3893</v>
      </c>
      <c r="D862" s="121" t="s">
        <v>3893</v>
      </c>
      <c r="E862" s="127">
        <v>25575</v>
      </c>
      <c r="F862" s="117">
        <f t="shared" ca="1" si="117"/>
        <v>49.178082191780824</v>
      </c>
      <c r="G862" s="121" t="s">
        <v>325</v>
      </c>
      <c r="H862" s="121" t="s">
        <v>287</v>
      </c>
      <c r="I862" s="121" t="s">
        <v>287</v>
      </c>
      <c r="J862" s="121" t="s">
        <v>3894</v>
      </c>
      <c r="K862" s="121" t="s">
        <v>8007</v>
      </c>
      <c r="L862" s="121" t="s">
        <v>357</v>
      </c>
      <c r="M862" s="121" t="s">
        <v>348</v>
      </c>
      <c r="N862" s="121" t="s">
        <v>488</v>
      </c>
      <c r="O862" s="121" t="s">
        <v>299</v>
      </c>
      <c r="P862" s="121"/>
      <c r="Q862" s="121"/>
      <c r="R862" s="114" t="e">
        <f t="shared" ca="1" si="118"/>
        <v>#NUM!</v>
      </c>
      <c r="S862" s="118" t="e">
        <f t="shared" ca="1" si="119"/>
        <v>#NUM!</v>
      </c>
      <c r="T862" s="114" t="e">
        <f t="shared" ca="1" si="120"/>
        <v>#NUM!</v>
      </c>
      <c r="U862" s="119" t="e">
        <f t="shared" ca="1" si="121"/>
        <v>#NUM!</v>
      </c>
      <c r="V862" s="120" t="s">
        <v>299</v>
      </c>
      <c r="W862" s="116">
        <f t="shared" ca="1" si="122"/>
        <v>43525</v>
      </c>
      <c r="X862" s="114">
        <f t="shared" ca="1" si="123"/>
        <v>1754</v>
      </c>
      <c r="Y862" s="120">
        <f t="shared" ca="1" si="124"/>
        <v>57</v>
      </c>
      <c r="Z862" s="121">
        <f t="shared" ca="1" si="125"/>
        <v>4</v>
      </c>
      <c r="AA862" s="121" t="s">
        <v>8524</v>
      </c>
      <c r="AB862" s="121"/>
      <c r="AC862" s="127">
        <v>41771</v>
      </c>
      <c r="AD862" s="121" t="s">
        <v>8546</v>
      </c>
      <c r="AE862" s="127">
        <v>41771</v>
      </c>
      <c r="AF862" s="121" t="s">
        <v>8286</v>
      </c>
      <c r="AG862" s="121">
        <v>0</v>
      </c>
      <c r="AH862" s="121">
        <v>0</v>
      </c>
      <c r="AI862" s="121" t="s">
        <v>3896</v>
      </c>
      <c r="AJ862" s="121"/>
      <c r="AK862" s="121" t="s">
        <v>334</v>
      </c>
      <c r="AL862" s="121" t="s">
        <v>363</v>
      </c>
      <c r="AM862" s="126" t="s">
        <v>3895</v>
      </c>
      <c r="AN862" s="121" t="s">
        <v>411</v>
      </c>
      <c r="AO862" s="121"/>
      <c r="AP862" s="121">
        <v>0</v>
      </c>
      <c r="AQ862" s="121">
        <v>1</v>
      </c>
      <c r="AR862" s="121"/>
      <c r="AS862" s="121"/>
      <c r="AT862" s="121"/>
    </row>
    <row r="863" spans="1:46" ht="30" customHeight="1" x14ac:dyDescent="0.15">
      <c r="A863" s="121">
        <v>861</v>
      </c>
      <c r="B863" s="126">
        <v>5225002339</v>
      </c>
      <c r="C863" s="121" t="s">
        <v>3897</v>
      </c>
      <c r="D863" s="121" t="s">
        <v>3897</v>
      </c>
      <c r="E863" s="127">
        <v>26654</v>
      </c>
      <c r="F863" s="117">
        <f t="shared" ca="1" si="117"/>
        <v>46.221917808219175</v>
      </c>
      <c r="G863" s="121" t="s">
        <v>325</v>
      </c>
      <c r="H863" s="121" t="s">
        <v>297</v>
      </c>
      <c r="I863" s="121" t="s">
        <v>297</v>
      </c>
      <c r="J863" s="121" t="s">
        <v>3898</v>
      </c>
      <c r="K863" s="121" t="s">
        <v>8004</v>
      </c>
      <c r="L863" s="121" t="s">
        <v>357</v>
      </c>
      <c r="M863" s="121" t="s">
        <v>59</v>
      </c>
      <c r="N863" s="121" t="s">
        <v>488</v>
      </c>
      <c r="O863" s="121" t="s">
        <v>8330</v>
      </c>
      <c r="P863" s="127">
        <v>41649</v>
      </c>
      <c r="Q863" s="127">
        <v>46943</v>
      </c>
      <c r="R863" s="114">
        <f t="shared" ca="1" si="118"/>
        <v>3418</v>
      </c>
      <c r="S863" s="118">
        <f t="shared" ca="1" si="119"/>
        <v>112</v>
      </c>
      <c r="T863" s="114">
        <f t="shared" ca="1" si="120"/>
        <v>9</v>
      </c>
      <c r="U863" s="119" t="str">
        <f t="shared" ca="1" si="121"/>
        <v>9年4个月13天</v>
      </c>
      <c r="V863" s="120" t="s">
        <v>9525</v>
      </c>
      <c r="W863" s="116">
        <f t="shared" ca="1" si="122"/>
        <v>43525</v>
      </c>
      <c r="X863" s="114">
        <f t="shared" ca="1" si="123"/>
        <v>1754</v>
      </c>
      <c r="Y863" s="120">
        <f t="shared" ca="1" si="124"/>
        <v>57</v>
      </c>
      <c r="Z863" s="121">
        <f t="shared" ca="1" si="125"/>
        <v>4</v>
      </c>
      <c r="AA863" s="121" t="s">
        <v>9526</v>
      </c>
      <c r="AB863" s="121"/>
      <c r="AC863" s="127">
        <v>41771</v>
      </c>
      <c r="AD863" s="121" t="s">
        <v>8546</v>
      </c>
      <c r="AE863" s="127">
        <v>41771</v>
      </c>
      <c r="AF863" s="121" t="s">
        <v>8286</v>
      </c>
      <c r="AG863" s="121">
        <v>1</v>
      </c>
      <c r="AH863" s="121">
        <v>0</v>
      </c>
      <c r="AI863" s="121" t="s">
        <v>3900</v>
      </c>
      <c r="AJ863" s="121" t="s">
        <v>2712</v>
      </c>
      <c r="AK863" s="121"/>
      <c r="AL863" s="121"/>
      <c r="AM863" s="126" t="s">
        <v>3899</v>
      </c>
      <c r="AN863" s="121" t="s">
        <v>411</v>
      </c>
      <c r="AO863" s="121"/>
      <c r="AP863" s="121">
        <v>0</v>
      </c>
      <c r="AQ863" s="121">
        <v>0</v>
      </c>
      <c r="AR863" s="121" t="s">
        <v>9182</v>
      </c>
      <c r="AS863" s="121">
        <v>5</v>
      </c>
      <c r="AT863" s="121">
        <v>76</v>
      </c>
    </row>
    <row r="864" spans="1:46" ht="30" customHeight="1" x14ac:dyDescent="0.15">
      <c r="A864" s="121">
        <v>862</v>
      </c>
      <c r="B864" s="126">
        <v>5225002340</v>
      </c>
      <c r="C864" s="121" t="s">
        <v>3901</v>
      </c>
      <c r="D864" s="121" t="s">
        <v>3901</v>
      </c>
      <c r="E864" s="127">
        <v>26924</v>
      </c>
      <c r="F864" s="117">
        <f t="shared" ca="1" si="117"/>
        <v>45.482191780821921</v>
      </c>
      <c r="G864" s="121" t="s">
        <v>325</v>
      </c>
      <c r="H864" s="121" t="s">
        <v>297</v>
      </c>
      <c r="I864" s="121" t="s">
        <v>297</v>
      </c>
      <c r="J864" s="121" t="s">
        <v>3902</v>
      </c>
      <c r="K864" s="121" t="s">
        <v>8104</v>
      </c>
      <c r="L864" s="121" t="s">
        <v>357</v>
      </c>
      <c r="M864" s="121" t="s">
        <v>383</v>
      </c>
      <c r="N864" s="121" t="s">
        <v>488</v>
      </c>
      <c r="O864" s="121" t="s">
        <v>8330</v>
      </c>
      <c r="P864" s="127">
        <v>41217</v>
      </c>
      <c r="Q864" s="127">
        <v>46510</v>
      </c>
      <c r="R864" s="114">
        <f t="shared" ca="1" si="118"/>
        <v>2985</v>
      </c>
      <c r="S864" s="118">
        <f t="shared" ca="1" si="119"/>
        <v>98</v>
      </c>
      <c r="T864" s="114">
        <f t="shared" ca="1" si="120"/>
        <v>8</v>
      </c>
      <c r="U864" s="119" t="str">
        <f t="shared" ca="1" si="121"/>
        <v>8年2个月5天</v>
      </c>
      <c r="V864" s="120" t="s">
        <v>9527</v>
      </c>
      <c r="W864" s="116">
        <f t="shared" ca="1" si="122"/>
        <v>43525</v>
      </c>
      <c r="X864" s="114">
        <f t="shared" ca="1" si="123"/>
        <v>1754</v>
      </c>
      <c r="Y864" s="120">
        <f t="shared" ca="1" si="124"/>
        <v>57</v>
      </c>
      <c r="Z864" s="121">
        <f t="shared" ca="1" si="125"/>
        <v>4</v>
      </c>
      <c r="AA864" s="121" t="s">
        <v>9372</v>
      </c>
      <c r="AB864" s="121"/>
      <c r="AC864" s="127">
        <v>41771</v>
      </c>
      <c r="AD864" s="121" t="s">
        <v>8546</v>
      </c>
      <c r="AE864" s="127">
        <v>41771</v>
      </c>
      <c r="AF864" s="121" t="s">
        <v>8286</v>
      </c>
      <c r="AG864" s="121">
        <v>1</v>
      </c>
      <c r="AH864" s="121">
        <v>0</v>
      </c>
      <c r="AI864" s="121" t="s">
        <v>3904</v>
      </c>
      <c r="AJ864" s="121" t="s">
        <v>2712</v>
      </c>
      <c r="AK864" s="121"/>
      <c r="AL864" s="121"/>
      <c r="AM864" s="126" t="s">
        <v>3903</v>
      </c>
      <c r="AN864" s="121" t="s">
        <v>411</v>
      </c>
      <c r="AO864" s="121"/>
      <c r="AP864" s="121">
        <v>0</v>
      </c>
      <c r="AQ864" s="121">
        <v>0</v>
      </c>
      <c r="AR864" s="121" t="s">
        <v>8664</v>
      </c>
      <c r="AS864" s="121">
        <v>303</v>
      </c>
      <c r="AT864" s="121">
        <v>3</v>
      </c>
    </row>
    <row r="865" spans="1:46" ht="30" customHeight="1" x14ac:dyDescent="0.15">
      <c r="A865" s="121">
        <v>863</v>
      </c>
      <c r="B865" s="126">
        <v>5225002341</v>
      </c>
      <c r="C865" s="121" t="s">
        <v>3905</v>
      </c>
      <c r="D865" s="121" t="s">
        <v>3905</v>
      </c>
      <c r="E865" s="127">
        <v>27005</v>
      </c>
      <c r="F865" s="117">
        <f t="shared" ca="1" si="117"/>
        <v>45.260273972602739</v>
      </c>
      <c r="G865" s="121" t="s">
        <v>325</v>
      </c>
      <c r="H865" s="121" t="s">
        <v>297</v>
      </c>
      <c r="I865" s="121" t="s">
        <v>297</v>
      </c>
      <c r="J865" s="121" t="s">
        <v>3906</v>
      </c>
      <c r="K865" s="121" t="s">
        <v>8137</v>
      </c>
      <c r="L865" s="121" t="s">
        <v>328</v>
      </c>
      <c r="M865" s="121" t="s">
        <v>59</v>
      </c>
      <c r="N865" s="121" t="s">
        <v>488</v>
      </c>
      <c r="O865" s="121" t="s">
        <v>293</v>
      </c>
      <c r="P865" s="121"/>
      <c r="Q865" s="121"/>
      <c r="R865" s="114" t="e">
        <f t="shared" ca="1" si="118"/>
        <v>#NUM!</v>
      </c>
      <c r="S865" s="118" t="e">
        <f t="shared" ca="1" si="119"/>
        <v>#NUM!</v>
      </c>
      <c r="T865" s="114" t="e">
        <f t="shared" ca="1" si="120"/>
        <v>#NUM!</v>
      </c>
      <c r="U865" s="119" t="e">
        <f t="shared" ca="1" si="121"/>
        <v>#NUM!</v>
      </c>
      <c r="V865" s="120" t="s">
        <v>299</v>
      </c>
      <c r="W865" s="116">
        <f t="shared" ca="1" si="122"/>
        <v>43525</v>
      </c>
      <c r="X865" s="114">
        <f t="shared" ca="1" si="123"/>
        <v>1754</v>
      </c>
      <c r="Y865" s="120">
        <f t="shared" ca="1" si="124"/>
        <v>57</v>
      </c>
      <c r="Z865" s="121">
        <f t="shared" ca="1" si="125"/>
        <v>4</v>
      </c>
      <c r="AA865" s="121" t="s">
        <v>9372</v>
      </c>
      <c r="AB865" s="121"/>
      <c r="AC865" s="127">
        <v>41771</v>
      </c>
      <c r="AD865" s="121" t="s">
        <v>8546</v>
      </c>
      <c r="AE865" s="127">
        <v>41771</v>
      </c>
      <c r="AF865" s="121" t="s">
        <v>8286</v>
      </c>
      <c r="AG865" s="121">
        <v>1</v>
      </c>
      <c r="AH865" s="121">
        <v>0</v>
      </c>
      <c r="AI865" s="121" t="s">
        <v>3904</v>
      </c>
      <c r="AJ865" s="121" t="s">
        <v>402</v>
      </c>
      <c r="AK865" s="121" t="s">
        <v>409</v>
      </c>
      <c r="AL865" s="121"/>
      <c r="AM865" s="126" t="s">
        <v>3907</v>
      </c>
      <c r="AN865" s="121" t="s">
        <v>411</v>
      </c>
      <c r="AO865" s="121"/>
      <c r="AP865" s="121">
        <v>0</v>
      </c>
      <c r="AQ865" s="121">
        <v>1</v>
      </c>
      <c r="AR865" s="121" t="s">
        <v>3949</v>
      </c>
      <c r="AS865" s="121">
        <v>6</v>
      </c>
      <c r="AT865" s="121">
        <v>80</v>
      </c>
    </row>
    <row r="866" spans="1:46" ht="30" customHeight="1" x14ac:dyDescent="0.15">
      <c r="A866" s="121">
        <v>864</v>
      </c>
      <c r="B866" s="126">
        <v>5225002342</v>
      </c>
      <c r="C866" s="121" t="s">
        <v>3908</v>
      </c>
      <c r="D866" s="121" t="s">
        <v>3908</v>
      </c>
      <c r="E866" s="127">
        <v>29234</v>
      </c>
      <c r="F866" s="117">
        <f t="shared" ca="1" si="117"/>
        <v>39.153424657534245</v>
      </c>
      <c r="G866" s="121" t="s">
        <v>325</v>
      </c>
      <c r="H866" s="121" t="s">
        <v>297</v>
      </c>
      <c r="I866" s="121" t="s">
        <v>297</v>
      </c>
      <c r="J866" s="121" t="s">
        <v>3909</v>
      </c>
      <c r="K866" s="121" t="s">
        <v>8122</v>
      </c>
      <c r="L866" s="121" t="s">
        <v>328</v>
      </c>
      <c r="M866" s="121" t="s">
        <v>338</v>
      </c>
      <c r="N866" s="121" t="s">
        <v>488</v>
      </c>
      <c r="O866" s="121" t="s">
        <v>293</v>
      </c>
      <c r="P866" s="121"/>
      <c r="Q866" s="121"/>
      <c r="R866" s="114" t="e">
        <f t="shared" ca="1" si="118"/>
        <v>#NUM!</v>
      </c>
      <c r="S866" s="118" t="e">
        <f t="shared" ca="1" si="119"/>
        <v>#NUM!</v>
      </c>
      <c r="T866" s="114" t="e">
        <f t="shared" ca="1" si="120"/>
        <v>#NUM!</v>
      </c>
      <c r="U866" s="119" t="e">
        <f t="shared" ca="1" si="121"/>
        <v>#NUM!</v>
      </c>
      <c r="V866" s="120" t="s">
        <v>299</v>
      </c>
      <c r="W866" s="116">
        <f t="shared" ca="1" si="122"/>
        <v>43525</v>
      </c>
      <c r="X866" s="114">
        <f t="shared" ca="1" si="123"/>
        <v>1754</v>
      </c>
      <c r="Y866" s="120">
        <f t="shared" ca="1" si="124"/>
        <v>57</v>
      </c>
      <c r="Z866" s="121">
        <f t="shared" ca="1" si="125"/>
        <v>4</v>
      </c>
      <c r="AA866" s="121" t="s">
        <v>9326</v>
      </c>
      <c r="AB866" s="121"/>
      <c r="AC866" s="127">
        <v>41771</v>
      </c>
      <c r="AD866" s="121" t="s">
        <v>8546</v>
      </c>
      <c r="AE866" s="127">
        <v>41771</v>
      </c>
      <c r="AF866" s="121" t="s">
        <v>8286</v>
      </c>
      <c r="AG866" s="121">
        <v>1</v>
      </c>
      <c r="AH866" s="121">
        <v>0</v>
      </c>
      <c r="AI866" s="121" t="s">
        <v>3911</v>
      </c>
      <c r="AJ866" s="121" t="s">
        <v>402</v>
      </c>
      <c r="AK866" s="121" t="s">
        <v>409</v>
      </c>
      <c r="AL866" s="121"/>
      <c r="AM866" s="126" t="s">
        <v>3910</v>
      </c>
      <c r="AN866" s="121" t="s">
        <v>411</v>
      </c>
      <c r="AO866" s="121"/>
      <c r="AP866" s="121">
        <v>0</v>
      </c>
      <c r="AQ866" s="121">
        <v>0</v>
      </c>
      <c r="AR866" s="121" t="s">
        <v>8373</v>
      </c>
      <c r="AS866" s="121" t="s">
        <v>9159</v>
      </c>
      <c r="AT866" s="121">
        <v>4</v>
      </c>
    </row>
    <row r="867" spans="1:46" ht="30" customHeight="1" x14ac:dyDescent="0.15">
      <c r="A867" s="121">
        <v>865</v>
      </c>
      <c r="B867" s="126">
        <v>5225002343</v>
      </c>
      <c r="C867" s="121" t="s">
        <v>3912</v>
      </c>
      <c r="D867" s="121" t="s">
        <v>3912</v>
      </c>
      <c r="E867" s="127">
        <v>24021</v>
      </c>
      <c r="F867" s="117">
        <f t="shared" ca="1" si="117"/>
        <v>53.435616438356163</v>
      </c>
      <c r="G867" s="121" t="s">
        <v>325</v>
      </c>
      <c r="H867" s="121" t="s">
        <v>287</v>
      </c>
      <c r="I867" s="121" t="s">
        <v>287</v>
      </c>
      <c r="J867" s="121" t="s">
        <v>3913</v>
      </c>
      <c r="K867" s="121" t="s">
        <v>8138</v>
      </c>
      <c r="L867" s="121" t="s">
        <v>328</v>
      </c>
      <c r="M867" s="121" t="s">
        <v>59</v>
      </c>
      <c r="N867" s="121" t="s">
        <v>3914</v>
      </c>
      <c r="O867" s="121" t="s">
        <v>8449</v>
      </c>
      <c r="P867" s="127">
        <v>41589</v>
      </c>
      <c r="Q867" s="127">
        <v>48070</v>
      </c>
      <c r="R867" s="114">
        <f t="shared" ca="1" si="118"/>
        <v>4545</v>
      </c>
      <c r="S867" s="118">
        <f t="shared" ca="1" si="119"/>
        <v>149</v>
      </c>
      <c r="T867" s="114">
        <f t="shared" ca="1" si="120"/>
        <v>12</v>
      </c>
      <c r="U867" s="119" t="str">
        <f t="shared" ca="1" si="121"/>
        <v>12年5个月15天</v>
      </c>
      <c r="V867" s="120" t="s">
        <v>6390</v>
      </c>
      <c r="W867" s="116">
        <f t="shared" ca="1" si="122"/>
        <v>43525</v>
      </c>
      <c r="X867" s="114">
        <f t="shared" ca="1" si="123"/>
        <v>1754</v>
      </c>
      <c r="Y867" s="120">
        <f t="shared" ca="1" si="124"/>
        <v>57</v>
      </c>
      <c r="Z867" s="121">
        <f t="shared" ca="1" si="125"/>
        <v>4</v>
      </c>
      <c r="AA867" s="121" t="s">
        <v>9528</v>
      </c>
      <c r="AB867" s="121"/>
      <c r="AC867" s="127">
        <v>41771</v>
      </c>
      <c r="AD867" s="121" t="s">
        <v>8546</v>
      </c>
      <c r="AE867" s="127">
        <v>41771</v>
      </c>
      <c r="AF867" s="121" t="s">
        <v>8286</v>
      </c>
      <c r="AG867" s="121">
        <v>1</v>
      </c>
      <c r="AH867" s="121">
        <v>0</v>
      </c>
      <c r="AI867" s="121" t="s">
        <v>3917</v>
      </c>
      <c r="AJ867" s="121" t="s">
        <v>3915</v>
      </c>
      <c r="AK867" s="121"/>
      <c r="AL867" s="121"/>
      <c r="AM867" s="126" t="s">
        <v>3916</v>
      </c>
      <c r="AN867" s="121"/>
      <c r="AO867" s="121"/>
      <c r="AP867" s="121">
        <v>0</v>
      </c>
      <c r="AQ867" s="121">
        <v>0</v>
      </c>
      <c r="AR867" s="121" t="s">
        <v>1334</v>
      </c>
      <c r="AS867" s="121">
        <v>6</v>
      </c>
      <c r="AT867" s="121" t="s">
        <v>8406</v>
      </c>
    </row>
    <row r="868" spans="1:46" ht="30" customHeight="1" x14ac:dyDescent="0.15">
      <c r="A868" s="121">
        <v>866</v>
      </c>
      <c r="B868" s="126">
        <v>5225002344</v>
      </c>
      <c r="C868" s="121" t="s">
        <v>3918</v>
      </c>
      <c r="D868" s="121" t="s">
        <v>3918</v>
      </c>
      <c r="E868" s="127">
        <v>31494</v>
      </c>
      <c r="F868" s="117">
        <f t="shared" ca="1" si="117"/>
        <v>32.961643835616435</v>
      </c>
      <c r="G868" s="121" t="s">
        <v>325</v>
      </c>
      <c r="H868" s="121" t="s">
        <v>327</v>
      </c>
      <c r="I868" s="121" t="s">
        <v>327</v>
      </c>
      <c r="J868" s="121" t="s">
        <v>9529</v>
      </c>
      <c r="K868" s="121" t="s">
        <v>8546</v>
      </c>
      <c r="L868" s="121" t="s">
        <v>328</v>
      </c>
      <c r="M868" s="121" t="s">
        <v>338</v>
      </c>
      <c r="N868" s="121" t="s">
        <v>546</v>
      </c>
      <c r="O868" s="121" t="s">
        <v>8330</v>
      </c>
      <c r="P868" s="127">
        <v>41233</v>
      </c>
      <c r="Q868" s="127">
        <v>46526</v>
      </c>
      <c r="R868" s="114">
        <f t="shared" ca="1" si="118"/>
        <v>3001</v>
      </c>
      <c r="S868" s="118">
        <f t="shared" ca="1" si="119"/>
        <v>98</v>
      </c>
      <c r="T868" s="114">
        <f t="shared" ca="1" si="120"/>
        <v>8</v>
      </c>
      <c r="U868" s="119" t="str">
        <f t="shared" ca="1" si="121"/>
        <v>8年2个月21天</v>
      </c>
      <c r="V868" s="120" t="s">
        <v>9266</v>
      </c>
      <c r="W868" s="116">
        <f t="shared" ca="1" si="122"/>
        <v>43525</v>
      </c>
      <c r="X868" s="114">
        <f t="shared" ca="1" si="123"/>
        <v>1754</v>
      </c>
      <c r="Y868" s="120">
        <f t="shared" ca="1" si="124"/>
        <v>57</v>
      </c>
      <c r="Z868" s="121">
        <f t="shared" ca="1" si="125"/>
        <v>4</v>
      </c>
      <c r="AA868" s="121" t="s">
        <v>9530</v>
      </c>
      <c r="AB868" s="121"/>
      <c r="AC868" s="127">
        <v>41771</v>
      </c>
      <c r="AD868" s="121" t="s">
        <v>8546</v>
      </c>
      <c r="AE868" s="127">
        <v>41771</v>
      </c>
      <c r="AF868" s="121" t="s">
        <v>8286</v>
      </c>
      <c r="AG868" s="121">
        <v>1</v>
      </c>
      <c r="AH868" s="121">
        <v>0</v>
      </c>
      <c r="AI868" s="121" t="s">
        <v>3920</v>
      </c>
      <c r="AJ868" s="121" t="s">
        <v>2712</v>
      </c>
      <c r="AK868" s="121"/>
      <c r="AL868" s="121" t="s">
        <v>363</v>
      </c>
      <c r="AM868" s="126" t="s">
        <v>3919</v>
      </c>
      <c r="AN868" s="121"/>
      <c r="AO868" s="121"/>
      <c r="AP868" s="121">
        <v>0</v>
      </c>
      <c r="AQ868" s="121">
        <v>1</v>
      </c>
      <c r="AR868" s="121" t="s">
        <v>693</v>
      </c>
      <c r="AS868" s="121" t="s">
        <v>9108</v>
      </c>
      <c r="AT868" s="121">
        <v>15</v>
      </c>
    </row>
    <row r="869" spans="1:46" ht="30" customHeight="1" x14ac:dyDescent="0.15">
      <c r="A869" s="121">
        <v>867</v>
      </c>
      <c r="B869" s="126">
        <v>5225002345</v>
      </c>
      <c r="C869" s="121" t="s">
        <v>3921</v>
      </c>
      <c r="D869" s="121" t="s">
        <v>3921</v>
      </c>
      <c r="E869" s="127">
        <v>30343</v>
      </c>
      <c r="F869" s="117">
        <f t="shared" ca="1" si="117"/>
        <v>36.115068493150687</v>
      </c>
      <c r="G869" s="121" t="s">
        <v>325</v>
      </c>
      <c r="H869" s="121" t="s">
        <v>287</v>
      </c>
      <c r="I869" s="121" t="s">
        <v>287</v>
      </c>
      <c r="J869" s="121" t="s">
        <v>3922</v>
      </c>
      <c r="K869" s="121" t="s">
        <v>8121</v>
      </c>
      <c r="L869" s="121" t="s">
        <v>357</v>
      </c>
      <c r="M869" s="121" t="s">
        <v>348</v>
      </c>
      <c r="N869" s="121" t="s">
        <v>488</v>
      </c>
      <c r="O869" s="121" t="s">
        <v>8330</v>
      </c>
      <c r="P869" s="127">
        <v>41649</v>
      </c>
      <c r="Q869" s="127">
        <v>47035</v>
      </c>
      <c r="R869" s="114">
        <f t="shared" ca="1" si="118"/>
        <v>3510</v>
      </c>
      <c r="S869" s="118">
        <f t="shared" ca="1" si="119"/>
        <v>115</v>
      </c>
      <c r="T869" s="114">
        <f t="shared" ca="1" si="120"/>
        <v>9</v>
      </c>
      <c r="U869" s="119" t="str">
        <f t="shared" ca="1" si="121"/>
        <v>9年7个月15天</v>
      </c>
      <c r="V869" s="120" t="s">
        <v>9531</v>
      </c>
      <c r="W869" s="116">
        <f t="shared" ca="1" si="122"/>
        <v>43525</v>
      </c>
      <c r="X869" s="114">
        <f t="shared" ca="1" si="123"/>
        <v>1754</v>
      </c>
      <c r="Y869" s="120">
        <f t="shared" ca="1" si="124"/>
        <v>57</v>
      </c>
      <c r="Z869" s="121">
        <f t="shared" ca="1" si="125"/>
        <v>4</v>
      </c>
      <c r="AA869" s="121" t="s">
        <v>9526</v>
      </c>
      <c r="AB869" s="121"/>
      <c r="AC869" s="127">
        <v>41771</v>
      </c>
      <c r="AD869" s="121" t="s">
        <v>8546</v>
      </c>
      <c r="AE869" s="127">
        <v>41771</v>
      </c>
      <c r="AF869" s="121" t="s">
        <v>8286</v>
      </c>
      <c r="AG869" s="121">
        <v>1</v>
      </c>
      <c r="AH869" s="121">
        <v>0</v>
      </c>
      <c r="AI869" s="121" t="s">
        <v>3924</v>
      </c>
      <c r="AJ869" s="121" t="s">
        <v>3915</v>
      </c>
      <c r="AK869" s="121"/>
      <c r="AL869" s="121"/>
      <c r="AM869" s="126" t="s">
        <v>3923</v>
      </c>
      <c r="AN869" s="121" t="s">
        <v>411</v>
      </c>
      <c r="AO869" s="121"/>
      <c r="AP869" s="121">
        <v>0</v>
      </c>
      <c r="AQ869" s="121">
        <v>0</v>
      </c>
      <c r="AR869" s="121"/>
      <c r="AS869" s="121"/>
      <c r="AT869" s="121"/>
    </row>
    <row r="870" spans="1:46" ht="30" customHeight="1" x14ac:dyDescent="0.15">
      <c r="A870" s="121">
        <v>868</v>
      </c>
      <c r="B870" s="126">
        <v>5225002346</v>
      </c>
      <c r="C870" s="121" t="s">
        <v>3925</v>
      </c>
      <c r="D870" s="121" t="s">
        <v>3925</v>
      </c>
      <c r="E870" s="127">
        <v>33190</v>
      </c>
      <c r="F870" s="117">
        <f t="shared" ca="1" si="117"/>
        <v>28.315068493150687</v>
      </c>
      <c r="G870" s="121" t="s">
        <v>325</v>
      </c>
      <c r="H870" s="121" t="s">
        <v>779</v>
      </c>
      <c r="I870" s="121" t="s">
        <v>779</v>
      </c>
      <c r="J870" s="121" t="s">
        <v>3927</v>
      </c>
      <c r="K870" s="121" t="s">
        <v>8022</v>
      </c>
      <c r="L870" s="121" t="s">
        <v>3926</v>
      </c>
      <c r="M870" s="121" t="s">
        <v>383</v>
      </c>
      <c r="N870" s="121" t="s">
        <v>488</v>
      </c>
      <c r="O870" s="121" t="s">
        <v>299</v>
      </c>
      <c r="P870" s="127">
        <v>42627</v>
      </c>
      <c r="Q870" s="127">
        <v>50477</v>
      </c>
      <c r="R870" s="114">
        <f t="shared" ca="1" si="118"/>
        <v>6952</v>
      </c>
      <c r="S870" s="118">
        <f t="shared" ca="1" si="119"/>
        <v>228</v>
      </c>
      <c r="T870" s="114">
        <f t="shared" ca="1" si="120"/>
        <v>19</v>
      </c>
      <c r="U870" s="119" t="str">
        <f t="shared" ca="1" si="121"/>
        <v>19年0个月17天</v>
      </c>
      <c r="V870" s="120" t="s">
        <v>9369</v>
      </c>
      <c r="W870" s="116">
        <f t="shared" ca="1" si="122"/>
        <v>43525</v>
      </c>
      <c r="X870" s="114">
        <f t="shared" ca="1" si="123"/>
        <v>1754</v>
      </c>
      <c r="Y870" s="120">
        <f t="shared" ca="1" si="124"/>
        <v>57</v>
      </c>
      <c r="Z870" s="121">
        <f t="shared" ca="1" si="125"/>
        <v>4</v>
      </c>
      <c r="AA870" s="121" t="s">
        <v>7701</v>
      </c>
      <c r="AB870" s="121"/>
      <c r="AC870" s="127">
        <v>41771</v>
      </c>
      <c r="AD870" s="121" t="s">
        <v>843</v>
      </c>
      <c r="AE870" s="127">
        <v>41771</v>
      </c>
      <c r="AF870" s="121" t="s">
        <v>8286</v>
      </c>
      <c r="AG870" s="121">
        <v>1</v>
      </c>
      <c r="AH870" s="121">
        <v>0</v>
      </c>
      <c r="AI870" s="121" t="s">
        <v>3929</v>
      </c>
      <c r="AJ870" s="121" t="s">
        <v>2073</v>
      </c>
      <c r="AK870" s="121" t="s">
        <v>334</v>
      </c>
      <c r="AL870" s="121"/>
      <c r="AM870" s="126" t="s">
        <v>3928</v>
      </c>
      <c r="AN870" s="121" t="s">
        <v>411</v>
      </c>
      <c r="AO870" s="121"/>
      <c r="AP870" s="121">
        <v>0</v>
      </c>
      <c r="AQ870" s="121">
        <v>0</v>
      </c>
      <c r="AR870" s="121" t="s">
        <v>8373</v>
      </c>
      <c r="AS870" s="121">
        <v>304</v>
      </c>
      <c r="AT870" s="121">
        <v>8</v>
      </c>
    </row>
    <row r="871" spans="1:46" ht="30" customHeight="1" x14ac:dyDescent="0.15">
      <c r="A871" s="121">
        <v>869</v>
      </c>
      <c r="B871" s="126">
        <v>5225002347</v>
      </c>
      <c r="C871" s="121" t="s">
        <v>3930</v>
      </c>
      <c r="D871" s="121" t="s">
        <v>3930</v>
      </c>
      <c r="E871" s="127">
        <v>33358</v>
      </c>
      <c r="F871" s="117">
        <f t="shared" ca="1" si="117"/>
        <v>27.854794520547944</v>
      </c>
      <c r="G871" s="121" t="s">
        <v>325</v>
      </c>
      <c r="H871" s="121" t="s">
        <v>297</v>
      </c>
      <c r="I871" s="121" t="s">
        <v>297</v>
      </c>
      <c r="J871" s="121" t="s">
        <v>3927</v>
      </c>
      <c r="K871" s="121" t="s">
        <v>8022</v>
      </c>
      <c r="L871" s="121" t="s">
        <v>3926</v>
      </c>
      <c r="M871" s="121" t="s">
        <v>59</v>
      </c>
      <c r="N871" s="121" t="s">
        <v>488</v>
      </c>
      <c r="O871" s="121" t="s">
        <v>8330</v>
      </c>
      <c r="P871" s="127">
        <v>41248</v>
      </c>
      <c r="Q871" s="127">
        <v>46542</v>
      </c>
      <c r="R871" s="114">
        <f t="shared" ca="1" si="118"/>
        <v>3017</v>
      </c>
      <c r="S871" s="118">
        <f t="shared" ca="1" si="119"/>
        <v>99</v>
      </c>
      <c r="T871" s="114">
        <f t="shared" ca="1" si="120"/>
        <v>8</v>
      </c>
      <c r="U871" s="119" t="str">
        <f t="shared" ca="1" si="121"/>
        <v>8年3个月7天</v>
      </c>
      <c r="V871" s="120" t="s">
        <v>8577</v>
      </c>
      <c r="W871" s="116">
        <f t="shared" ca="1" si="122"/>
        <v>43525</v>
      </c>
      <c r="X871" s="114">
        <f t="shared" ca="1" si="123"/>
        <v>1754</v>
      </c>
      <c r="Y871" s="120">
        <f t="shared" ca="1" si="124"/>
        <v>57</v>
      </c>
      <c r="Z871" s="121">
        <f t="shared" ca="1" si="125"/>
        <v>4</v>
      </c>
      <c r="AA871" s="121" t="s">
        <v>7701</v>
      </c>
      <c r="AB871" s="121"/>
      <c r="AC871" s="127">
        <v>41771</v>
      </c>
      <c r="AD871" s="121" t="s">
        <v>843</v>
      </c>
      <c r="AE871" s="127">
        <v>41771</v>
      </c>
      <c r="AF871" s="121" t="s">
        <v>8286</v>
      </c>
      <c r="AG871" s="121">
        <v>1</v>
      </c>
      <c r="AH871" s="121">
        <v>0</v>
      </c>
      <c r="AI871" s="121" t="s">
        <v>3929</v>
      </c>
      <c r="AJ871" s="121" t="s">
        <v>2712</v>
      </c>
      <c r="AK871" s="121"/>
      <c r="AL871" s="121"/>
      <c r="AM871" s="126" t="s">
        <v>3931</v>
      </c>
      <c r="AN871" s="121" t="s">
        <v>411</v>
      </c>
      <c r="AO871" s="121"/>
      <c r="AP871" s="121">
        <v>0</v>
      </c>
      <c r="AQ871" s="121">
        <v>0</v>
      </c>
      <c r="AR871" s="121" t="s">
        <v>8373</v>
      </c>
      <c r="AS871" s="121">
        <v>10</v>
      </c>
      <c r="AT871" s="121" t="s">
        <v>8480</v>
      </c>
    </row>
    <row r="872" spans="1:46" ht="30" customHeight="1" x14ac:dyDescent="0.15">
      <c r="A872" s="121">
        <v>870</v>
      </c>
      <c r="B872" s="126">
        <v>5225002348</v>
      </c>
      <c r="C872" s="121" t="s">
        <v>3932</v>
      </c>
      <c r="D872" s="121" t="s">
        <v>3932</v>
      </c>
      <c r="E872" s="127">
        <v>31810</v>
      </c>
      <c r="F872" s="117">
        <f t="shared" ca="1" si="117"/>
        <v>32.095890410958901</v>
      </c>
      <c r="G872" s="121" t="s">
        <v>325</v>
      </c>
      <c r="H872" s="121" t="s">
        <v>287</v>
      </c>
      <c r="I872" s="121" t="s">
        <v>287</v>
      </c>
      <c r="J872" s="121" t="s">
        <v>3933</v>
      </c>
      <c r="K872" s="121" t="s">
        <v>8022</v>
      </c>
      <c r="L872" s="121" t="s">
        <v>357</v>
      </c>
      <c r="M872" s="121" t="s">
        <v>367</v>
      </c>
      <c r="N872" s="121" t="s">
        <v>488</v>
      </c>
      <c r="O872" s="121" t="s">
        <v>299</v>
      </c>
      <c r="P872" s="127">
        <v>42627</v>
      </c>
      <c r="Q872" s="127">
        <v>50477</v>
      </c>
      <c r="R872" s="114">
        <f t="shared" ca="1" si="118"/>
        <v>6952</v>
      </c>
      <c r="S872" s="118">
        <f t="shared" ca="1" si="119"/>
        <v>228</v>
      </c>
      <c r="T872" s="114">
        <f t="shared" ca="1" si="120"/>
        <v>19</v>
      </c>
      <c r="U872" s="119" t="str">
        <f t="shared" ca="1" si="121"/>
        <v>19年0个月17天</v>
      </c>
      <c r="V872" s="120" t="s">
        <v>9369</v>
      </c>
      <c r="W872" s="116">
        <f t="shared" ca="1" si="122"/>
        <v>43525</v>
      </c>
      <c r="X872" s="114">
        <f t="shared" ca="1" si="123"/>
        <v>1754</v>
      </c>
      <c r="Y872" s="120">
        <f t="shared" ca="1" si="124"/>
        <v>57</v>
      </c>
      <c r="Z872" s="121">
        <f t="shared" ca="1" si="125"/>
        <v>4</v>
      </c>
      <c r="AA872" s="121" t="s">
        <v>7701</v>
      </c>
      <c r="AB872" s="121"/>
      <c r="AC872" s="127">
        <v>41771</v>
      </c>
      <c r="AD872" s="121" t="s">
        <v>843</v>
      </c>
      <c r="AE872" s="127">
        <v>41771</v>
      </c>
      <c r="AF872" s="121" t="s">
        <v>8286</v>
      </c>
      <c r="AG872" s="121">
        <v>1</v>
      </c>
      <c r="AH872" s="121">
        <v>0</v>
      </c>
      <c r="AI872" s="121" t="s">
        <v>3929</v>
      </c>
      <c r="AJ872" s="121" t="s">
        <v>2073</v>
      </c>
      <c r="AK872" s="121" t="s">
        <v>334</v>
      </c>
      <c r="AL872" s="121"/>
      <c r="AM872" s="126" t="s">
        <v>3934</v>
      </c>
      <c r="AN872" s="121" t="s">
        <v>411</v>
      </c>
      <c r="AO872" s="121"/>
      <c r="AP872" s="121">
        <v>0</v>
      </c>
      <c r="AQ872" s="121">
        <v>0</v>
      </c>
      <c r="AR872" s="121" t="s">
        <v>8312</v>
      </c>
      <c r="AS872" s="121">
        <v>9</v>
      </c>
      <c r="AT872" s="121">
        <v>137</v>
      </c>
    </row>
    <row r="873" spans="1:46" ht="30" customHeight="1" x14ac:dyDescent="0.15">
      <c r="A873" s="121">
        <v>871</v>
      </c>
      <c r="B873" s="126">
        <v>5225002349</v>
      </c>
      <c r="C873" s="121" t="s">
        <v>84</v>
      </c>
      <c r="D873" s="121" t="s">
        <v>84</v>
      </c>
      <c r="E873" s="127">
        <v>29063</v>
      </c>
      <c r="F873" s="117">
        <f t="shared" ca="1" si="117"/>
        <v>39.62191780821918</v>
      </c>
      <c r="G873" s="121" t="s">
        <v>325</v>
      </c>
      <c r="H873" s="121" t="s">
        <v>297</v>
      </c>
      <c r="I873" s="121" t="s">
        <v>297</v>
      </c>
      <c r="J873" s="121" t="s">
        <v>3935</v>
      </c>
      <c r="K873" s="121" t="s">
        <v>8022</v>
      </c>
      <c r="L873" s="121" t="s">
        <v>357</v>
      </c>
      <c r="M873" s="121" t="s">
        <v>338</v>
      </c>
      <c r="N873" s="121" t="s">
        <v>298</v>
      </c>
      <c r="O873" s="121" t="s">
        <v>293</v>
      </c>
      <c r="P873" s="121"/>
      <c r="Q873" s="121"/>
      <c r="R873" s="114" t="e">
        <f t="shared" ca="1" si="118"/>
        <v>#NUM!</v>
      </c>
      <c r="S873" s="118" t="e">
        <f t="shared" ca="1" si="119"/>
        <v>#NUM!</v>
      </c>
      <c r="T873" s="114" t="e">
        <f t="shared" ca="1" si="120"/>
        <v>#NUM!</v>
      </c>
      <c r="U873" s="119" t="e">
        <f t="shared" ca="1" si="121"/>
        <v>#NUM!</v>
      </c>
      <c r="V873" s="120" t="s">
        <v>299</v>
      </c>
      <c r="W873" s="116">
        <f t="shared" ca="1" si="122"/>
        <v>43525</v>
      </c>
      <c r="X873" s="114">
        <f t="shared" ca="1" si="123"/>
        <v>1754</v>
      </c>
      <c r="Y873" s="120">
        <f t="shared" ca="1" si="124"/>
        <v>57</v>
      </c>
      <c r="Z873" s="121">
        <f t="shared" ca="1" si="125"/>
        <v>4</v>
      </c>
      <c r="AA873" s="121" t="s">
        <v>7701</v>
      </c>
      <c r="AB873" s="121"/>
      <c r="AC873" s="127">
        <v>41771</v>
      </c>
      <c r="AD873" s="121" t="s">
        <v>843</v>
      </c>
      <c r="AE873" s="127">
        <v>41771</v>
      </c>
      <c r="AF873" s="121" t="s">
        <v>8286</v>
      </c>
      <c r="AG873" s="121">
        <v>1</v>
      </c>
      <c r="AH873" s="121">
        <v>0</v>
      </c>
      <c r="AI873" s="121" t="s">
        <v>9532</v>
      </c>
      <c r="AJ873" s="121" t="s">
        <v>402</v>
      </c>
      <c r="AK873" s="121" t="s">
        <v>409</v>
      </c>
      <c r="AL873" s="121"/>
      <c r="AM873" s="126" t="s">
        <v>3936</v>
      </c>
      <c r="AN873" s="121" t="s">
        <v>411</v>
      </c>
      <c r="AO873" s="121"/>
      <c r="AP873" s="121">
        <v>0</v>
      </c>
      <c r="AQ873" s="121">
        <v>0</v>
      </c>
      <c r="AR873" s="121" t="s">
        <v>693</v>
      </c>
      <c r="AS873" s="121" t="s">
        <v>8794</v>
      </c>
      <c r="AT873" s="121">
        <v>6</v>
      </c>
    </row>
    <row r="874" spans="1:46" ht="30" customHeight="1" x14ac:dyDescent="0.15">
      <c r="A874" s="121">
        <v>872</v>
      </c>
      <c r="B874" s="126">
        <v>5225002350</v>
      </c>
      <c r="C874" s="121" t="s">
        <v>3937</v>
      </c>
      <c r="D874" s="121" t="s">
        <v>3937</v>
      </c>
      <c r="E874" s="127">
        <v>26544</v>
      </c>
      <c r="F874" s="117">
        <f t="shared" ca="1" si="117"/>
        <v>46.523287671232879</v>
      </c>
      <c r="G874" s="121" t="s">
        <v>325</v>
      </c>
      <c r="H874" s="121" t="s">
        <v>297</v>
      </c>
      <c r="I874" s="121" t="s">
        <v>297</v>
      </c>
      <c r="J874" s="121" t="s">
        <v>3938</v>
      </c>
      <c r="K874" s="121" t="s">
        <v>2626</v>
      </c>
      <c r="L874" s="121" t="s">
        <v>328</v>
      </c>
      <c r="M874" s="121" t="s">
        <v>338</v>
      </c>
      <c r="N874" s="121" t="s">
        <v>41</v>
      </c>
      <c r="O874" s="121" t="s">
        <v>8330</v>
      </c>
      <c r="P874" s="127">
        <v>41437</v>
      </c>
      <c r="Q874" s="127">
        <v>46671</v>
      </c>
      <c r="R874" s="114">
        <f t="shared" ca="1" si="118"/>
        <v>3146</v>
      </c>
      <c r="S874" s="118">
        <f t="shared" ca="1" si="119"/>
        <v>103</v>
      </c>
      <c r="T874" s="114">
        <f t="shared" ca="1" si="120"/>
        <v>8</v>
      </c>
      <c r="U874" s="119" t="str">
        <f t="shared" ca="1" si="121"/>
        <v>8年7个月16天</v>
      </c>
      <c r="V874" s="120" t="s">
        <v>8741</v>
      </c>
      <c r="W874" s="116">
        <f t="shared" ca="1" si="122"/>
        <v>43525</v>
      </c>
      <c r="X874" s="114">
        <f t="shared" ca="1" si="123"/>
        <v>1754</v>
      </c>
      <c r="Y874" s="120">
        <f t="shared" ca="1" si="124"/>
        <v>57</v>
      </c>
      <c r="Z874" s="121">
        <f t="shared" ca="1" si="125"/>
        <v>4</v>
      </c>
      <c r="AA874" s="121" t="s">
        <v>9533</v>
      </c>
      <c r="AB874" s="121"/>
      <c r="AC874" s="127">
        <v>41771</v>
      </c>
      <c r="AD874" s="121" t="s">
        <v>2626</v>
      </c>
      <c r="AE874" s="127">
        <v>41771</v>
      </c>
      <c r="AF874" s="121" t="s">
        <v>8286</v>
      </c>
      <c r="AG874" s="121">
        <v>1</v>
      </c>
      <c r="AH874" s="121">
        <v>0</v>
      </c>
      <c r="AI874" s="121" t="s">
        <v>3941</v>
      </c>
      <c r="AJ874" s="121" t="s">
        <v>390</v>
      </c>
      <c r="AK874" s="121"/>
      <c r="AL874" s="121"/>
      <c r="AM874" s="126" t="s">
        <v>3940</v>
      </c>
      <c r="AN874" s="121"/>
      <c r="AO874" s="121"/>
      <c r="AP874" s="121">
        <v>0</v>
      </c>
      <c r="AQ874" s="121">
        <v>0</v>
      </c>
      <c r="AR874" s="121" t="s">
        <v>3949</v>
      </c>
      <c r="AS874" s="121" t="s">
        <v>9405</v>
      </c>
      <c r="AT874" s="121">
        <v>6</v>
      </c>
    </row>
    <row r="875" spans="1:46" ht="30" customHeight="1" x14ac:dyDescent="0.15">
      <c r="A875" s="121">
        <v>873</v>
      </c>
      <c r="B875" s="126">
        <v>5225002351</v>
      </c>
      <c r="C875" s="121" t="s">
        <v>3942</v>
      </c>
      <c r="D875" s="121" t="s">
        <v>3942</v>
      </c>
      <c r="E875" s="127">
        <v>32152</v>
      </c>
      <c r="F875" s="117">
        <f t="shared" ca="1" si="117"/>
        <v>31.158904109589042</v>
      </c>
      <c r="G875" s="121" t="s">
        <v>325</v>
      </c>
      <c r="H875" s="121" t="s">
        <v>327</v>
      </c>
      <c r="I875" s="121" t="s">
        <v>327</v>
      </c>
      <c r="J875" s="121" t="s">
        <v>3943</v>
      </c>
      <c r="K875" s="121" t="s">
        <v>2626</v>
      </c>
      <c r="L875" s="121" t="s">
        <v>328</v>
      </c>
      <c r="M875" s="121" t="s">
        <v>59</v>
      </c>
      <c r="N875" s="121" t="s">
        <v>546</v>
      </c>
      <c r="O875" s="121" t="s">
        <v>8330</v>
      </c>
      <c r="P875" s="127">
        <v>41359</v>
      </c>
      <c r="Q875" s="127">
        <v>46655</v>
      </c>
      <c r="R875" s="114">
        <f t="shared" ca="1" si="118"/>
        <v>3130</v>
      </c>
      <c r="S875" s="118">
        <f t="shared" ca="1" si="119"/>
        <v>102</v>
      </c>
      <c r="T875" s="114">
        <f t="shared" ca="1" si="120"/>
        <v>8</v>
      </c>
      <c r="U875" s="119" t="str">
        <f t="shared" ca="1" si="121"/>
        <v>8年7个月0天</v>
      </c>
      <c r="V875" s="120" t="s">
        <v>8376</v>
      </c>
      <c r="W875" s="116">
        <f t="shared" ca="1" si="122"/>
        <v>43525</v>
      </c>
      <c r="X875" s="114">
        <f t="shared" ca="1" si="123"/>
        <v>1754</v>
      </c>
      <c r="Y875" s="120">
        <f t="shared" ca="1" si="124"/>
        <v>57</v>
      </c>
      <c r="Z875" s="121">
        <f t="shared" ca="1" si="125"/>
        <v>4</v>
      </c>
      <c r="AA875" s="121" t="s">
        <v>9534</v>
      </c>
      <c r="AB875" s="121"/>
      <c r="AC875" s="127">
        <v>41771</v>
      </c>
      <c r="AD875" s="121" t="s">
        <v>2626</v>
      </c>
      <c r="AE875" s="127">
        <v>41771</v>
      </c>
      <c r="AF875" s="121" t="s">
        <v>8286</v>
      </c>
      <c r="AG875" s="121">
        <v>1</v>
      </c>
      <c r="AH875" s="121">
        <v>0</v>
      </c>
      <c r="AI875" s="121" t="s">
        <v>3945</v>
      </c>
      <c r="AJ875" s="121" t="s">
        <v>2712</v>
      </c>
      <c r="AK875" s="121"/>
      <c r="AL875" s="121" t="s">
        <v>363</v>
      </c>
      <c r="AM875" s="126" t="s">
        <v>3944</v>
      </c>
      <c r="AN875" s="121"/>
      <c r="AO875" s="121"/>
      <c r="AP875" s="121">
        <v>0</v>
      </c>
      <c r="AQ875" s="121">
        <v>1</v>
      </c>
      <c r="AR875" s="121" t="s">
        <v>8373</v>
      </c>
      <c r="AS875" s="121">
        <v>9</v>
      </c>
      <c r="AT875" s="121" t="s">
        <v>8388</v>
      </c>
    </row>
    <row r="876" spans="1:46" ht="30" customHeight="1" x14ac:dyDescent="0.15">
      <c r="A876" s="121">
        <v>874</v>
      </c>
      <c r="B876" s="126">
        <v>5225002352</v>
      </c>
      <c r="C876" s="121" t="s">
        <v>3946</v>
      </c>
      <c r="D876" s="121" t="s">
        <v>3946</v>
      </c>
      <c r="E876" s="127">
        <v>27253</v>
      </c>
      <c r="F876" s="117">
        <f t="shared" ca="1" si="117"/>
        <v>44.580821917808223</v>
      </c>
      <c r="G876" s="121" t="s">
        <v>325</v>
      </c>
      <c r="H876" s="121" t="s">
        <v>287</v>
      </c>
      <c r="I876" s="121" t="s">
        <v>287</v>
      </c>
      <c r="J876" s="121" t="s">
        <v>3173</v>
      </c>
      <c r="K876" s="121" t="s">
        <v>2626</v>
      </c>
      <c r="L876" s="121" t="s">
        <v>328</v>
      </c>
      <c r="M876" s="121" t="s">
        <v>499</v>
      </c>
      <c r="N876" s="121" t="s">
        <v>41</v>
      </c>
      <c r="O876" s="121" t="s">
        <v>8330</v>
      </c>
      <c r="P876" s="127">
        <v>41376</v>
      </c>
      <c r="Q876" s="127">
        <v>46610</v>
      </c>
      <c r="R876" s="114">
        <f t="shared" ca="1" si="118"/>
        <v>3085</v>
      </c>
      <c r="S876" s="118">
        <f t="shared" ca="1" si="119"/>
        <v>101</v>
      </c>
      <c r="T876" s="114">
        <f t="shared" ca="1" si="120"/>
        <v>8</v>
      </c>
      <c r="U876" s="119" t="str">
        <f t="shared" ca="1" si="121"/>
        <v>8年5个月15天</v>
      </c>
      <c r="V876" s="120" t="s">
        <v>9535</v>
      </c>
      <c r="W876" s="116">
        <f t="shared" ca="1" si="122"/>
        <v>43525</v>
      </c>
      <c r="X876" s="114">
        <f t="shared" ca="1" si="123"/>
        <v>1754</v>
      </c>
      <c r="Y876" s="120">
        <f t="shared" ca="1" si="124"/>
        <v>57</v>
      </c>
      <c r="Z876" s="121">
        <f t="shared" ca="1" si="125"/>
        <v>4</v>
      </c>
      <c r="AA876" s="121" t="s">
        <v>9536</v>
      </c>
      <c r="AB876" s="121"/>
      <c r="AC876" s="127">
        <v>41771</v>
      </c>
      <c r="AD876" s="121" t="s">
        <v>2626</v>
      </c>
      <c r="AE876" s="127">
        <v>41771</v>
      </c>
      <c r="AF876" s="121" t="s">
        <v>8286</v>
      </c>
      <c r="AG876" s="121">
        <v>1</v>
      </c>
      <c r="AH876" s="121">
        <v>0</v>
      </c>
      <c r="AI876" s="121" t="s">
        <v>3950</v>
      </c>
      <c r="AJ876" s="121" t="s">
        <v>390</v>
      </c>
      <c r="AK876" s="121"/>
      <c r="AL876" s="121"/>
      <c r="AM876" s="126" t="s">
        <v>3948</v>
      </c>
      <c r="AN876" s="121"/>
      <c r="AO876" s="121"/>
      <c r="AP876" s="121">
        <v>0</v>
      </c>
      <c r="AQ876" s="121">
        <v>0</v>
      </c>
      <c r="AR876" s="121" t="s">
        <v>3949</v>
      </c>
      <c r="AS876" s="121"/>
      <c r="AT876" s="121"/>
    </row>
    <row r="877" spans="1:46" ht="30" customHeight="1" x14ac:dyDescent="0.15">
      <c r="A877" s="121">
        <v>875</v>
      </c>
      <c r="B877" s="126">
        <v>5225002353</v>
      </c>
      <c r="C877" s="121" t="s">
        <v>3951</v>
      </c>
      <c r="D877" s="121" t="s">
        <v>3951</v>
      </c>
      <c r="E877" s="127">
        <v>31303</v>
      </c>
      <c r="F877" s="117">
        <f t="shared" ca="1" si="117"/>
        <v>33.484931506849314</v>
      </c>
      <c r="G877" s="121" t="s">
        <v>650</v>
      </c>
      <c r="H877" s="121" t="s">
        <v>287</v>
      </c>
      <c r="I877" s="121" t="s">
        <v>287</v>
      </c>
      <c r="J877" s="121" t="s">
        <v>3952</v>
      </c>
      <c r="K877" s="121" t="s">
        <v>2626</v>
      </c>
      <c r="L877" s="121" t="s">
        <v>328</v>
      </c>
      <c r="M877" s="121" t="s">
        <v>59</v>
      </c>
      <c r="N877" s="121" t="s">
        <v>41</v>
      </c>
      <c r="O877" s="121" t="s">
        <v>299</v>
      </c>
      <c r="P877" s="127">
        <v>42696</v>
      </c>
      <c r="Q877" s="127">
        <v>50607</v>
      </c>
      <c r="R877" s="114">
        <f t="shared" ca="1" si="118"/>
        <v>7082</v>
      </c>
      <c r="S877" s="118">
        <f t="shared" ca="1" si="119"/>
        <v>232</v>
      </c>
      <c r="T877" s="114">
        <f t="shared" ca="1" si="120"/>
        <v>19</v>
      </c>
      <c r="U877" s="119" t="str">
        <f t="shared" ca="1" si="121"/>
        <v>19年4个月27天</v>
      </c>
      <c r="V877" s="120" t="s">
        <v>9491</v>
      </c>
      <c r="W877" s="116">
        <f t="shared" ca="1" si="122"/>
        <v>43525</v>
      </c>
      <c r="X877" s="114">
        <f t="shared" ca="1" si="123"/>
        <v>1754</v>
      </c>
      <c r="Y877" s="120">
        <f t="shared" ca="1" si="124"/>
        <v>57</v>
      </c>
      <c r="Z877" s="121">
        <f t="shared" ca="1" si="125"/>
        <v>4</v>
      </c>
      <c r="AA877" s="121" t="s">
        <v>9537</v>
      </c>
      <c r="AB877" s="121"/>
      <c r="AC877" s="127">
        <v>41771</v>
      </c>
      <c r="AD877" s="121" t="s">
        <v>2626</v>
      </c>
      <c r="AE877" s="127">
        <v>41771</v>
      </c>
      <c r="AF877" s="121" t="s">
        <v>8286</v>
      </c>
      <c r="AG877" s="121">
        <v>1</v>
      </c>
      <c r="AH877" s="121">
        <v>0</v>
      </c>
      <c r="AI877" s="121" t="s">
        <v>3954</v>
      </c>
      <c r="AJ877" s="121" t="s">
        <v>2088</v>
      </c>
      <c r="AK877" s="121" t="s">
        <v>334</v>
      </c>
      <c r="AL877" s="121"/>
      <c r="AM877" s="126" t="s">
        <v>3953</v>
      </c>
      <c r="AN877" s="121"/>
      <c r="AO877" s="121"/>
      <c r="AP877" s="121">
        <v>0</v>
      </c>
      <c r="AQ877" s="121">
        <v>0</v>
      </c>
      <c r="AR877" s="121" t="s">
        <v>8373</v>
      </c>
      <c r="AS877" s="121">
        <v>4</v>
      </c>
      <c r="AT877" s="121">
        <v>58</v>
      </c>
    </row>
    <row r="878" spans="1:46" ht="30" customHeight="1" x14ac:dyDescent="0.15">
      <c r="A878" s="121">
        <v>876</v>
      </c>
      <c r="B878" s="126">
        <v>5225002354</v>
      </c>
      <c r="C878" s="121" t="s">
        <v>3955</v>
      </c>
      <c r="D878" s="121" t="s">
        <v>3955</v>
      </c>
      <c r="E878" s="127">
        <v>28388</v>
      </c>
      <c r="F878" s="117">
        <f t="shared" ca="1" si="117"/>
        <v>41.471232876712328</v>
      </c>
      <c r="G878" s="121" t="s">
        <v>325</v>
      </c>
      <c r="H878" s="121" t="s">
        <v>297</v>
      </c>
      <c r="I878" s="121" t="s">
        <v>297</v>
      </c>
      <c r="J878" s="121" t="s">
        <v>3956</v>
      </c>
      <c r="K878" s="121" t="s">
        <v>553</v>
      </c>
      <c r="L878" s="121" t="s">
        <v>328</v>
      </c>
      <c r="M878" s="121" t="s">
        <v>338</v>
      </c>
      <c r="N878" s="121" t="s">
        <v>290</v>
      </c>
      <c r="O878" s="121" t="s">
        <v>293</v>
      </c>
      <c r="P878" s="121"/>
      <c r="Q878" s="121"/>
      <c r="R878" s="114" t="e">
        <f t="shared" ca="1" si="118"/>
        <v>#NUM!</v>
      </c>
      <c r="S878" s="118" t="e">
        <f t="shared" ca="1" si="119"/>
        <v>#NUM!</v>
      </c>
      <c r="T878" s="114" t="e">
        <f t="shared" ca="1" si="120"/>
        <v>#NUM!</v>
      </c>
      <c r="U878" s="119" t="e">
        <f t="shared" ca="1" si="121"/>
        <v>#NUM!</v>
      </c>
      <c r="V878" s="120" t="s">
        <v>299</v>
      </c>
      <c r="W878" s="116">
        <f t="shared" ca="1" si="122"/>
        <v>43525</v>
      </c>
      <c r="X878" s="114">
        <f t="shared" ca="1" si="123"/>
        <v>1757</v>
      </c>
      <c r="Y878" s="120">
        <f t="shared" ca="1" si="124"/>
        <v>57</v>
      </c>
      <c r="Z878" s="121">
        <f t="shared" ca="1" si="125"/>
        <v>4</v>
      </c>
      <c r="AA878" s="121" t="s">
        <v>7573</v>
      </c>
      <c r="AB878" s="121"/>
      <c r="AC878" s="127">
        <v>41768</v>
      </c>
      <c r="AD878" s="121" t="s">
        <v>553</v>
      </c>
      <c r="AE878" s="127">
        <v>41768</v>
      </c>
      <c r="AF878" s="121" t="s">
        <v>8286</v>
      </c>
      <c r="AG878" s="121">
        <v>1</v>
      </c>
      <c r="AH878" s="121">
        <v>0</v>
      </c>
      <c r="AI878" s="121" t="s">
        <v>3958</v>
      </c>
      <c r="AJ878" s="121" t="s">
        <v>402</v>
      </c>
      <c r="AK878" s="121" t="s">
        <v>403</v>
      </c>
      <c r="AL878" s="121"/>
      <c r="AM878" s="126" t="s">
        <v>3957</v>
      </c>
      <c r="AN878" s="121"/>
      <c r="AO878" s="121"/>
      <c r="AP878" s="121">
        <v>0</v>
      </c>
      <c r="AQ878" s="121">
        <v>0</v>
      </c>
      <c r="AR878" s="121" t="s">
        <v>1334</v>
      </c>
      <c r="AS878" s="121">
        <v>10</v>
      </c>
      <c r="AT878" s="121">
        <v>3</v>
      </c>
    </row>
    <row r="879" spans="1:46" ht="30" customHeight="1" x14ac:dyDescent="0.15">
      <c r="A879" s="121">
        <v>877</v>
      </c>
      <c r="B879" s="126">
        <v>5225002355</v>
      </c>
      <c r="C879" s="121" t="s">
        <v>3959</v>
      </c>
      <c r="D879" s="121" t="s">
        <v>3959</v>
      </c>
      <c r="E879" s="127">
        <v>28948</v>
      </c>
      <c r="F879" s="117">
        <f t="shared" ca="1" si="117"/>
        <v>39.936986301369863</v>
      </c>
      <c r="G879" s="121" t="s">
        <v>325</v>
      </c>
      <c r="H879" s="121" t="s">
        <v>297</v>
      </c>
      <c r="I879" s="121" t="s">
        <v>297</v>
      </c>
      <c r="J879" s="121" t="s">
        <v>3960</v>
      </c>
      <c r="K879" s="121" t="s">
        <v>8034</v>
      </c>
      <c r="L879" s="121" t="s">
        <v>357</v>
      </c>
      <c r="M879" s="121" t="s">
        <v>59</v>
      </c>
      <c r="N879" s="121" t="s">
        <v>564</v>
      </c>
      <c r="O879" s="121" t="s">
        <v>293</v>
      </c>
      <c r="P879" s="121"/>
      <c r="Q879" s="121"/>
      <c r="R879" s="114" t="e">
        <f t="shared" ca="1" si="118"/>
        <v>#NUM!</v>
      </c>
      <c r="S879" s="118" t="e">
        <f t="shared" ca="1" si="119"/>
        <v>#NUM!</v>
      </c>
      <c r="T879" s="114" t="e">
        <f t="shared" ca="1" si="120"/>
        <v>#NUM!</v>
      </c>
      <c r="U879" s="119" t="e">
        <f t="shared" ca="1" si="121"/>
        <v>#NUM!</v>
      </c>
      <c r="V879" s="120" t="s">
        <v>299</v>
      </c>
      <c r="W879" s="116">
        <f t="shared" ca="1" si="122"/>
        <v>43525</v>
      </c>
      <c r="X879" s="114">
        <f t="shared" ca="1" si="123"/>
        <v>1757</v>
      </c>
      <c r="Y879" s="120">
        <f t="shared" ca="1" si="124"/>
        <v>57</v>
      </c>
      <c r="Z879" s="121">
        <f t="shared" ca="1" si="125"/>
        <v>4</v>
      </c>
      <c r="AA879" s="121" t="s">
        <v>8650</v>
      </c>
      <c r="AB879" s="121"/>
      <c r="AC879" s="127">
        <v>41768</v>
      </c>
      <c r="AD879" s="121" t="s">
        <v>582</v>
      </c>
      <c r="AE879" s="127">
        <v>41768</v>
      </c>
      <c r="AF879" s="121" t="s">
        <v>8286</v>
      </c>
      <c r="AG879" s="121">
        <v>1</v>
      </c>
      <c r="AH879" s="121">
        <v>0</v>
      </c>
      <c r="AI879" s="121" t="s">
        <v>3962</v>
      </c>
      <c r="AJ879" s="121" t="s">
        <v>402</v>
      </c>
      <c r="AK879" s="121" t="s">
        <v>403</v>
      </c>
      <c r="AL879" s="121"/>
      <c r="AM879" s="126" t="s">
        <v>3961</v>
      </c>
      <c r="AN879" s="121"/>
      <c r="AO879" s="121"/>
      <c r="AP879" s="121">
        <v>0</v>
      </c>
      <c r="AQ879" s="121">
        <v>0</v>
      </c>
      <c r="AR879" s="121" t="s">
        <v>470</v>
      </c>
      <c r="AS879" s="121">
        <v>2</v>
      </c>
      <c r="AT879" s="121" t="s">
        <v>8444</v>
      </c>
    </row>
    <row r="880" spans="1:46" ht="30" customHeight="1" x14ac:dyDescent="0.15">
      <c r="A880" s="121">
        <v>878</v>
      </c>
      <c r="B880" s="126">
        <v>5225002356</v>
      </c>
      <c r="C880" s="121" t="s">
        <v>3963</v>
      </c>
      <c r="D880" s="121" t="s">
        <v>3963</v>
      </c>
      <c r="E880" s="127">
        <v>30426</v>
      </c>
      <c r="F880" s="117">
        <f t="shared" ca="1" si="117"/>
        <v>35.887671232876713</v>
      </c>
      <c r="G880" s="121" t="s">
        <v>325</v>
      </c>
      <c r="H880" s="121" t="s">
        <v>297</v>
      </c>
      <c r="I880" s="121" t="s">
        <v>297</v>
      </c>
      <c r="J880" s="121" t="s">
        <v>3964</v>
      </c>
      <c r="K880" s="121" t="s">
        <v>8034</v>
      </c>
      <c r="L880" s="121" t="s">
        <v>328</v>
      </c>
      <c r="M880" s="121" t="s">
        <v>338</v>
      </c>
      <c r="N880" s="121" t="s">
        <v>564</v>
      </c>
      <c r="O880" s="121" t="s">
        <v>293</v>
      </c>
      <c r="P880" s="121"/>
      <c r="Q880" s="121"/>
      <c r="R880" s="114" t="e">
        <f t="shared" ca="1" si="118"/>
        <v>#NUM!</v>
      </c>
      <c r="S880" s="118" t="e">
        <f t="shared" ca="1" si="119"/>
        <v>#NUM!</v>
      </c>
      <c r="T880" s="114" t="e">
        <f t="shared" ca="1" si="120"/>
        <v>#NUM!</v>
      </c>
      <c r="U880" s="119" t="e">
        <f t="shared" ca="1" si="121"/>
        <v>#NUM!</v>
      </c>
      <c r="V880" s="120" t="s">
        <v>299</v>
      </c>
      <c r="W880" s="116">
        <f t="shared" ca="1" si="122"/>
        <v>43525</v>
      </c>
      <c r="X880" s="114">
        <f t="shared" ca="1" si="123"/>
        <v>1757</v>
      </c>
      <c r="Y880" s="120">
        <f t="shared" ca="1" si="124"/>
        <v>57</v>
      </c>
      <c r="Z880" s="121">
        <f t="shared" ca="1" si="125"/>
        <v>4</v>
      </c>
      <c r="AA880" s="121" t="s">
        <v>8650</v>
      </c>
      <c r="AB880" s="121"/>
      <c r="AC880" s="127">
        <v>41768</v>
      </c>
      <c r="AD880" s="121" t="s">
        <v>582</v>
      </c>
      <c r="AE880" s="127">
        <v>41768</v>
      </c>
      <c r="AF880" s="121" t="s">
        <v>8286</v>
      </c>
      <c r="AG880" s="121">
        <v>1</v>
      </c>
      <c r="AH880" s="121">
        <v>0</v>
      </c>
      <c r="AI880" s="121" t="s">
        <v>3962</v>
      </c>
      <c r="AJ880" s="121" t="s">
        <v>402</v>
      </c>
      <c r="AK880" s="121" t="s">
        <v>409</v>
      </c>
      <c r="AL880" s="121" t="s">
        <v>363</v>
      </c>
      <c r="AM880" s="126" t="s">
        <v>3965</v>
      </c>
      <c r="AN880" s="121"/>
      <c r="AO880" s="121"/>
      <c r="AP880" s="121">
        <v>0</v>
      </c>
      <c r="AQ880" s="121">
        <v>1</v>
      </c>
      <c r="AR880" s="121" t="s">
        <v>8373</v>
      </c>
      <c r="AS880" s="121" t="s">
        <v>8514</v>
      </c>
      <c r="AT880" s="121">
        <v>6</v>
      </c>
    </row>
    <row r="881" spans="1:46" ht="30" customHeight="1" x14ac:dyDescent="0.15">
      <c r="A881" s="121">
        <v>879</v>
      </c>
      <c r="B881" s="126">
        <v>5225002357</v>
      </c>
      <c r="C881" s="121" t="s">
        <v>3966</v>
      </c>
      <c r="D881" s="121" t="s">
        <v>3966</v>
      </c>
      <c r="E881" s="127">
        <v>25780</v>
      </c>
      <c r="F881" s="117">
        <f t="shared" ca="1" si="117"/>
        <v>48.61643835616438</v>
      </c>
      <c r="G881" s="121" t="s">
        <v>325</v>
      </c>
      <c r="H881" s="121" t="s">
        <v>779</v>
      </c>
      <c r="I881" s="121" t="s">
        <v>779</v>
      </c>
      <c r="J881" s="121" t="s">
        <v>3967</v>
      </c>
      <c r="K881" s="121" t="s">
        <v>8139</v>
      </c>
      <c r="L881" s="121" t="s">
        <v>357</v>
      </c>
      <c r="M881" s="121" t="s">
        <v>348</v>
      </c>
      <c r="N881" s="121" t="s">
        <v>488</v>
      </c>
      <c r="O881" s="121" t="s">
        <v>299</v>
      </c>
      <c r="P881" s="127">
        <v>42984</v>
      </c>
      <c r="Q881" s="127">
        <v>51018</v>
      </c>
      <c r="R881" s="114">
        <f t="shared" ca="1" si="118"/>
        <v>7493</v>
      </c>
      <c r="S881" s="118">
        <f t="shared" ca="1" si="119"/>
        <v>246</v>
      </c>
      <c r="T881" s="114">
        <f t="shared" ca="1" si="120"/>
        <v>20</v>
      </c>
      <c r="U881" s="119" t="str">
        <f t="shared" ca="1" si="121"/>
        <v>20年6个月13天</v>
      </c>
      <c r="V881" s="120" t="s">
        <v>9490</v>
      </c>
      <c r="W881" s="116">
        <f t="shared" ca="1" si="122"/>
        <v>43525</v>
      </c>
      <c r="X881" s="114">
        <f t="shared" ca="1" si="123"/>
        <v>1757</v>
      </c>
      <c r="Y881" s="120">
        <f t="shared" ca="1" si="124"/>
        <v>57</v>
      </c>
      <c r="Z881" s="121">
        <f t="shared" ca="1" si="125"/>
        <v>4</v>
      </c>
      <c r="AA881" s="121" t="s">
        <v>9538</v>
      </c>
      <c r="AB881" s="121"/>
      <c r="AC881" s="127">
        <v>41768</v>
      </c>
      <c r="AD881" s="121" t="s">
        <v>582</v>
      </c>
      <c r="AE881" s="127">
        <v>41768</v>
      </c>
      <c r="AF881" s="121" t="s">
        <v>8286</v>
      </c>
      <c r="AG881" s="121">
        <v>1</v>
      </c>
      <c r="AH881" s="121">
        <v>0</v>
      </c>
      <c r="AI881" s="121" t="s">
        <v>3969</v>
      </c>
      <c r="AJ881" s="121" t="s">
        <v>2171</v>
      </c>
      <c r="AK881" s="121" t="s">
        <v>334</v>
      </c>
      <c r="AL881" s="121"/>
      <c r="AM881" s="126" t="s">
        <v>3968</v>
      </c>
      <c r="AN881" s="121" t="s">
        <v>411</v>
      </c>
      <c r="AO881" s="121"/>
      <c r="AP881" s="121">
        <v>0</v>
      </c>
      <c r="AQ881" s="121">
        <v>0</v>
      </c>
      <c r="AR881" s="121" t="s">
        <v>1334</v>
      </c>
      <c r="AS881" s="121"/>
      <c r="AT881" s="121"/>
    </row>
    <row r="882" spans="1:46" ht="30" customHeight="1" x14ac:dyDescent="0.15">
      <c r="A882" s="121">
        <v>880</v>
      </c>
      <c r="B882" s="126">
        <v>5225002358</v>
      </c>
      <c r="C882" s="121" t="s">
        <v>3970</v>
      </c>
      <c r="D882" s="121" t="s">
        <v>3970</v>
      </c>
      <c r="E882" s="127">
        <v>25561</v>
      </c>
      <c r="F882" s="117">
        <f t="shared" ca="1" si="117"/>
        <v>49.216438356164382</v>
      </c>
      <c r="G882" s="121" t="s">
        <v>325</v>
      </c>
      <c r="H882" s="121" t="s">
        <v>297</v>
      </c>
      <c r="I882" s="121" t="s">
        <v>297</v>
      </c>
      <c r="J882" s="121" t="s">
        <v>3971</v>
      </c>
      <c r="K882" s="121" t="s">
        <v>8139</v>
      </c>
      <c r="L882" s="121" t="s">
        <v>357</v>
      </c>
      <c r="M882" s="121" t="s">
        <v>367</v>
      </c>
      <c r="N882" s="121" t="s">
        <v>488</v>
      </c>
      <c r="O882" s="121" t="s">
        <v>8330</v>
      </c>
      <c r="P882" s="127">
        <v>39976</v>
      </c>
      <c r="Q882" s="127">
        <v>45271</v>
      </c>
      <c r="R882" s="114">
        <f t="shared" ca="1" si="118"/>
        <v>1746</v>
      </c>
      <c r="S882" s="118">
        <f t="shared" ca="1" si="119"/>
        <v>57</v>
      </c>
      <c r="T882" s="114">
        <f t="shared" ca="1" si="120"/>
        <v>4</v>
      </c>
      <c r="U882" s="119" t="str">
        <f t="shared" ca="1" si="121"/>
        <v>4年9个月16天</v>
      </c>
      <c r="V882" s="120" t="s">
        <v>9539</v>
      </c>
      <c r="W882" s="116">
        <f t="shared" ca="1" si="122"/>
        <v>43525</v>
      </c>
      <c r="X882" s="114">
        <f t="shared" ca="1" si="123"/>
        <v>1757</v>
      </c>
      <c r="Y882" s="120">
        <f t="shared" ca="1" si="124"/>
        <v>57</v>
      </c>
      <c r="Z882" s="121">
        <f t="shared" ca="1" si="125"/>
        <v>4</v>
      </c>
      <c r="AA882" s="121" t="s">
        <v>9538</v>
      </c>
      <c r="AB882" s="121"/>
      <c r="AC882" s="127">
        <v>41768</v>
      </c>
      <c r="AD882" s="121" t="s">
        <v>582</v>
      </c>
      <c r="AE882" s="127">
        <v>41768</v>
      </c>
      <c r="AF882" s="121" t="s">
        <v>8286</v>
      </c>
      <c r="AG882" s="121">
        <v>1</v>
      </c>
      <c r="AH882" s="121">
        <v>0</v>
      </c>
      <c r="AI882" s="121" t="s">
        <v>9540</v>
      </c>
      <c r="AJ882" s="121" t="s">
        <v>2712</v>
      </c>
      <c r="AK882" s="121"/>
      <c r="AL882" s="121"/>
      <c r="AM882" s="126" t="s">
        <v>3972</v>
      </c>
      <c r="AN882" s="121" t="s">
        <v>411</v>
      </c>
      <c r="AO882" s="121"/>
      <c r="AP882" s="121">
        <v>0</v>
      </c>
      <c r="AQ882" s="121">
        <v>0</v>
      </c>
      <c r="AR882" s="121" t="s">
        <v>8312</v>
      </c>
      <c r="AS882" s="121">
        <v>9</v>
      </c>
      <c r="AT882" s="121">
        <v>143</v>
      </c>
    </row>
    <row r="883" spans="1:46" ht="30" customHeight="1" x14ac:dyDescent="0.15">
      <c r="A883" s="121">
        <v>881</v>
      </c>
      <c r="B883" s="126">
        <v>5225002359</v>
      </c>
      <c r="C883" s="121" t="s">
        <v>3973</v>
      </c>
      <c r="D883" s="121" t="s">
        <v>3973</v>
      </c>
      <c r="E883" s="127">
        <v>25149</v>
      </c>
      <c r="F883" s="117">
        <f t="shared" ca="1" si="117"/>
        <v>50.345205479452055</v>
      </c>
      <c r="G883" s="121" t="s">
        <v>325</v>
      </c>
      <c r="H883" s="121" t="s">
        <v>297</v>
      </c>
      <c r="I883" s="121" t="s">
        <v>297</v>
      </c>
      <c r="J883" s="121" t="s">
        <v>3974</v>
      </c>
      <c r="K883" s="121" t="s">
        <v>8139</v>
      </c>
      <c r="L883" s="121" t="s">
        <v>357</v>
      </c>
      <c r="M883" s="121" t="s">
        <v>59</v>
      </c>
      <c r="N883" s="121" t="s">
        <v>488</v>
      </c>
      <c r="O883" s="121" t="s">
        <v>293</v>
      </c>
      <c r="P883" s="121"/>
      <c r="Q883" s="121"/>
      <c r="R883" s="114" t="e">
        <f t="shared" ca="1" si="118"/>
        <v>#NUM!</v>
      </c>
      <c r="S883" s="118" t="e">
        <f t="shared" ca="1" si="119"/>
        <v>#NUM!</v>
      </c>
      <c r="T883" s="114" t="e">
        <f t="shared" ca="1" si="120"/>
        <v>#NUM!</v>
      </c>
      <c r="U883" s="119" t="e">
        <f t="shared" ca="1" si="121"/>
        <v>#NUM!</v>
      </c>
      <c r="V883" s="120" t="s">
        <v>299</v>
      </c>
      <c r="W883" s="116">
        <f t="shared" ca="1" si="122"/>
        <v>43525</v>
      </c>
      <c r="X883" s="114">
        <f t="shared" ca="1" si="123"/>
        <v>1757</v>
      </c>
      <c r="Y883" s="120">
        <f t="shared" ca="1" si="124"/>
        <v>57</v>
      </c>
      <c r="Z883" s="121">
        <f t="shared" ca="1" si="125"/>
        <v>4</v>
      </c>
      <c r="AA883" s="121" t="s">
        <v>3338</v>
      </c>
      <c r="AB883" s="121"/>
      <c r="AC883" s="127">
        <v>41768</v>
      </c>
      <c r="AD883" s="121" t="s">
        <v>582</v>
      </c>
      <c r="AE883" s="127">
        <v>41768</v>
      </c>
      <c r="AF883" s="121" t="s">
        <v>8286</v>
      </c>
      <c r="AG883" s="121">
        <v>1</v>
      </c>
      <c r="AH883" s="121">
        <v>0</v>
      </c>
      <c r="AI883" s="121" t="s">
        <v>3976</v>
      </c>
      <c r="AJ883" s="121" t="s">
        <v>402</v>
      </c>
      <c r="AK883" s="121" t="s">
        <v>409</v>
      </c>
      <c r="AL883" s="121"/>
      <c r="AM883" s="126" t="s">
        <v>3975</v>
      </c>
      <c r="AN883" s="121" t="s">
        <v>411</v>
      </c>
      <c r="AO883" s="121"/>
      <c r="AP883" s="121">
        <v>0</v>
      </c>
      <c r="AQ883" s="121">
        <v>0</v>
      </c>
      <c r="AR883" s="121" t="s">
        <v>9182</v>
      </c>
      <c r="AS883" s="121">
        <v>5</v>
      </c>
      <c r="AT883" s="121">
        <v>65</v>
      </c>
    </row>
    <row r="884" spans="1:46" ht="30" customHeight="1" x14ac:dyDescent="0.15">
      <c r="A884" s="121">
        <v>882</v>
      </c>
      <c r="B884" s="126">
        <v>5225002360</v>
      </c>
      <c r="C884" s="121" t="s">
        <v>3977</v>
      </c>
      <c r="D884" s="121" t="s">
        <v>3977</v>
      </c>
      <c r="E884" s="127">
        <v>25149</v>
      </c>
      <c r="F884" s="117">
        <f t="shared" ca="1" si="117"/>
        <v>50.345205479452055</v>
      </c>
      <c r="G884" s="121" t="s">
        <v>325</v>
      </c>
      <c r="H884" s="121" t="s">
        <v>287</v>
      </c>
      <c r="I884" s="121" t="s">
        <v>287</v>
      </c>
      <c r="J884" s="121" t="s">
        <v>3978</v>
      </c>
      <c r="K884" s="121" t="s">
        <v>8088</v>
      </c>
      <c r="L884" s="121" t="s">
        <v>328</v>
      </c>
      <c r="M884" s="121" t="s">
        <v>59</v>
      </c>
      <c r="N884" s="121" t="s">
        <v>290</v>
      </c>
      <c r="O884" s="121" t="s">
        <v>293</v>
      </c>
      <c r="P884" s="121"/>
      <c r="Q884" s="121"/>
      <c r="R884" s="114" t="e">
        <f t="shared" ca="1" si="118"/>
        <v>#NUM!</v>
      </c>
      <c r="S884" s="118" t="e">
        <f t="shared" ca="1" si="119"/>
        <v>#NUM!</v>
      </c>
      <c r="T884" s="114" t="e">
        <f t="shared" ca="1" si="120"/>
        <v>#NUM!</v>
      </c>
      <c r="U884" s="119" t="e">
        <f t="shared" ca="1" si="121"/>
        <v>#NUM!</v>
      </c>
      <c r="V884" s="120" t="s">
        <v>299</v>
      </c>
      <c r="W884" s="116">
        <f t="shared" ca="1" si="122"/>
        <v>43525</v>
      </c>
      <c r="X884" s="114">
        <f t="shared" ca="1" si="123"/>
        <v>1757</v>
      </c>
      <c r="Y884" s="120">
        <f t="shared" ca="1" si="124"/>
        <v>57</v>
      </c>
      <c r="Z884" s="121">
        <f t="shared" ca="1" si="125"/>
        <v>4</v>
      </c>
      <c r="AA884" s="121" t="s">
        <v>8530</v>
      </c>
      <c r="AB884" s="121"/>
      <c r="AC884" s="127">
        <v>41768</v>
      </c>
      <c r="AD884" s="121" t="s">
        <v>582</v>
      </c>
      <c r="AE884" s="127">
        <v>41768</v>
      </c>
      <c r="AF884" s="121" t="s">
        <v>8286</v>
      </c>
      <c r="AG884" s="121">
        <v>1</v>
      </c>
      <c r="AH884" s="121">
        <v>0</v>
      </c>
      <c r="AI884" s="121" t="s">
        <v>3980</v>
      </c>
      <c r="AJ884" s="121" t="s">
        <v>402</v>
      </c>
      <c r="AK884" s="121" t="s">
        <v>403</v>
      </c>
      <c r="AL884" s="121"/>
      <c r="AM884" s="126" t="s">
        <v>3979</v>
      </c>
      <c r="AN884" s="121"/>
      <c r="AO884" s="121"/>
      <c r="AP884" s="121">
        <v>0</v>
      </c>
      <c r="AQ884" s="121">
        <v>0</v>
      </c>
      <c r="AR884" s="121" t="s">
        <v>1334</v>
      </c>
      <c r="AS884" s="121">
        <v>4</v>
      </c>
      <c r="AT884" s="121" t="s">
        <v>8435</v>
      </c>
    </row>
    <row r="885" spans="1:46" ht="30" customHeight="1" x14ac:dyDescent="0.15">
      <c r="A885" s="121">
        <v>883</v>
      </c>
      <c r="B885" s="126">
        <v>5225002361</v>
      </c>
      <c r="C885" s="121" t="s">
        <v>3981</v>
      </c>
      <c r="D885" s="121" t="s">
        <v>3981</v>
      </c>
      <c r="E885" s="127">
        <v>29289</v>
      </c>
      <c r="F885" s="117">
        <f t="shared" ca="1" si="117"/>
        <v>39.0027397260274</v>
      </c>
      <c r="G885" s="121" t="s">
        <v>325</v>
      </c>
      <c r="H885" s="121" t="s">
        <v>287</v>
      </c>
      <c r="I885" s="121" t="s">
        <v>287</v>
      </c>
      <c r="J885" s="121" t="s">
        <v>3982</v>
      </c>
      <c r="K885" s="121" t="s">
        <v>811</v>
      </c>
      <c r="L885" s="121" t="s">
        <v>328</v>
      </c>
      <c r="M885" s="121" t="s">
        <v>367</v>
      </c>
      <c r="N885" s="121" t="s">
        <v>298</v>
      </c>
      <c r="O885" s="121" t="s">
        <v>299</v>
      </c>
      <c r="P885" s="127">
        <v>42627</v>
      </c>
      <c r="Q885" s="127">
        <v>50477</v>
      </c>
      <c r="R885" s="114">
        <f t="shared" ca="1" si="118"/>
        <v>6952</v>
      </c>
      <c r="S885" s="118">
        <f t="shared" ca="1" si="119"/>
        <v>228</v>
      </c>
      <c r="T885" s="114">
        <f t="shared" ca="1" si="120"/>
        <v>19</v>
      </c>
      <c r="U885" s="119" t="str">
        <f t="shared" ca="1" si="121"/>
        <v>19年0个月17天</v>
      </c>
      <c r="V885" s="120" t="s">
        <v>9369</v>
      </c>
      <c r="W885" s="116">
        <f t="shared" ca="1" si="122"/>
        <v>43525</v>
      </c>
      <c r="X885" s="114">
        <f t="shared" ca="1" si="123"/>
        <v>1757</v>
      </c>
      <c r="Y885" s="120">
        <f t="shared" ca="1" si="124"/>
        <v>57</v>
      </c>
      <c r="Z885" s="121">
        <f t="shared" ca="1" si="125"/>
        <v>4</v>
      </c>
      <c r="AA885" s="121" t="s">
        <v>9541</v>
      </c>
      <c r="AB885" s="121"/>
      <c r="AC885" s="127">
        <v>41768</v>
      </c>
      <c r="AD885" s="121" t="s">
        <v>582</v>
      </c>
      <c r="AE885" s="127">
        <v>41768</v>
      </c>
      <c r="AF885" s="121" t="s">
        <v>8286</v>
      </c>
      <c r="AG885" s="121">
        <v>1</v>
      </c>
      <c r="AH885" s="121">
        <v>0</v>
      </c>
      <c r="AI885" s="121" t="s">
        <v>3984</v>
      </c>
      <c r="AJ885" s="121" t="s">
        <v>2073</v>
      </c>
      <c r="AK885" s="121" t="s">
        <v>334</v>
      </c>
      <c r="AL885" s="121"/>
      <c r="AM885" s="126" t="s">
        <v>3983</v>
      </c>
      <c r="AN885" s="121" t="s">
        <v>411</v>
      </c>
      <c r="AO885" s="121"/>
      <c r="AP885" s="121">
        <v>0</v>
      </c>
      <c r="AQ885" s="121">
        <v>0</v>
      </c>
      <c r="AR885" s="121" t="s">
        <v>8312</v>
      </c>
      <c r="AS885" s="121">
        <v>8</v>
      </c>
      <c r="AT885" s="121">
        <v>116</v>
      </c>
    </row>
    <row r="886" spans="1:46" ht="30" customHeight="1" x14ac:dyDescent="0.15">
      <c r="A886" s="121">
        <v>884</v>
      </c>
      <c r="B886" s="126">
        <v>5225002362</v>
      </c>
      <c r="C886" s="121" t="s">
        <v>3985</v>
      </c>
      <c r="D886" s="121" t="s">
        <v>3985</v>
      </c>
      <c r="E886" s="127">
        <v>27835</v>
      </c>
      <c r="F886" s="117">
        <f t="shared" ca="1" si="117"/>
        <v>42.986301369863014</v>
      </c>
      <c r="G886" s="121" t="s">
        <v>325</v>
      </c>
      <c r="H886" s="121" t="s">
        <v>297</v>
      </c>
      <c r="I886" s="121" t="s">
        <v>297</v>
      </c>
      <c r="J886" s="121" t="s">
        <v>3986</v>
      </c>
      <c r="K886" s="121" t="s">
        <v>811</v>
      </c>
      <c r="L886" s="121" t="s">
        <v>328</v>
      </c>
      <c r="M886" s="121" t="s">
        <v>59</v>
      </c>
      <c r="N886" s="121" t="s">
        <v>298</v>
      </c>
      <c r="O886" s="121" t="s">
        <v>8330</v>
      </c>
      <c r="P886" s="127">
        <v>41300</v>
      </c>
      <c r="Q886" s="127">
        <v>46593</v>
      </c>
      <c r="R886" s="114">
        <f t="shared" ca="1" si="118"/>
        <v>3068</v>
      </c>
      <c r="S886" s="118">
        <f t="shared" ca="1" si="119"/>
        <v>100</v>
      </c>
      <c r="T886" s="114">
        <f t="shared" ca="1" si="120"/>
        <v>8</v>
      </c>
      <c r="U886" s="119" t="str">
        <f t="shared" ca="1" si="121"/>
        <v>8年4个月28天</v>
      </c>
      <c r="V886" s="120" t="s">
        <v>9542</v>
      </c>
      <c r="W886" s="116">
        <f t="shared" ca="1" si="122"/>
        <v>43525</v>
      </c>
      <c r="X886" s="114">
        <f t="shared" ca="1" si="123"/>
        <v>1757</v>
      </c>
      <c r="Y886" s="120">
        <f t="shared" ca="1" si="124"/>
        <v>57</v>
      </c>
      <c r="Z886" s="121">
        <f t="shared" ca="1" si="125"/>
        <v>4</v>
      </c>
      <c r="AA886" s="121" t="s">
        <v>9541</v>
      </c>
      <c r="AB886" s="121"/>
      <c r="AC886" s="127">
        <v>41768</v>
      </c>
      <c r="AD886" s="121" t="s">
        <v>582</v>
      </c>
      <c r="AE886" s="127">
        <v>41768</v>
      </c>
      <c r="AF886" s="121" t="s">
        <v>8286</v>
      </c>
      <c r="AG886" s="121">
        <v>1</v>
      </c>
      <c r="AH886" s="121">
        <v>0</v>
      </c>
      <c r="AI886" s="121" t="s">
        <v>3984</v>
      </c>
      <c r="AJ886" s="121" t="s">
        <v>2712</v>
      </c>
      <c r="AK886" s="121"/>
      <c r="AL886" s="121"/>
      <c r="AM886" s="126" t="s">
        <v>3987</v>
      </c>
      <c r="AN886" s="121" t="s">
        <v>411</v>
      </c>
      <c r="AO886" s="121"/>
      <c r="AP886" s="121">
        <v>0</v>
      </c>
      <c r="AQ886" s="121">
        <v>0</v>
      </c>
      <c r="AR886" s="121" t="s">
        <v>1334</v>
      </c>
      <c r="AS886" s="121">
        <v>4</v>
      </c>
      <c r="AT886" s="121" t="s">
        <v>8444</v>
      </c>
    </row>
    <row r="887" spans="1:46" ht="30" customHeight="1" x14ac:dyDescent="0.15">
      <c r="A887" s="121">
        <v>885</v>
      </c>
      <c r="B887" s="126">
        <v>5225002363</v>
      </c>
      <c r="C887" s="121" t="s">
        <v>3988</v>
      </c>
      <c r="D887" s="121" t="s">
        <v>3988</v>
      </c>
      <c r="E887" s="127">
        <v>29622</v>
      </c>
      <c r="F887" s="117">
        <f t="shared" ca="1" si="117"/>
        <v>38.090410958904108</v>
      </c>
      <c r="G887" s="121" t="s">
        <v>325</v>
      </c>
      <c r="H887" s="121" t="s">
        <v>287</v>
      </c>
      <c r="I887" s="121" t="s">
        <v>287</v>
      </c>
      <c r="J887" s="121" t="s">
        <v>3982</v>
      </c>
      <c r="K887" s="121" t="s">
        <v>811</v>
      </c>
      <c r="L887" s="121" t="s">
        <v>328</v>
      </c>
      <c r="M887" s="121" t="s">
        <v>59</v>
      </c>
      <c r="N887" s="121" t="s">
        <v>408</v>
      </c>
      <c r="O887" s="121" t="s">
        <v>293</v>
      </c>
      <c r="P887" s="121"/>
      <c r="Q887" s="121"/>
      <c r="R887" s="114" t="e">
        <f t="shared" ca="1" si="118"/>
        <v>#NUM!</v>
      </c>
      <c r="S887" s="118" t="e">
        <f t="shared" ca="1" si="119"/>
        <v>#NUM!</v>
      </c>
      <c r="T887" s="114" t="e">
        <f t="shared" ca="1" si="120"/>
        <v>#NUM!</v>
      </c>
      <c r="U887" s="119" t="e">
        <f t="shared" ca="1" si="121"/>
        <v>#NUM!</v>
      </c>
      <c r="V887" s="120" t="s">
        <v>299</v>
      </c>
      <c r="W887" s="116">
        <f t="shared" ca="1" si="122"/>
        <v>43525</v>
      </c>
      <c r="X887" s="114">
        <f t="shared" ca="1" si="123"/>
        <v>1757</v>
      </c>
      <c r="Y887" s="120">
        <f t="shared" ca="1" si="124"/>
        <v>57</v>
      </c>
      <c r="Z887" s="121">
        <f t="shared" ca="1" si="125"/>
        <v>4</v>
      </c>
      <c r="AA887" s="121" t="s">
        <v>9541</v>
      </c>
      <c r="AB887" s="121"/>
      <c r="AC887" s="127">
        <v>41768</v>
      </c>
      <c r="AD887" s="121" t="s">
        <v>582</v>
      </c>
      <c r="AE887" s="127">
        <v>41768</v>
      </c>
      <c r="AF887" s="121" t="s">
        <v>8286</v>
      </c>
      <c r="AG887" s="121">
        <v>1</v>
      </c>
      <c r="AH887" s="121">
        <v>0</v>
      </c>
      <c r="AI887" s="121" t="s">
        <v>9543</v>
      </c>
      <c r="AJ887" s="121" t="s">
        <v>402</v>
      </c>
      <c r="AK887" s="121" t="s">
        <v>409</v>
      </c>
      <c r="AL887" s="121"/>
      <c r="AM887" s="126" t="s">
        <v>3989</v>
      </c>
      <c r="AN887" s="121" t="s">
        <v>411</v>
      </c>
      <c r="AO887" s="121"/>
      <c r="AP887" s="121">
        <v>0</v>
      </c>
      <c r="AQ887" s="121">
        <v>0</v>
      </c>
      <c r="AR887" s="121" t="s">
        <v>8373</v>
      </c>
      <c r="AS887" s="121">
        <v>3</v>
      </c>
      <c r="AT887" s="121">
        <v>46</v>
      </c>
    </row>
    <row r="888" spans="1:46" ht="30" customHeight="1" x14ac:dyDescent="0.15">
      <c r="A888" s="121">
        <v>886</v>
      </c>
      <c r="B888" s="126">
        <v>5225002364</v>
      </c>
      <c r="C888" s="121" t="s">
        <v>3990</v>
      </c>
      <c r="D888" s="121" t="s">
        <v>3990</v>
      </c>
      <c r="E888" s="127">
        <v>35193</v>
      </c>
      <c r="F888" s="117">
        <f t="shared" ca="1" si="117"/>
        <v>22.827397260273973</v>
      </c>
      <c r="G888" s="121" t="s">
        <v>21</v>
      </c>
      <c r="H888" s="121" t="s">
        <v>297</v>
      </c>
      <c r="I888" s="121" t="s">
        <v>297</v>
      </c>
      <c r="J888" s="121" t="s">
        <v>3991</v>
      </c>
      <c r="K888" s="121" t="s">
        <v>8034</v>
      </c>
      <c r="L888" s="121" t="s">
        <v>357</v>
      </c>
      <c r="M888" s="121" t="s">
        <v>338</v>
      </c>
      <c r="N888" s="121" t="s">
        <v>290</v>
      </c>
      <c r="O888" s="121" t="s">
        <v>299</v>
      </c>
      <c r="P888" s="127">
        <v>42627</v>
      </c>
      <c r="Q888" s="127">
        <v>50508</v>
      </c>
      <c r="R888" s="114">
        <f t="shared" ca="1" si="118"/>
        <v>6983</v>
      </c>
      <c r="S888" s="118">
        <f t="shared" ca="1" si="119"/>
        <v>229</v>
      </c>
      <c r="T888" s="114">
        <f t="shared" ca="1" si="120"/>
        <v>19</v>
      </c>
      <c r="U888" s="119" t="str">
        <f t="shared" ca="1" si="121"/>
        <v>19年1个月18天</v>
      </c>
      <c r="V888" s="120" t="s">
        <v>9390</v>
      </c>
      <c r="W888" s="116">
        <f t="shared" ca="1" si="122"/>
        <v>43525</v>
      </c>
      <c r="X888" s="114">
        <f t="shared" ca="1" si="123"/>
        <v>1757</v>
      </c>
      <c r="Y888" s="120">
        <f t="shared" ca="1" si="124"/>
        <v>57</v>
      </c>
      <c r="Z888" s="121">
        <f t="shared" ca="1" si="125"/>
        <v>4</v>
      </c>
      <c r="AA888" s="121" t="s">
        <v>9544</v>
      </c>
      <c r="AB888" s="121"/>
      <c r="AC888" s="127">
        <v>41768</v>
      </c>
      <c r="AD888" s="121" t="s">
        <v>582</v>
      </c>
      <c r="AE888" s="127">
        <v>41768</v>
      </c>
      <c r="AF888" s="121" t="s">
        <v>8286</v>
      </c>
      <c r="AG888" s="121">
        <v>1</v>
      </c>
      <c r="AH888" s="121">
        <v>0</v>
      </c>
      <c r="AI888" s="121" t="s">
        <v>3993</v>
      </c>
      <c r="AJ888" s="121" t="s">
        <v>2078</v>
      </c>
      <c r="AK888" s="121" t="s">
        <v>334</v>
      </c>
      <c r="AL888" s="121"/>
      <c r="AM888" s="126" t="s">
        <v>3992</v>
      </c>
      <c r="AN888" s="121"/>
      <c r="AO888" s="121"/>
      <c r="AP888" s="121">
        <v>0</v>
      </c>
      <c r="AQ888" s="121">
        <v>0</v>
      </c>
      <c r="AR888" s="121" t="s">
        <v>8373</v>
      </c>
      <c r="AS888" s="121" t="s">
        <v>9079</v>
      </c>
      <c r="AT888" s="121">
        <v>5</v>
      </c>
    </row>
    <row r="889" spans="1:46" ht="30" customHeight="1" x14ac:dyDescent="0.15">
      <c r="A889" s="121">
        <v>887</v>
      </c>
      <c r="B889" s="126">
        <v>5225002365</v>
      </c>
      <c r="C889" s="121" t="s">
        <v>3994</v>
      </c>
      <c r="D889" s="121" t="s">
        <v>3994</v>
      </c>
      <c r="E889" s="127">
        <v>30728</v>
      </c>
      <c r="F889" s="117">
        <f t="shared" ca="1" si="117"/>
        <v>35.060273972602737</v>
      </c>
      <c r="G889" s="121" t="s">
        <v>325</v>
      </c>
      <c r="H889" s="121" t="s">
        <v>287</v>
      </c>
      <c r="I889" s="121" t="s">
        <v>287</v>
      </c>
      <c r="J889" s="121" t="s">
        <v>3995</v>
      </c>
      <c r="K889" s="121" t="s">
        <v>811</v>
      </c>
      <c r="L889" s="121" t="s">
        <v>357</v>
      </c>
      <c r="M889" s="121" t="s">
        <v>367</v>
      </c>
      <c r="N889" s="121" t="s">
        <v>570</v>
      </c>
      <c r="O889" s="121" t="s">
        <v>299</v>
      </c>
      <c r="P889" s="127">
        <v>42627</v>
      </c>
      <c r="Q889" s="127">
        <v>50508</v>
      </c>
      <c r="R889" s="114">
        <f t="shared" ca="1" si="118"/>
        <v>6983</v>
      </c>
      <c r="S889" s="118">
        <f t="shared" ca="1" si="119"/>
        <v>229</v>
      </c>
      <c r="T889" s="114">
        <f t="shared" ca="1" si="120"/>
        <v>19</v>
      </c>
      <c r="U889" s="119" t="str">
        <f t="shared" ca="1" si="121"/>
        <v>19年1个月18天</v>
      </c>
      <c r="V889" s="120" t="s">
        <v>9390</v>
      </c>
      <c r="W889" s="116">
        <f t="shared" ca="1" si="122"/>
        <v>43525</v>
      </c>
      <c r="X889" s="114">
        <f t="shared" ca="1" si="123"/>
        <v>1757</v>
      </c>
      <c r="Y889" s="120">
        <f t="shared" ca="1" si="124"/>
        <v>57</v>
      </c>
      <c r="Z889" s="121">
        <f t="shared" ca="1" si="125"/>
        <v>4</v>
      </c>
      <c r="AA889" s="121" t="s">
        <v>1654</v>
      </c>
      <c r="AB889" s="121"/>
      <c r="AC889" s="127">
        <v>41768</v>
      </c>
      <c r="AD889" s="121" t="s">
        <v>811</v>
      </c>
      <c r="AE889" s="127">
        <v>41768</v>
      </c>
      <c r="AF889" s="121" t="s">
        <v>8286</v>
      </c>
      <c r="AG889" s="121">
        <v>1</v>
      </c>
      <c r="AH889" s="121">
        <v>0</v>
      </c>
      <c r="AI889" s="121" t="s">
        <v>3997</v>
      </c>
      <c r="AJ889" s="121" t="s">
        <v>2078</v>
      </c>
      <c r="AK889" s="121" t="s">
        <v>334</v>
      </c>
      <c r="AL889" s="121"/>
      <c r="AM889" s="126" t="s">
        <v>3996</v>
      </c>
      <c r="AN889" s="121"/>
      <c r="AO889" s="121"/>
      <c r="AP889" s="121">
        <v>0</v>
      </c>
      <c r="AQ889" s="121">
        <v>0</v>
      </c>
      <c r="AR889" s="121" t="s">
        <v>8312</v>
      </c>
      <c r="AS889" s="121">
        <v>7</v>
      </c>
      <c r="AT889" s="121">
        <v>110</v>
      </c>
    </row>
    <row r="890" spans="1:46" ht="30" customHeight="1" x14ac:dyDescent="0.15">
      <c r="A890" s="121">
        <v>888</v>
      </c>
      <c r="B890" s="126">
        <v>5225002367</v>
      </c>
      <c r="C890" s="121" t="s">
        <v>3998</v>
      </c>
      <c r="D890" s="121" t="s">
        <v>3998</v>
      </c>
      <c r="E890" s="127">
        <v>31064</v>
      </c>
      <c r="F890" s="117">
        <f t="shared" ca="1" si="117"/>
        <v>34.139726027397259</v>
      </c>
      <c r="G890" s="121" t="s">
        <v>510</v>
      </c>
      <c r="H890" s="121" t="s">
        <v>287</v>
      </c>
      <c r="I890" s="121" t="s">
        <v>287</v>
      </c>
      <c r="J890" s="121" t="s">
        <v>3999</v>
      </c>
      <c r="K890" s="121" t="s">
        <v>771</v>
      </c>
      <c r="L890" s="121" t="s">
        <v>328</v>
      </c>
      <c r="M890" s="121" t="s">
        <v>338</v>
      </c>
      <c r="N890" s="121" t="s">
        <v>680</v>
      </c>
      <c r="O890" s="121" t="s">
        <v>8294</v>
      </c>
      <c r="P890" s="127">
        <v>41471</v>
      </c>
      <c r="Q890" s="127">
        <v>47133</v>
      </c>
      <c r="R890" s="114">
        <f t="shared" ca="1" si="118"/>
        <v>3608</v>
      </c>
      <c r="S890" s="118">
        <f t="shared" ca="1" si="119"/>
        <v>118</v>
      </c>
      <c r="T890" s="114">
        <f t="shared" ca="1" si="120"/>
        <v>9</v>
      </c>
      <c r="U890" s="119" t="str">
        <f t="shared" ca="1" si="121"/>
        <v>9年10个月23天</v>
      </c>
      <c r="V890" s="120" t="s">
        <v>9545</v>
      </c>
      <c r="W890" s="116">
        <f t="shared" ca="1" si="122"/>
        <v>43525</v>
      </c>
      <c r="X890" s="114">
        <f t="shared" ca="1" si="123"/>
        <v>1754</v>
      </c>
      <c r="Y890" s="120">
        <f t="shared" ca="1" si="124"/>
        <v>57</v>
      </c>
      <c r="Z890" s="121">
        <f t="shared" ca="1" si="125"/>
        <v>4</v>
      </c>
      <c r="AA890" s="121" t="s">
        <v>9539</v>
      </c>
      <c r="AB890" s="121"/>
      <c r="AC890" s="127">
        <v>41771</v>
      </c>
      <c r="AD890" s="121" t="s">
        <v>489</v>
      </c>
      <c r="AE890" s="127">
        <v>41771</v>
      </c>
      <c r="AF890" s="121" t="s">
        <v>8286</v>
      </c>
      <c r="AG890" s="121">
        <v>1</v>
      </c>
      <c r="AH890" s="121">
        <v>0</v>
      </c>
      <c r="AI890" s="121" t="s">
        <v>4001</v>
      </c>
      <c r="AJ890" s="121" t="s">
        <v>2712</v>
      </c>
      <c r="AK890" s="121"/>
      <c r="AL890" s="121" t="s">
        <v>363</v>
      </c>
      <c r="AM890" s="126" t="s">
        <v>4000</v>
      </c>
      <c r="AN890" s="121"/>
      <c r="AO890" s="121"/>
      <c r="AP890" s="121">
        <v>0</v>
      </c>
      <c r="AQ890" s="121">
        <v>1</v>
      </c>
      <c r="AR890" s="121" t="s">
        <v>8373</v>
      </c>
      <c r="AS890" s="121" t="s">
        <v>9159</v>
      </c>
      <c r="AT890" s="121">
        <v>8</v>
      </c>
    </row>
    <row r="891" spans="1:46" ht="30" customHeight="1" x14ac:dyDescent="0.15">
      <c r="A891" s="121">
        <v>889</v>
      </c>
      <c r="B891" s="126">
        <v>5225002369</v>
      </c>
      <c r="C891" s="121" t="s">
        <v>4002</v>
      </c>
      <c r="D891" s="121" t="s">
        <v>4002</v>
      </c>
      <c r="E891" s="127">
        <v>23109</v>
      </c>
      <c r="F891" s="117">
        <f t="shared" ca="1" si="117"/>
        <v>55.934246575342463</v>
      </c>
      <c r="G891" s="121" t="s">
        <v>325</v>
      </c>
      <c r="H891" s="121" t="s">
        <v>287</v>
      </c>
      <c r="I891" s="121" t="s">
        <v>287</v>
      </c>
      <c r="J891" s="121" t="s">
        <v>4003</v>
      </c>
      <c r="K891" s="121" t="s">
        <v>582</v>
      </c>
      <c r="L891" s="121" t="s">
        <v>328</v>
      </c>
      <c r="M891" s="121" t="s">
        <v>338</v>
      </c>
      <c r="N891" s="121" t="s">
        <v>298</v>
      </c>
      <c r="O891" s="121" t="s">
        <v>8330</v>
      </c>
      <c r="P891" s="127">
        <v>41369</v>
      </c>
      <c r="Q891" s="127">
        <v>46756</v>
      </c>
      <c r="R891" s="114">
        <f t="shared" ca="1" si="118"/>
        <v>3231</v>
      </c>
      <c r="S891" s="118">
        <f t="shared" ca="1" si="119"/>
        <v>106</v>
      </c>
      <c r="T891" s="114">
        <f t="shared" ca="1" si="120"/>
        <v>8</v>
      </c>
      <c r="U891" s="119" t="str">
        <f t="shared" ca="1" si="121"/>
        <v>8年10个月11天</v>
      </c>
      <c r="V891" s="120" t="s">
        <v>3947</v>
      </c>
      <c r="W891" s="116">
        <f t="shared" ca="1" si="122"/>
        <v>43525</v>
      </c>
      <c r="X891" s="114">
        <f t="shared" ca="1" si="123"/>
        <v>1752</v>
      </c>
      <c r="Y891" s="120">
        <f t="shared" ca="1" si="124"/>
        <v>57</v>
      </c>
      <c r="Z891" s="121">
        <f t="shared" ca="1" si="125"/>
        <v>4</v>
      </c>
      <c r="AA891" s="121" t="s">
        <v>9520</v>
      </c>
      <c r="AB891" s="121"/>
      <c r="AC891" s="127">
        <v>41773</v>
      </c>
      <c r="AD891" s="121" t="s">
        <v>489</v>
      </c>
      <c r="AE891" s="127">
        <v>41773</v>
      </c>
      <c r="AF891" s="121" t="s">
        <v>8286</v>
      </c>
      <c r="AG891" s="121">
        <v>1</v>
      </c>
      <c r="AH891" s="121">
        <v>0</v>
      </c>
      <c r="AI891" s="121" t="s">
        <v>3873</v>
      </c>
      <c r="AJ891" s="121" t="s">
        <v>3915</v>
      </c>
      <c r="AK891" s="121"/>
      <c r="AL891" s="121"/>
      <c r="AM891" s="126" t="s">
        <v>4004</v>
      </c>
      <c r="AN891" s="121" t="s">
        <v>411</v>
      </c>
      <c r="AO891" s="121"/>
      <c r="AP891" s="121">
        <v>0</v>
      </c>
      <c r="AQ891" s="121">
        <v>0</v>
      </c>
      <c r="AR891" s="121" t="s">
        <v>1334</v>
      </c>
      <c r="AS891" s="121">
        <v>11</v>
      </c>
      <c r="AT891" s="121">
        <v>2</v>
      </c>
    </row>
    <row r="892" spans="1:46" ht="30" customHeight="1" x14ac:dyDescent="0.15">
      <c r="A892" s="121">
        <v>890</v>
      </c>
      <c r="B892" s="126">
        <v>5225002370</v>
      </c>
      <c r="C892" s="121" t="s">
        <v>4005</v>
      </c>
      <c r="D892" s="121" t="s">
        <v>4005</v>
      </c>
      <c r="E892" s="127">
        <v>34158</v>
      </c>
      <c r="F892" s="117">
        <f t="shared" ca="1" si="117"/>
        <v>25.663013698630138</v>
      </c>
      <c r="G892" s="121" t="s">
        <v>325</v>
      </c>
      <c r="H892" s="121" t="s">
        <v>297</v>
      </c>
      <c r="I892" s="121" t="s">
        <v>297</v>
      </c>
      <c r="J892" s="121" t="s">
        <v>4006</v>
      </c>
      <c r="K892" s="121" t="s">
        <v>701</v>
      </c>
      <c r="L892" s="121" t="s">
        <v>1265</v>
      </c>
      <c r="M892" s="121" t="s">
        <v>338</v>
      </c>
      <c r="N892" s="121" t="s">
        <v>41</v>
      </c>
      <c r="O892" s="121" t="s">
        <v>8330</v>
      </c>
      <c r="P892" s="127">
        <v>41316</v>
      </c>
      <c r="Q892" s="127">
        <v>46548</v>
      </c>
      <c r="R892" s="114">
        <f t="shared" ca="1" si="118"/>
        <v>3023</v>
      </c>
      <c r="S892" s="118">
        <f t="shared" ca="1" si="119"/>
        <v>99</v>
      </c>
      <c r="T892" s="114">
        <f t="shared" ca="1" si="120"/>
        <v>8</v>
      </c>
      <c r="U892" s="119" t="str">
        <f t="shared" ca="1" si="121"/>
        <v>8年3个月13天</v>
      </c>
      <c r="V892" s="120" t="s">
        <v>8316</v>
      </c>
      <c r="W892" s="116">
        <f t="shared" ca="1" si="122"/>
        <v>43525</v>
      </c>
      <c r="X892" s="114">
        <f t="shared" ca="1" si="123"/>
        <v>1752</v>
      </c>
      <c r="Y892" s="120">
        <f t="shared" ca="1" si="124"/>
        <v>57</v>
      </c>
      <c r="Z892" s="121">
        <f t="shared" ca="1" si="125"/>
        <v>4</v>
      </c>
      <c r="AA892" s="121" t="s">
        <v>7592</v>
      </c>
      <c r="AB892" s="121"/>
      <c r="AC892" s="127">
        <v>41773</v>
      </c>
      <c r="AD892" s="121" t="s">
        <v>701</v>
      </c>
      <c r="AE892" s="127">
        <v>41773</v>
      </c>
      <c r="AF892" s="121" t="s">
        <v>8286</v>
      </c>
      <c r="AG892" s="121">
        <v>1</v>
      </c>
      <c r="AH892" s="121">
        <v>0</v>
      </c>
      <c r="AI892" s="121" t="s">
        <v>4008</v>
      </c>
      <c r="AJ892" s="121" t="s">
        <v>390</v>
      </c>
      <c r="AK892" s="121"/>
      <c r="AL892" s="121"/>
      <c r="AM892" s="126" t="s">
        <v>4007</v>
      </c>
      <c r="AN892" s="121"/>
      <c r="AO892" s="121"/>
      <c r="AP892" s="121">
        <v>0</v>
      </c>
      <c r="AQ892" s="121">
        <v>0</v>
      </c>
      <c r="AR892" s="121" t="s">
        <v>8373</v>
      </c>
      <c r="AS892" s="121"/>
      <c r="AT892" s="121"/>
    </row>
    <row r="893" spans="1:46" ht="30" customHeight="1" x14ac:dyDescent="0.15">
      <c r="A893" s="121">
        <v>891</v>
      </c>
      <c r="B893" s="126">
        <v>5225002371</v>
      </c>
      <c r="C893" s="121" t="s">
        <v>4009</v>
      </c>
      <c r="D893" s="121" t="s">
        <v>4009</v>
      </c>
      <c r="E893" s="127">
        <v>17139</v>
      </c>
      <c r="F893" s="117">
        <f t="shared" ca="1" si="117"/>
        <v>72.290410958904104</v>
      </c>
      <c r="G893" s="121" t="s">
        <v>650</v>
      </c>
      <c r="H893" s="121" t="s">
        <v>327</v>
      </c>
      <c r="I893" s="121" t="s">
        <v>327</v>
      </c>
      <c r="J893" s="121" t="s">
        <v>9546</v>
      </c>
      <c r="K893" s="121" t="s">
        <v>8546</v>
      </c>
      <c r="L893" s="121" t="s">
        <v>328</v>
      </c>
      <c r="M893" s="121" t="s">
        <v>348</v>
      </c>
      <c r="N893" s="121" t="s">
        <v>298</v>
      </c>
      <c r="O893" s="121" t="s">
        <v>8330</v>
      </c>
      <c r="P893" s="127">
        <v>41499</v>
      </c>
      <c r="Q893" s="127">
        <v>46795</v>
      </c>
      <c r="R893" s="114">
        <f t="shared" ca="1" si="118"/>
        <v>3270</v>
      </c>
      <c r="S893" s="118">
        <f t="shared" ca="1" si="119"/>
        <v>107</v>
      </c>
      <c r="T893" s="114">
        <f t="shared" ca="1" si="120"/>
        <v>8</v>
      </c>
      <c r="U893" s="119" t="str">
        <f t="shared" ca="1" si="121"/>
        <v>8年11个月20天</v>
      </c>
      <c r="V893" s="120" t="s">
        <v>9492</v>
      </c>
      <c r="W893" s="116">
        <f t="shared" ca="1" si="122"/>
        <v>43525</v>
      </c>
      <c r="X893" s="114">
        <f t="shared" ca="1" si="123"/>
        <v>1750</v>
      </c>
      <c r="Y893" s="120">
        <f t="shared" ca="1" si="124"/>
        <v>57</v>
      </c>
      <c r="Z893" s="121">
        <f t="shared" ca="1" si="125"/>
        <v>4</v>
      </c>
      <c r="AA893" s="121" t="s">
        <v>9493</v>
      </c>
      <c r="AB893" s="121"/>
      <c r="AC893" s="127">
        <v>41775</v>
      </c>
      <c r="AD893" s="121" t="s">
        <v>2567</v>
      </c>
      <c r="AE893" s="127">
        <v>41775</v>
      </c>
      <c r="AF893" s="121" t="s">
        <v>8286</v>
      </c>
      <c r="AG893" s="121">
        <v>1</v>
      </c>
      <c r="AH893" s="121">
        <v>0</v>
      </c>
      <c r="AI893" s="121" t="s">
        <v>4011</v>
      </c>
      <c r="AJ893" s="121" t="s">
        <v>2712</v>
      </c>
      <c r="AK893" s="121"/>
      <c r="AL893" s="121"/>
      <c r="AM893" s="126" t="s">
        <v>4010</v>
      </c>
      <c r="AN893" s="121" t="s">
        <v>411</v>
      </c>
      <c r="AO893" s="121"/>
      <c r="AP893" s="121">
        <v>0</v>
      </c>
      <c r="AQ893" s="121">
        <v>0</v>
      </c>
      <c r="AR893" s="121"/>
      <c r="AS893" s="128">
        <v>43163</v>
      </c>
      <c r="AT893" s="121" t="s">
        <v>8937</v>
      </c>
    </row>
    <row r="894" spans="1:46" ht="30" customHeight="1" x14ac:dyDescent="0.15">
      <c r="A894" s="121">
        <v>892</v>
      </c>
      <c r="B894" s="126">
        <v>5225002372</v>
      </c>
      <c r="C894" s="121" t="s">
        <v>4012</v>
      </c>
      <c r="D894" s="121" t="s">
        <v>4012</v>
      </c>
      <c r="E894" s="127">
        <v>25592</v>
      </c>
      <c r="F894" s="117">
        <f t="shared" ca="1" si="117"/>
        <v>49.131506849315066</v>
      </c>
      <c r="G894" s="121" t="s">
        <v>325</v>
      </c>
      <c r="H894" s="121" t="s">
        <v>297</v>
      </c>
      <c r="I894" s="121" t="s">
        <v>297</v>
      </c>
      <c r="J894" s="121" t="s">
        <v>4013</v>
      </c>
      <c r="K894" s="121" t="s">
        <v>811</v>
      </c>
      <c r="L894" s="121" t="s">
        <v>357</v>
      </c>
      <c r="M894" s="121" t="s">
        <v>383</v>
      </c>
      <c r="N894" s="121" t="s">
        <v>298</v>
      </c>
      <c r="O894" s="121" t="s">
        <v>8330</v>
      </c>
      <c r="P894" s="127">
        <v>41205</v>
      </c>
      <c r="Q894" s="127">
        <v>46499</v>
      </c>
      <c r="R894" s="114">
        <f t="shared" ca="1" si="118"/>
        <v>2974</v>
      </c>
      <c r="S894" s="118">
        <f t="shared" ca="1" si="119"/>
        <v>97</v>
      </c>
      <c r="T894" s="114">
        <f t="shared" ca="1" si="120"/>
        <v>8</v>
      </c>
      <c r="U894" s="119" t="str">
        <f t="shared" ca="1" si="121"/>
        <v>8年1个月24天</v>
      </c>
      <c r="V894" s="120" t="s">
        <v>9547</v>
      </c>
      <c r="W894" s="116">
        <f t="shared" ca="1" si="122"/>
        <v>43525</v>
      </c>
      <c r="X894" s="114">
        <f t="shared" ca="1" si="123"/>
        <v>1725</v>
      </c>
      <c r="Y894" s="120">
        <f t="shared" ca="1" si="124"/>
        <v>56</v>
      </c>
      <c r="Z894" s="121">
        <f t="shared" ca="1" si="125"/>
        <v>4</v>
      </c>
      <c r="AA894" s="121" t="s">
        <v>1659</v>
      </c>
      <c r="AB894" s="121"/>
      <c r="AC894" s="127">
        <v>41800</v>
      </c>
      <c r="AD894" s="121" t="s">
        <v>811</v>
      </c>
      <c r="AE894" s="127">
        <v>41800</v>
      </c>
      <c r="AF894" s="121" t="s">
        <v>8286</v>
      </c>
      <c r="AG894" s="121">
        <v>1</v>
      </c>
      <c r="AH894" s="121">
        <v>0</v>
      </c>
      <c r="AI894" s="121" t="s">
        <v>4015</v>
      </c>
      <c r="AJ894" s="121" t="s">
        <v>2712</v>
      </c>
      <c r="AK894" s="121"/>
      <c r="AL894" s="121"/>
      <c r="AM894" s="126" t="s">
        <v>4014</v>
      </c>
      <c r="AN894" s="121" t="s">
        <v>411</v>
      </c>
      <c r="AO894" s="121"/>
      <c r="AP894" s="121">
        <v>0</v>
      </c>
      <c r="AQ894" s="121">
        <v>0</v>
      </c>
      <c r="AR894" s="121" t="s">
        <v>8871</v>
      </c>
      <c r="AS894" s="128">
        <v>43137</v>
      </c>
      <c r="AT894" s="121">
        <v>12</v>
      </c>
    </row>
    <row r="895" spans="1:46" ht="30" customHeight="1" x14ac:dyDescent="0.15">
      <c r="A895" s="121">
        <v>893</v>
      </c>
      <c r="B895" s="126">
        <v>5225002373</v>
      </c>
      <c r="C895" s="121" t="s">
        <v>4016</v>
      </c>
      <c r="D895" s="121" t="s">
        <v>4016</v>
      </c>
      <c r="E895" s="127">
        <v>31657</v>
      </c>
      <c r="F895" s="117">
        <f t="shared" ca="1" si="117"/>
        <v>32.515068493150686</v>
      </c>
      <c r="G895" s="121" t="s">
        <v>510</v>
      </c>
      <c r="H895" s="121" t="s">
        <v>368</v>
      </c>
      <c r="I895" s="121" t="s">
        <v>368</v>
      </c>
      <c r="J895" s="121" t="s">
        <v>4017</v>
      </c>
      <c r="K895" s="121" t="s">
        <v>811</v>
      </c>
      <c r="L895" s="121" t="s">
        <v>1265</v>
      </c>
      <c r="M895" s="121" t="s">
        <v>59</v>
      </c>
      <c r="N895" s="121" t="s">
        <v>290</v>
      </c>
      <c r="O895" s="121" t="s">
        <v>293</v>
      </c>
      <c r="P895" s="127">
        <v>42627</v>
      </c>
      <c r="Q895" s="121"/>
      <c r="R895" s="114" t="e">
        <f t="shared" ca="1" si="118"/>
        <v>#NUM!</v>
      </c>
      <c r="S895" s="118" t="e">
        <f t="shared" ca="1" si="119"/>
        <v>#NUM!</v>
      </c>
      <c r="T895" s="114" t="e">
        <f t="shared" ca="1" si="120"/>
        <v>#NUM!</v>
      </c>
      <c r="U895" s="119" t="e">
        <f t="shared" ca="1" si="121"/>
        <v>#NUM!</v>
      </c>
      <c r="V895" s="120" t="s">
        <v>299</v>
      </c>
      <c r="W895" s="116">
        <f t="shared" ca="1" si="122"/>
        <v>43525</v>
      </c>
      <c r="X895" s="114">
        <f t="shared" ca="1" si="123"/>
        <v>1725</v>
      </c>
      <c r="Y895" s="120">
        <f t="shared" ca="1" si="124"/>
        <v>56</v>
      </c>
      <c r="Z895" s="121">
        <f t="shared" ca="1" si="125"/>
        <v>4</v>
      </c>
      <c r="AA895" s="121" t="s">
        <v>7637</v>
      </c>
      <c r="AB895" s="121"/>
      <c r="AC895" s="127">
        <v>41800</v>
      </c>
      <c r="AD895" s="121" t="s">
        <v>582</v>
      </c>
      <c r="AE895" s="127">
        <v>41800</v>
      </c>
      <c r="AF895" s="121" t="s">
        <v>8286</v>
      </c>
      <c r="AG895" s="121">
        <v>1</v>
      </c>
      <c r="AH895" s="121">
        <v>0</v>
      </c>
      <c r="AI895" s="121" t="s">
        <v>4019</v>
      </c>
      <c r="AJ895" s="121" t="s">
        <v>402</v>
      </c>
      <c r="AK895" s="121" t="s">
        <v>409</v>
      </c>
      <c r="AL895" s="121"/>
      <c r="AM895" s="126" t="s">
        <v>4018</v>
      </c>
      <c r="AN895" s="121"/>
      <c r="AO895" s="121"/>
      <c r="AP895" s="121">
        <v>0</v>
      </c>
      <c r="AQ895" s="121">
        <v>0</v>
      </c>
      <c r="AR895" s="121" t="s">
        <v>1599</v>
      </c>
      <c r="AS895" s="121" t="s">
        <v>8746</v>
      </c>
      <c r="AT895" s="121">
        <v>5</v>
      </c>
    </row>
    <row r="896" spans="1:46" ht="30" customHeight="1" x14ac:dyDescent="0.15">
      <c r="A896" s="121">
        <v>894</v>
      </c>
      <c r="B896" s="126">
        <v>5225002374</v>
      </c>
      <c r="C896" s="121" t="s">
        <v>4020</v>
      </c>
      <c r="D896" s="121" t="s">
        <v>4020</v>
      </c>
      <c r="E896" s="127">
        <v>30046</v>
      </c>
      <c r="F896" s="117">
        <f t="shared" ca="1" si="117"/>
        <v>36.92876712328767</v>
      </c>
      <c r="G896" s="121" t="s">
        <v>325</v>
      </c>
      <c r="H896" s="121" t="s">
        <v>297</v>
      </c>
      <c r="I896" s="121" t="s">
        <v>297</v>
      </c>
      <c r="J896" s="121" t="s">
        <v>4021</v>
      </c>
      <c r="K896" s="121" t="s">
        <v>811</v>
      </c>
      <c r="L896" s="121" t="s">
        <v>328</v>
      </c>
      <c r="M896" s="121" t="s">
        <v>367</v>
      </c>
      <c r="N896" s="121" t="s">
        <v>298</v>
      </c>
      <c r="O896" s="121" t="s">
        <v>8330</v>
      </c>
      <c r="P896" s="127">
        <v>41529</v>
      </c>
      <c r="Q896" s="127">
        <v>46823</v>
      </c>
      <c r="R896" s="114">
        <f t="shared" ca="1" si="118"/>
        <v>3298</v>
      </c>
      <c r="S896" s="118">
        <f t="shared" ca="1" si="119"/>
        <v>108</v>
      </c>
      <c r="T896" s="114">
        <f t="shared" ca="1" si="120"/>
        <v>9</v>
      </c>
      <c r="U896" s="119" t="str">
        <f t="shared" ca="1" si="121"/>
        <v>9年0个月13天</v>
      </c>
      <c r="V896" s="120" t="s">
        <v>9548</v>
      </c>
      <c r="W896" s="116">
        <f t="shared" ca="1" si="122"/>
        <v>43525</v>
      </c>
      <c r="X896" s="114">
        <f t="shared" ca="1" si="123"/>
        <v>1725</v>
      </c>
      <c r="Y896" s="120">
        <f t="shared" ca="1" si="124"/>
        <v>56</v>
      </c>
      <c r="Z896" s="121">
        <f t="shared" ca="1" si="125"/>
        <v>4</v>
      </c>
      <c r="AA896" s="121" t="s">
        <v>9549</v>
      </c>
      <c r="AB896" s="121"/>
      <c r="AC896" s="127">
        <v>41800</v>
      </c>
      <c r="AD896" s="121" t="s">
        <v>582</v>
      </c>
      <c r="AE896" s="127">
        <v>41800</v>
      </c>
      <c r="AF896" s="121" t="s">
        <v>8286</v>
      </c>
      <c r="AG896" s="121">
        <v>1</v>
      </c>
      <c r="AH896" s="121">
        <v>0</v>
      </c>
      <c r="AI896" s="121" t="s">
        <v>4024</v>
      </c>
      <c r="AJ896" s="121" t="s">
        <v>2712</v>
      </c>
      <c r="AK896" s="121"/>
      <c r="AL896" s="121"/>
      <c r="AM896" s="126" t="s">
        <v>4023</v>
      </c>
      <c r="AN896" s="121" t="s">
        <v>411</v>
      </c>
      <c r="AO896" s="121"/>
      <c r="AP896" s="121">
        <v>0</v>
      </c>
      <c r="AQ896" s="121">
        <v>0</v>
      </c>
      <c r="AR896" s="121" t="s">
        <v>8312</v>
      </c>
      <c r="AS896" s="121">
        <v>8</v>
      </c>
      <c r="AT896" s="121">
        <v>117</v>
      </c>
    </row>
    <row r="897" spans="1:46" ht="30" customHeight="1" x14ac:dyDescent="0.15">
      <c r="A897" s="121">
        <v>895</v>
      </c>
      <c r="B897" s="126">
        <v>5225002375</v>
      </c>
      <c r="C897" s="121" t="s">
        <v>4025</v>
      </c>
      <c r="D897" s="121" t="s">
        <v>4025</v>
      </c>
      <c r="E897" s="127">
        <v>32430</v>
      </c>
      <c r="F897" s="117">
        <f t="shared" ca="1" si="117"/>
        <v>30.397260273972602</v>
      </c>
      <c r="G897" s="121" t="s">
        <v>21</v>
      </c>
      <c r="H897" s="121" t="s">
        <v>297</v>
      </c>
      <c r="I897" s="121" t="s">
        <v>297</v>
      </c>
      <c r="J897" s="121" t="s">
        <v>4026</v>
      </c>
      <c r="K897" s="121" t="s">
        <v>8023</v>
      </c>
      <c r="L897" s="121" t="s">
        <v>328</v>
      </c>
      <c r="M897" s="121" t="s">
        <v>338</v>
      </c>
      <c r="N897" s="121" t="s">
        <v>290</v>
      </c>
      <c r="O897" s="121" t="s">
        <v>293</v>
      </c>
      <c r="P897" s="127">
        <v>42696</v>
      </c>
      <c r="Q897" s="121"/>
      <c r="R897" s="114" t="e">
        <f t="shared" ca="1" si="118"/>
        <v>#NUM!</v>
      </c>
      <c r="S897" s="118" t="e">
        <f t="shared" ca="1" si="119"/>
        <v>#NUM!</v>
      </c>
      <c r="T897" s="114" t="e">
        <f t="shared" ca="1" si="120"/>
        <v>#NUM!</v>
      </c>
      <c r="U897" s="119" t="e">
        <f t="shared" ca="1" si="121"/>
        <v>#NUM!</v>
      </c>
      <c r="V897" s="120" t="s">
        <v>299</v>
      </c>
      <c r="W897" s="116">
        <f t="shared" ca="1" si="122"/>
        <v>43525</v>
      </c>
      <c r="X897" s="114">
        <f t="shared" ca="1" si="123"/>
        <v>1725</v>
      </c>
      <c r="Y897" s="120">
        <f t="shared" ca="1" si="124"/>
        <v>56</v>
      </c>
      <c r="Z897" s="121">
        <f t="shared" ca="1" si="125"/>
        <v>4</v>
      </c>
      <c r="AA897" s="121" t="s">
        <v>9550</v>
      </c>
      <c r="AB897" s="121"/>
      <c r="AC897" s="127">
        <v>41800</v>
      </c>
      <c r="AD897" s="121" t="s">
        <v>582</v>
      </c>
      <c r="AE897" s="127">
        <v>41800</v>
      </c>
      <c r="AF897" s="121" t="s">
        <v>8286</v>
      </c>
      <c r="AG897" s="121">
        <v>1</v>
      </c>
      <c r="AH897" s="121">
        <v>0</v>
      </c>
      <c r="AI897" s="121" t="s">
        <v>4028</v>
      </c>
      <c r="AJ897" s="121" t="s">
        <v>402</v>
      </c>
      <c r="AK897" s="121" t="s">
        <v>409</v>
      </c>
      <c r="AL897" s="121"/>
      <c r="AM897" s="126" t="s">
        <v>4027</v>
      </c>
      <c r="AN897" s="121"/>
      <c r="AO897" s="121"/>
      <c r="AP897" s="121">
        <v>0</v>
      </c>
      <c r="AQ897" s="121">
        <v>0</v>
      </c>
      <c r="AR897" s="121" t="s">
        <v>8373</v>
      </c>
      <c r="AS897" s="121" t="s">
        <v>9122</v>
      </c>
      <c r="AT897" s="121">
        <v>7</v>
      </c>
    </row>
    <row r="898" spans="1:46" ht="30" customHeight="1" x14ac:dyDescent="0.15">
      <c r="A898" s="121">
        <v>896</v>
      </c>
      <c r="B898" s="126">
        <v>5225002376</v>
      </c>
      <c r="C898" s="121" t="s">
        <v>4029</v>
      </c>
      <c r="D898" s="121" t="s">
        <v>4029</v>
      </c>
      <c r="E898" s="127">
        <v>31674</v>
      </c>
      <c r="F898" s="117">
        <f t="shared" ca="1" si="117"/>
        <v>32.468493150684928</v>
      </c>
      <c r="G898" s="121" t="s">
        <v>325</v>
      </c>
      <c r="H898" s="121" t="s">
        <v>297</v>
      </c>
      <c r="I898" s="121" t="s">
        <v>297</v>
      </c>
      <c r="J898" s="121" t="s">
        <v>4030</v>
      </c>
      <c r="K898" s="121" t="s">
        <v>811</v>
      </c>
      <c r="L898" s="121" t="s">
        <v>328</v>
      </c>
      <c r="M898" s="121" t="s">
        <v>326</v>
      </c>
      <c r="N898" s="121" t="s">
        <v>41</v>
      </c>
      <c r="O898" s="121" t="s">
        <v>8330</v>
      </c>
      <c r="P898" s="127">
        <v>40299</v>
      </c>
      <c r="Q898" s="127">
        <v>45596</v>
      </c>
      <c r="R898" s="114">
        <f t="shared" ca="1" si="118"/>
        <v>2071</v>
      </c>
      <c r="S898" s="118">
        <f t="shared" ca="1" si="119"/>
        <v>67</v>
      </c>
      <c r="T898" s="114">
        <f t="shared" ca="1" si="120"/>
        <v>5</v>
      </c>
      <c r="U898" s="119" t="str">
        <f t="shared" ca="1" si="121"/>
        <v>5年8个月6天</v>
      </c>
      <c r="V898" s="120" t="s">
        <v>9551</v>
      </c>
      <c r="W898" s="116">
        <f t="shared" ca="1" si="122"/>
        <v>43525</v>
      </c>
      <c r="X898" s="114">
        <f t="shared" ca="1" si="123"/>
        <v>1725</v>
      </c>
      <c r="Y898" s="120">
        <f t="shared" ca="1" si="124"/>
        <v>56</v>
      </c>
      <c r="Z898" s="121">
        <f t="shared" ca="1" si="125"/>
        <v>4</v>
      </c>
      <c r="AA898" s="121" t="s">
        <v>8730</v>
      </c>
      <c r="AB898" s="121"/>
      <c r="AC898" s="127">
        <v>41800</v>
      </c>
      <c r="AD898" s="121" t="s">
        <v>582</v>
      </c>
      <c r="AE898" s="127">
        <v>41800</v>
      </c>
      <c r="AF898" s="121" t="s">
        <v>8286</v>
      </c>
      <c r="AG898" s="121">
        <v>1</v>
      </c>
      <c r="AH898" s="121">
        <v>0</v>
      </c>
      <c r="AI898" s="121" t="s">
        <v>4033</v>
      </c>
      <c r="AJ898" s="121" t="s">
        <v>2712</v>
      </c>
      <c r="AK898" s="121"/>
      <c r="AL898" s="121"/>
      <c r="AM898" s="126" t="s">
        <v>4032</v>
      </c>
      <c r="AN898" s="121"/>
      <c r="AO898" s="121"/>
      <c r="AP898" s="121">
        <v>0</v>
      </c>
      <c r="AQ898" s="121">
        <v>0</v>
      </c>
      <c r="AR898" s="121" t="s">
        <v>8373</v>
      </c>
      <c r="AS898" s="121"/>
      <c r="AT898" s="121"/>
    </row>
    <row r="899" spans="1:46" ht="30" customHeight="1" x14ac:dyDescent="0.15">
      <c r="A899" s="121">
        <v>897</v>
      </c>
      <c r="B899" s="126">
        <v>5225002377</v>
      </c>
      <c r="C899" s="121" t="s">
        <v>4034</v>
      </c>
      <c r="D899" s="121" t="s">
        <v>4034</v>
      </c>
      <c r="E899" s="127">
        <v>33972</v>
      </c>
      <c r="F899" s="117">
        <f t="shared" ref="F899:F962" ca="1" si="126">(TODAY()-E899)/365</f>
        <v>26.172602739726027</v>
      </c>
      <c r="G899" s="121" t="s">
        <v>325</v>
      </c>
      <c r="H899" s="121" t="s">
        <v>287</v>
      </c>
      <c r="I899" s="121" t="s">
        <v>287</v>
      </c>
      <c r="J899" s="121" t="s">
        <v>4035</v>
      </c>
      <c r="K899" s="121" t="s">
        <v>811</v>
      </c>
      <c r="L899" s="121" t="s">
        <v>328</v>
      </c>
      <c r="M899" s="121" t="s">
        <v>367</v>
      </c>
      <c r="N899" s="121" t="s">
        <v>350</v>
      </c>
      <c r="O899" s="121" t="s">
        <v>8283</v>
      </c>
      <c r="P899" s="127">
        <v>40303</v>
      </c>
      <c r="Q899" s="127">
        <v>47365</v>
      </c>
      <c r="R899" s="114">
        <f t="shared" ca="1" si="118"/>
        <v>3840</v>
      </c>
      <c r="S899" s="118">
        <f t="shared" ca="1" si="119"/>
        <v>126</v>
      </c>
      <c r="T899" s="114">
        <f t="shared" ca="1" si="120"/>
        <v>10</v>
      </c>
      <c r="U899" s="119" t="str">
        <f t="shared" ca="1" si="121"/>
        <v>10年6个月10天</v>
      </c>
      <c r="V899" s="120" t="s">
        <v>9552</v>
      </c>
      <c r="W899" s="116">
        <f t="shared" ca="1" si="122"/>
        <v>43525</v>
      </c>
      <c r="X899" s="114">
        <f t="shared" ca="1" si="123"/>
        <v>1725</v>
      </c>
      <c r="Y899" s="120">
        <f t="shared" ca="1" si="124"/>
        <v>56</v>
      </c>
      <c r="Z899" s="121">
        <f t="shared" ca="1" si="125"/>
        <v>4</v>
      </c>
      <c r="AA899" s="121" t="s">
        <v>9250</v>
      </c>
      <c r="AB899" s="121"/>
      <c r="AC899" s="127">
        <v>41800</v>
      </c>
      <c r="AD899" s="121" t="s">
        <v>582</v>
      </c>
      <c r="AE899" s="127">
        <v>41800</v>
      </c>
      <c r="AF899" s="121" t="s">
        <v>8286</v>
      </c>
      <c r="AG899" s="121">
        <v>1</v>
      </c>
      <c r="AH899" s="121">
        <v>0</v>
      </c>
      <c r="AI899" s="121" t="s">
        <v>9553</v>
      </c>
      <c r="AJ899" s="121" t="s">
        <v>390</v>
      </c>
      <c r="AK899" s="121"/>
      <c r="AL899" s="121"/>
      <c r="AM899" s="126" t="s">
        <v>4036</v>
      </c>
      <c r="AN899" s="121"/>
      <c r="AO899" s="121"/>
      <c r="AP899" s="121">
        <v>0</v>
      </c>
      <c r="AQ899" s="121">
        <v>0</v>
      </c>
      <c r="AR899" s="121" t="s">
        <v>8312</v>
      </c>
      <c r="AS899" s="121">
        <v>8</v>
      </c>
      <c r="AT899" s="121">
        <v>124</v>
      </c>
    </row>
    <row r="900" spans="1:46" ht="30" customHeight="1" x14ac:dyDescent="0.15">
      <c r="A900" s="121">
        <v>898</v>
      </c>
      <c r="B900" s="126">
        <v>5225002378</v>
      </c>
      <c r="C900" s="121" t="s">
        <v>4037</v>
      </c>
      <c r="D900" s="121" t="s">
        <v>4037</v>
      </c>
      <c r="E900" s="127">
        <v>33298</v>
      </c>
      <c r="F900" s="117">
        <f t="shared" ca="1" si="126"/>
        <v>28.019178082191782</v>
      </c>
      <c r="G900" s="121" t="s">
        <v>325</v>
      </c>
      <c r="H900" s="121" t="s">
        <v>287</v>
      </c>
      <c r="I900" s="121" t="s">
        <v>287</v>
      </c>
      <c r="J900" s="121" t="s">
        <v>4038</v>
      </c>
      <c r="K900" s="121" t="s">
        <v>8030</v>
      </c>
      <c r="L900" s="121" t="s">
        <v>357</v>
      </c>
      <c r="M900" s="121" t="s">
        <v>338</v>
      </c>
      <c r="N900" s="121" t="s">
        <v>2050</v>
      </c>
      <c r="O900" s="121" t="s">
        <v>293</v>
      </c>
      <c r="P900" s="121"/>
      <c r="Q900" s="121"/>
      <c r="R900" s="114" t="e">
        <f t="shared" ref="R900:R963" ca="1" si="127">DATEDIF(W900,Q900,"D")</f>
        <v>#NUM!</v>
      </c>
      <c r="S900" s="118" t="e">
        <f t="shared" ref="S900:S963" ca="1" si="128">DATEDIF(W900,Q900,"m")</f>
        <v>#NUM!</v>
      </c>
      <c r="T900" s="114" t="e">
        <f t="shared" ref="T900:T963" ca="1" si="129">DATEDIF(W900,Q900,"y")</f>
        <v>#NUM!</v>
      </c>
      <c r="U900" s="119" t="e">
        <f t="shared" ref="U900:U963" ca="1" si="130">ROUNDDOWN(R900/365,0)&amp;"年"&amp;ROUNDDOWN(MOD(R900,365)/30,0)&amp;"个月"&amp;MOD(MOD(R900,365),30)&amp;"天"</f>
        <v>#NUM!</v>
      </c>
      <c r="V900" s="120" t="s">
        <v>299</v>
      </c>
      <c r="W900" s="116">
        <f t="shared" ref="W900:W963" ca="1" si="131">TODAY()</f>
        <v>43525</v>
      </c>
      <c r="X900" s="114">
        <f t="shared" ref="X900:X963" ca="1" si="132">DATEDIF(AE900,W900,"D")</f>
        <v>1725</v>
      </c>
      <c r="Y900" s="120">
        <f t="shared" ref="Y900:Y963" ca="1" si="133">DATEDIF(AE900,W900,"m")</f>
        <v>56</v>
      </c>
      <c r="Z900" s="121">
        <f t="shared" ref="Z900:Z963" ca="1" si="134">DATEDIF(AE900,W900,"Y")</f>
        <v>4</v>
      </c>
      <c r="AA900" s="121" t="s">
        <v>9250</v>
      </c>
      <c r="AB900" s="121"/>
      <c r="AC900" s="127">
        <v>41800</v>
      </c>
      <c r="AD900" s="121" t="s">
        <v>582</v>
      </c>
      <c r="AE900" s="127">
        <v>41800</v>
      </c>
      <c r="AF900" s="121" t="s">
        <v>8286</v>
      </c>
      <c r="AG900" s="121">
        <v>1</v>
      </c>
      <c r="AH900" s="121">
        <v>0</v>
      </c>
      <c r="AI900" s="121" t="s">
        <v>9554</v>
      </c>
      <c r="AJ900" s="121" t="s">
        <v>402</v>
      </c>
      <c r="AK900" s="121" t="s">
        <v>403</v>
      </c>
      <c r="AL900" s="121" t="s">
        <v>363</v>
      </c>
      <c r="AM900" s="126" t="s">
        <v>4039</v>
      </c>
      <c r="AN900" s="121"/>
      <c r="AO900" s="121"/>
      <c r="AP900" s="121">
        <v>0</v>
      </c>
      <c r="AQ900" s="121">
        <v>1</v>
      </c>
      <c r="AR900" s="121" t="s">
        <v>8535</v>
      </c>
      <c r="AS900" s="121">
        <v>6</v>
      </c>
      <c r="AT900" s="121">
        <v>3</v>
      </c>
    </row>
    <row r="901" spans="1:46" ht="30" customHeight="1" x14ac:dyDescent="0.15">
      <c r="A901" s="121">
        <v>899</v>
      </c>
      <c r="B901" s="126">
        <v>5225002379</v>
      </c>
      <c r="C901" s="121" t="s">
        <v>4040</v>
      </c>
      <c r="D901" s="121" t="s">
        <v>4040</v>
      </c>
      <c r="E901" s="127">
        <v>33512</v>
      </c>
      <c r="F901" s="117">
        <f t="shared" ca="1" si="126"/>
        <v>27.432876712328767</v>
      </c>
      <c r="G901" s="121" t="s">
        <v>364</v>
      </c>
      <c r="H901" s="121" t="s">
        <v>297</v>
      </c>
      <c r="I901" s="121" t="s">
        <v>297</v>
      </c>
      <c r="J901" s="121" t="s">
        <v>4041</v>
      </c>
      <c r="K901" s="121" t="s">
        <v>8034</v>
      </c>
      <c r="L901" s="121" t="s">
        <v>328</v>
      </c>
      <c r="M901" s="121" t="s">
        <v>348</v>
      </c>
      <c r="N901" s="121" t="s">
        <v>4042</v>
      </c>
      <c r="O901" s="121" t="s">
        <v>8449</v>
      </c>
      <c r="P901" s="127">
        <v>41448</v>
      </c>
      <c r="Q901" s="127">
        <v>47748</v>
      </c>
      <c r="R901" s="114">
        <f t="shared" ca="1" si="127"/>
        <v>4223</v>
      </c>
      <c r="S901" s="118">
        <f t="shared" ca="1" si="128"/>
        <v>138</v>
      </c>
      <c r="T901" s="114">
        <f t="shared" ca="1" si="129"/>
        <v>11</v>
      </c>
      <c r="U901" s="119" t="str">
        <f t="shared" ca="1" si="130"/>
        <v>11年6个月28天</v>
      </c>
      <c r="V901" s="120" t="s">
        <v>9555</v>
      </c>
      <c r="W901" s="116">
        <f t="shared" ca="1" si="131"/>
        <v>43525</v>
      </c>
      <c r="X901" s="114">
        <f t="shared" ca="1" si="132"/>
        <v>1725</v>
      </c>
      <c r="Y901" s="120">
        <f t="shared" ca="1" si="133"/>
        <v>56</v>
      </c>
      <c r="Z901" s="121">
        <f t="shared" ca="1" si="134"/>
        <v>4</v>
      </c>
      <c r="AA901" s="121" t="s">
        <v>9556</v>
      </c>
      <c r="AB901" s="121"/>
      <c r="AC901" s="127">
        <v>41800</v>
      </c>
      <c r="AD901" s="121" t="s">
        <v>582</v>
      </c>
      <c r="AE901" s="127">
        <v>41800</v>
      </c>
      <c r="AF901" s="121" t="s">
        <v>8286</v>
      </c>
      <c r="AG901" s="121">
        <v>1</v>
      </c>
      <c r="AH901" s="121">
        <v>0</v>
      </c>
      <c r="AI901" s="121" t="s">
        <v>4044</v>
      </c>
      <c r="AJ901" s="121" t="s">
        <v>2130</v>
      </c>
      <c r="AK901" s="121"/>
      <c r="AL901" s="121"/>
      <c r="AM901" s="126" t="s">
        <v>4043</v>
      </c>
      <c r="AN901" s="121"/>
      <c r="AO901" s="121"/>
      <c r="AP901" s="121">
        <v>0</v>
      </c>
      <c r="AQ901" s="121">
        <v>0</v>
      </c>
      <c r="AR901" s="121" t="s">
        <v>8312</v>
      </c>
      <c r="AS901" s="121"/>
      <c r="AT901" s="121"/>
    </row>
    <row r="902" spans="1:46" ht="30" customHeight="1" x14ac:dyDescent="0.15">
      <c r="A902" s="121">
        <v>900</v>
      </c>
      <c r="B902" s="126">
        <v>5225002380</v>
      </c>
      <c r="C902" s="121" t="s">
        <v>4045</v>
      </c>
      <c r="D902" s="121" t="s">
        <v>4045</v>
      </c>
      <c r="E902" s="127">
        <v>32255</v>
      </c>
      <c r="F902" s="117">
        <f t="shared" ca="1" si="126"/>
        <v>30.876712328767123</v>
      </c>
      <c r="G902" s="121" t="s">
        <v>1181</v>
      </c>
      <c r="H902" s="121" t="s">
        <v>297</v>
      </c>
      <c r="I902" s="121" t="s">
        <v>297</v>
      </c>
      <c r="J902" s="121" t="s">
        <v>4046</v>
      </c>
      <c r="K902" s="121" t="s">
        <v>811</v>
      </c>
      <c r="L902" s="121" t="s">
        <v>357</v>
      </c>
      <c r="M902" s="121" t="s">
        <v>338</v>
      </c>
      <c r="N902" s="121" t="s">
        <v>290</v>
      </c>
      <c r="O902" s="121" t="s">
        <v>8330</v>
      </c>
      <c r="P902" s="127">
        <v>41068</v>
      </c>
      <c r="Q902" s="127">
        <v>46302</v>
      </c>
      <c r="R902" s="114">
        <f t="shared" ca="1" si="127"/>
        <v>2777</v>
      </c>
      <c r="S902" s="118">
        <f t="shared" ca="1" si="128"/>
        <v>91</v>
      </c>
      <c r="T902" s="114">
        <f t="shared" ca="1" si="129"/>
        <v>7</v>
      </c>
      <c r="U902" s="119" t="str">
        <f t="shared" ca="1" si="130"/>
        <v>7年7个月12天</v>
      </c>
      <c r="V902" s="120" t="s">
        <v>9557</v>
      </c>
      <c r="W902" s="116">
        <f t="shared" ca="1" si="131"/>
        <v>43525</v>
      </c>
      <c r="X902" s="114">
        <f t="shared" ca="1" si="132"/>
        <v>1725</v>
      </c>
      <c r="Y902" s="120">
        <f t="shared" ca="1" si="133"/>
        <v>56</v>
      </c>
      <c r="Z902" s="121">
        <f t="shared" ca="1" si="134"/>
        <v>4</v>
      </c>
      <c r="AA902" s="121" t="s">
        <v>1685</v>
      </c>
      <c r="AB902" s="121"/>
      <c r="AC902" s="127">
        <v>41800</v>
      </c>
      <c r="AD902" s="121" t="s">
        <v>582</v>
      </c>
      <c r="AE902" s="127">
        <v>41800</v>
      </c>
      <c r="AF902" s="121" t="s">
        <v>8286</v>
      </c>
      <c r="AG902" s="121">
        <v>1</v>
      </c>
      <c r="AH902" s="121">
        <v>0</v>
      </c>
      <c r="AI902" s="121" t="s">
        <v>4048</v>
      </c>
      <c r="AJ902" s="121" t="s">
        <v>390</v>
      </c>
      <c r="AK902" s="121"/>
      <c r="AL902" s="121" t="s">
        <v>363</v>
      </c>
      <c r="AM902" s="126" t="s">
        <v>4047</v>
      </c>
      <c r="AN902" s="121"/>
      <c r="AO902" s="121"/>
      <c r="AP902" s="121">
        <v>0</v>
      </c>
      <c r="AQ902" s="121">
        <v>1</v>
      </c>
      <c r="AR902" s="121" t="s">
        <v>8373</v>
      </c>
      <c r="AS902" s="121" t="s">
        <v>9122</v>
      </c>
      <c r="AT902" s="121">
        <v>14</v>
      </c>
    </row>
    <row r="903" spans="1:46" ht="30" customHeight="1" x14ac:dyDescent="0.15">
      <c r="A903" s="121">
        <v>901</v>
      </c>
      <c r="B903" s="126">
        <v>5225002384</v>
      </c>
      <c r="C903" s="121" t="s">
        <v>4049</v>
      </c>
      <c r="D903" s="121" t="s">
        <v>4049</v>
      </c>
      <c r="E903" s="127">
        <v>23075</v>
      </c>
      <c r="F903" s="117">
        <f t="shared" ca="1" si="126"/>
        <v>56.027397260273972</v>
      </c>
      <c r="G903" s="121" t="s">
        <v>510</v>
      </c>
      <c r="H903" s="121" t="s">
        <v>327</v>
      </c>
      <c r="I903" s="121" t="s">
        <v>327</v>
      </c>
      <c r="J903" s="121" t="s">
        <v>4050</v>
      </c>
      <c r="K903" s="121" t="s">
        <v>811</v>
      </c>
      <c r="L903" s="121" t="s">
        <v>328</v>
      </c>
      <c r="M903" s="121" t="s">
        <v>367</v>
      </c>
      <c r="N903" s="121" t="s">
        <v>290</v>
      </c>
      <c r="O903" s="121" t="s">
        <v>293</v>
      </c>
      <c r="P903" s="127">
        <v>42696</v>
      </c>
      <c r="Q903" s="121"/>
      <c r="R903" s="114" t="e">
        <f t="shared" ca="1" si="127"/>
        <v>#NUM!</v>
      </c>
      <c r="S903" s="118" t="e">
        <f t="shared" ca="1" si="128"/>
        <v>#NUM!</v>
      </c>
      <c r="T903" s="114" t="e">
        <f t="shared" ca="1" si="129"/>
        <v>#NUM!</v>
      </c>
      <c r="U903" s="119" t="e">
        <f t="shared" ca="1" si="130"/>
        <v>#NUM!</v>
      </c>
      <c r="V903" s="120" t="s">
        <v>299</v>
      </c>
      <c r="W903" s="116">
        <f t="shared" ca="1" si="131"/>
        <v>43525</v>
      </c>
      <c r="X903" s="114">
        <f t="shared" ca="1" si="132"/>
        <v>1725</v>
      </c>
      <c r="Y903" s="120">
        <f t="shared" ca="1" si="133"/>
        <v>56</v>
      </c>
      <c r="Z903" s="121">
        <f t="shared" ca="1" si="134"/>
        <v>4</v>
      </c>
      <c r="AA903" s="121" t="s">
        <v>9494</v>
      </c>
      <c r="AB903" s="121"/>
      <c r="AC903" s="127">
        <v>41800</v>
      </c>
      <c r="AD903" s="121" t="s">
        <v>811</v>
      </c>
      <c r="AE903" s="127">
        <v>41800</v>
      </c>
      <c r="AF903" s="121" t="s">
        <v>8286</v>
      </c>
      <c r="AG903" s="121">
        <v>1</v>
      </c>
      <c r="AH903" s="121">
        <v>0</v>
      </c>
      <c r="AI903" s="121" t="s">
        <v>4052</v>
      </c>
      <c r="AJ903" s="121" t="s">
        <v>402</v>
      </c>
      <c r="AK903" s="121" t="s">
        <v>409</v>
      </c>
      <c r="AL903" s="121"/>
      <c r="AM903" s="126" t="s">
        <v>4051</v>
      </c>
      <c r="AN903" s="121"/>
      <c r="AO903" s="121"/>
      <c r="AP903" s="121">
        <v>0</v>
      </c>
      <c r="AQ903" s="121">
        <v>0</v>
      </c>
      <c r="AR903" s="121" t="s">
        <v>8312</v>
      </c>
      <c r="AS903" s="121">
        <v>12</v>
      </c>
      <c r="AT903" s="121">
        <v>183</v>
      </c>
    </row>
    <row r="904" spans="1:46" ht="30" customHeight="1" x14ac:dyDescent="0.15">
      <c r="A904" s="121">
        <v>902</v>
      </c>
      <c r="B904" s="126">
        <v>5225002385</v>
      </c>
      <c r="C904" s="121" t="s">
        <v>4053</v>
      </c>
      <c r="D904" s="121" t="s">
        <v>4053</v>
      </c>
      <c r="E904" s="127">
        <v>27763</v>
      </c>
      <c r="F904" s="117">
        <f t="shared" ca="1" si="126"/>
        <v>43.183561643835617</v>
      </c>
      <c r="G904" s="121" t="s">
        <v>364</v>
      </c>
      <c r="H904" s="121" t="s">
        <v>327</v>
      </c>
      <c r="I904" s="121" t="s">
        <v>327</v>
      </c>
      <c r="J904" s="121" t="s">
        <v>9558</v>
      </c>
      <c r="K904" s="121" t="s">
        <v>8546</v>
      </c>
      <c r="L904" s="121" t="s">
        <v>328</v>
      </c>
      <c r="M904" s="121" t="s">
        <v>367</v>
      </c>
      <c r="N904" s="121" t="s">
        <v>290</v>
      </c>
      <c r="O904" s="121" t="s">
        <v>293</v>
      </c>
      <c r="P904" s="121"/>
      <c r="Q904" s="121"/>
      <c r="R904" s="114" t="e">
        <f t="shared" ca="1" si="127"/>
        <v>#NUM!</v>
      </c>
      <c r="S904" s="118" t="e">
        <f t="shared" ca="1" si="128"/>
        <v>#NUM!</v>
      </c>
      <c r="T904" s="114" t="e">
        <f t="shared" ca="1" si="129"/>
        <v>#NUM!</v>
      </c>
      <c r="U904" s="119" t="e">
        <f t="shared" ca="1" si="130"/>
        <v>#NUM!</v>
      </c>
      <c r="V904" s="120" t="s">
        <v>299</v>
      </c>
      <c r="W904" s="116">
        <f t="shared" ca="1" si="131"/>
        <v>43525</v>
      </c>
      <c r="X904" s="114">
        <f t="shared" ca="1" si="132"/>
        <v>1724</v>
      </c>
      <c r="Y904" s="120">
        <f t="shared" ca="1" si="133"/>
        <v>56</v>
      </c>
      <c r="Z904" s="121">
        <f t="shared" ca="1" si="134"/>
        <v>4</v>
      </c>
      <c r="AA904" s="121" t="s">
        <v>8679</v>
      </c>
      <c r="AB904" s="121"/>
      <c r="AC904" s="127">
        <v>41801</v>
      </c>
      <c r="AD904" s="121" t="s">
        <v>8546</v>
      </c>
      <c r="AE904" s="127">
        <v>41801</v>
      </c>
      <c r="AF904" s="121" t="s">
        <v>8286</v>
      </c>
      <c r="AG904" s="121">
        <v>1</v>
      </c>
      <c r="AH904" s="121">
        <v>0</v>
      </c>
      <c r="AI904" s="121" t="s">
        <v>4055</v>
      </c>
      <c r="AJ904" s="121" t="s">
        <v>402</v>
      </c>
      <c r="AK904" s="121" t="s">
        <v>403</v>
      </c>
      <c r="AL904" s="121"/>
      <c r="AM904" s="126" t="s">
        <v>4054</v>
      </c>
      <c r="AN904" s="121"/>
      <c r="AO904" s="121"/>
      <c r="AP904" s="121">
        <v>0</v>
      </c>
      <c r="AQ904" s="121">
        <v>0</v>
      </c>
      <c r="AR904" s="121" t="s">
        <v>8351</v>
      </c>
      <c r="AS904" s="127">
        <v>37990</v>
      </c>
      <c r="AT904" s="121">
        <v>3</v>
      </c>
    </row>
    <row r="905" spans="1:46" ht="30" customHeight="1" x14ac:dyDescent="0.15">
      <c r="A905" s="121">
        <v>903</v>
      </c>
      <c r="B905" s="126">
        <v>5225002386</v>
      </c>
      <c r="C905" s="121" t="s">
        <v>4056</v>
      </c>
      <c r="D905" s="121" t="s">
        <v>4056</v>
      </c>
      <c r="E905" s="127">
        <v>27740</v>
      </c>
      <c r="F905" s="117">
        <f t="shared" ca="1" si="126"/>
        <v>43.246575342465754</v>
      </c>
      <c r="G905" s="121" t="s">
        <v>325</v>
      </c>
      <c r="H905" s="121" t="s">
        <v>297</v>
      </c>
      <c r="I905" s="121" t="s">
        <v>297</v>
      </c>
      <c r="J905" s="121" t="s">
        <v>9559</v>
      </c>
      <c r="K905" s="121" t="s">
        <v>8546</v>
      </c>
      <c r="L905" s="121" t="s">
        <v>357</v>
      </c>
      <c r="M905" s="121" t="s">
        <v>367</v>
      </c>
      <c r="N905" s="121" t="s">
        <v>290</v>
      </c>
      <c r="O905" s="121" t="s">
        <v>299</v>
      </c>
      <c r="P905" s="127">
        <v>42696</v>
      </c>
      <c r="Q905" s="127">
        <v>50577</v>
      </c>
      <c r="R905" s="114">
        <f t="shared" ca="1" si="127"/>
        <v>7052</v>
      </c>
      <c r="S905" s="118">
        <f t="shared" ca="1" si="128"/>
        <v>231</v>
      </c>
      <c r="T905" s="114">
        <f t="shared" ca="1" si="129"/>
        <v>19</v>
      </c>
      <c r="U905" s="119" t="str">
        <f t="shared" ca="1" si="130"/>
        <v>19年3个月27天</v>
      </c>
      <c r="V905" s="120" t="s">
        <v>9522</v>
      </c>
      <c r="W905" s="116">
        <f t="shared" ca="1" si="131"/>
        <v>43525</v>
      </c>
      <c r="X905" s="114">
        <f t="shared" ca="1" si="132"/>
        <v>1724</v>
      </c>
      <c r="Y905" s="120">
        <f t="shared" ca="1" si="133"/>
        <v>56</v>
      </c>
      <c r="Z905" s="121">
        <f t="shared" ca="1" si="134"/>
        <v>4</v>
      </c>
      <c r="AA905" s="121" t="s">
        <v>9560</v>
      </c>
      <c r="AB905" s="121"/>
      <c r="AC905" s="127">
        <v>41801</v>
      </c>
      <c r="AD905" s="121" t="s">
        <v>8546</v>
      </c>
      <c r="AE905" s="127">
        <v>41801</v>
      </c>
      <c r="AF905" s="121" t="s">
        <v>8286</v>
      </c>
      <c r="AG905" s="121">
        <v>1</v>
      </c>
      <c r="AH905" s="121">
        <v>0</v>
      </c>
      <c r="AI905" s="121" t="s">
        <v>4058</v>
      </c>
      <c r="AJ905" s="121" t="s">
        <v>2078</v>
      </c>
      <c r="AK905" s="121" t="s">
        <v>334</v>
      </c>
      <c r="AL905" s="121"/>
      <c r="AM905" s="126" t="s">
        <v>4057</v>
      </c>
      <c r="AN905" s="121"/>
      <c r="AO905" s="121"/>
      <c r="AP905" s="121">
        <v>0</v>
      </c>
      <c r="AQ905" s="121">
        <v>1</v>
      </c>
      <c r="AR905" s="121" t="s">
        <v>8312</v>
      </c>
      <c r="AS905" s="121">
        <v>1</v>
      </c>
      <c r="AT905" s="121">
        <v>7</v>
      </c>
    </row>
    <row r="906" spans="1:46" ht="30" customHeight="1" x14ac:dyDescent="0.15">
      <c r="A906" s="121">
        <v>904</v>
      </c>
      <c r="B906" s="126">
        <v>5225002387</v>
      </c>
      <c r="C906" s="121" t="s">
        <v>4059</v>
      </c>
      <c r="D906" s="121" t="s">
        <v>4059</v>
      </c>
      <c r="E906" s="127">
        <v>33235</v>
      </c>
      <c r="F906" s="117">
        <f t="shared" ca="1" si="126"/>
        <v>28.19178082191781</v>
      </c>
      <c r="G906" s="121" t="s">
        <v>364</v>
      </c>
      <c r="H906" s="121" t="s">
        <v>297</v>
      </c>
      <c r="I906" s="121" t="s">
        <v>297</v>
      </c>
      <c r="J906" s="121" t="s">
        <v>9561</v>
      </c>
      <c r="K906" s="121" t="s">
        <v>8546</v>
      </c>
      <c r="L906" s="121" t="s">
        <v>328</v>
      </c>
      <c r="M906" s="121" t="s">
        <v>338</v>
      </c>
      <c r="N906" s="121" t="s">
        <v>290</v>
      </c>
      <c r="O906" s="121" t="s">
        <v>293</v>
      </c>
      <c r="P906" s="121"/>
      <c r="Q906" s="121"/>
      <c r="R906" s="114" t="e">
        <f t="shared" ca="1" si="127"/>
        <v>#NUM!</v>
      </c>
      <c r="S906" s="118" t="e">
        <f t="shared" ca="1" si="128"/>
        <v>#NUM!</v>
      </c>
      <c r="T906" s="114" t="e">
        <f t="shared" ca="1" si="129"/>
        <v>#NUM!</v>
      </c>
      <c r="U906" s="119" t="e">
        <f t="shared" ca="1" si="130"/>
        <v>#NUM!</v>
      </c>
      <c r="V906" s="120" t="s">
        <v>299</v>
      </c>
      <c r="W906" s="116">
        <f t="shared" ca="1" si="131"/>
        <v>43525</v>
      </c>
      <c r="X906" s="114">
        <f t="shared" ca="1" si="132"/>
        <v>1724</v>
      </c>
      <c r="Y906" s="120">
        <f t="shared" ca="1" si="133"/>
        <v>56</v>
      </c>
      <c r="Z906" s="121">
        <f t="shared" ca="1" si="134"/>
        <v>4</v>
      </c>
      <c r="AA906" s="121" t="s">
        <v>8745</v>
      </c>
      <c r="AB906" s="121"/>
      <c r="AC906" s="127">
        <v>41801</v>
      </c>
      <c r="AD906" s="121" t="s">
        <v>8546</v>
      </c>
      <c r="AE906" s="127">
        <v>41801</v>
      </c>
      <c r="AF906" s="121" t="s">
        <v>8286</v>
      </c>
      <c r="AG906" s="121">
        <v>1</v>
      </c>
      <c r="AH906" s="121">
        <v>0</v>
      </c>
      <c r="AI906" s="121" t="s">
        <v>4061</v>
      </c>
      <c r="AJ906" s="121" t="s">
        <v>402</v>
      </c>
      <c r="AK906" s="121" t="s">
        <v>409</v>
      </c>
      <c r="AL906" s="121"/>
      <c r="AM906" s="126" t="s">
        <v>4060</v>
      </c>
      <c r="AN906" s="121"/>
      <c r="AO906" s="121"/>
      <c r="AP906" s="121">
        <v>0</v>
      </c>
      <c r="AQ906" s="121">
        <v>0</v>
      </c>
      <c r="AR906" s="121" t="s">
        <v>8373</v>
      </c>
      <c r="AS906" s="121" t="s">
        <v>9122</v>
      </c>
      <c r="AT906" s="121">
        <v>5</v>
      </c>
    </row>
    <row r="907" spans="1:46" ht="30" customHeight="1" x14ac:dyDescent="0.15">
      <c r="A907" s="121">
        <v>905</v>
      </c>
      <c r="B907" s="126">
        <v>5225002388</v>
      </c>
      <c r="C907" s="121" t="s">
        <v>4062</v>
      </c>
      <c r="D907" s="121" t="s">
        <v>4062</v>
      </c>
      <c r="E907" s="127">
        <v>32438</v>
      </c>
      <c r="F907" s="117">
        <f t="shared" ca="1" si="126"/>
        <v>30.375342465753423</v>
      </c>
      <c r="G907" s="121" t="s">
        <v>364</v>
      </c>
      <c r="H907" s="121" t="s">
        <v>297</v>
      </c>
      <c r="I907" s="121" t="s">
        <v>297</v>
      </c>
      <c r="J907" s="121" t="s">
        <v>4063</v>
      </c>
      <c r="K907" s="121" t="s">
        <v>2567</v>
      </c>
      <c r="L907" s="121" t="s">
        <v>328</v>
      </c>
      <c r="M907" s="121" t="s">
        <v>348</v>
      </c>
      <c r="N907" s="121" t="s">
        <v>41</v>
      </c>
      <c r="O907" s="121" t="s">
        <v>299</v>
      </c>
      <c r="P907" s="127">
        <v>42935</v>
      </c>
      <c r="Q907" s="127">
        <v>50969</v>
      </c>
      <c r="R907" s="114">
        <f t="shared" ca="1" si="127"/>
        <v>7444</v>
      </c>
      <c r="S907" s="118">
        <f t="shared" ca="1" si="128"/>
        <v>244</v>
      </c>
      <c r="T907" s="114">
        <f t="shared" ca="1" si="129"/>
        <v>20</v>
      </c>
      <c r="U907" s="119" t="str">
        <f t="shared" ca="1" si="130"/>
        <v>20年4个月24天</v>
      </c>
      <c r="V907" s="120" t="s">
        <v>9022</v>
      </c>
      <c r="W907" s="116">
        <f t="shared" ca="1" si="131"/>
        <v>43525</v>
      </c>
      <c r="X907" s="114">
        <f t="shared" ca="1" si="132"/>
        <v>1724</v>
      </c>
      <c r="Y907" s="120">
        <f t="shared" ca="1" si="133"/>
        <v>56</v>
      </c>
      <c r="Z907" s="121">
        <f t="shared" ca="1" si="134"/>
        <v>4</v>
      </c>
      <c r="AA907" s="121" t="s">
        <v>7932</v>
      </c>
      <c r="AB907" s="121"/>
      <c r="AC907" s="127">
        <v>41801</v>
      </c>
      <c r="AD907" s="121" t="s">
        <v>2567</v>
      </c>
      <c r="AE907" s="127">
        <v>41801</v>
      </c>
      <c r="AF907" s="121" t="s">
        <v>8286</v>
      </c>
      <c r="AG907" s="121">
        <v>1</v>
      </c>
      <c r="AH907" s="121">
        <v>0</v>
      </c>
      <c r="AI907" s="121" t="s">
        <v>4065</v>
      </c>
      <c r="AJ907" s="121" t="s">
        <v>2171</v>
      </c>
      <c r="AK907" s="121" t="s">
        <v>334</v>
      </c>
      <c r="AL907" s="121"/>
      <c r="AM907" s="126" t="s">
        <v>4064</v>
      </c>
      <c r="AN907" s="121"/>
      <c r="AO907" s="121"/>
      <c r="AP907" s="121">
        <v>0</v>
      </c>
      <c r="AQ907" s="121">
        <v>0</v>
      </c>
      <c r="AR907" s="121"/>
      <c r="AS907" s="128">
        <v>43191</v>
      </c>
      <c r="AT907" s="121">
        <v>2</v>
      </c>
    </row>
    <row r="908" spans="1:46" ht="30" customHeight="1" x14ac:dyDescent="0.15">
      <c r="A908" s="121">
        <v>906</v>
      </c>
      <c r="B908" s="126">
        <v>5225002389</v>
      </c>
      <c r="C908" s="121" t="s">
        <v>4066</v>
      </c>
      <c r="D908" s="121" t="s">
        <v>4066</v>
      </c>
      <c r="E908" s="127">
        <v>30960</v>
      </c>
      <c r="F908" s="117">
        <f t="shared" ca="1" si="126"/>
        <v>34.424657534246577</v>
      </c>
      <c r="G908" s="121" t="s">
        <v>325</v>
      </c>
      <c r="H908" s="121" t="s">
        <v>287</v>
      </c>
      <c r="I908" s="121" t="s">
        <v>287</v>
      </c>
      <c r="J908" s="121" t="s">
        <v>4067</v>
      </c>
      <c r="K908" s="121" t="s">
        <v>843</v>
      </c>
      <c r="L908" s="121" t="s">
        <v>328</v>
      </c>
      <c r="M908" s="121" t="s">
        <v>367</v>
      </c>
      <c r="N908" s="121" t="s">
        <v>290</v>
      </c>
      <c r="O908" s="121" t="s">
        <v>299</v>
      </c>
      <c r="P908" s="127">
        <v>42696</v>
      </c>
      <c r="Q908" s="127">
        <v>50577</v>
      </c>
      <c r="R908" s="114">
        <f t="shared" ca="1" si="127"/>
        <v>7052</v>
      </c>
      <c r="S908" s="118">
        <f t="shared" ca="1" si="128"/>
        <v>231</v>
      </c>
      <c r="T908" s="114">
        <f t="shared" ca="1" si="129"/>
        <v>19</v>
      </c>
      <c r="U908" s="119" t="str">
        <f t="shared" ca="1" si="130"/>
        <v>19年3个月27天</v>
      </c>
      <c r="V908" s="120" t="s">
        <v>9522</v>
      </c>
      <c r="W908" s="116">
        <f t="shared" ca="1" si="131"/>
        <v>43525</v>
      </c>
      <c r="X908" s="114">
        <f t="shared" ca="1" si="132"/>
        <v>1723</v>
      </c>
      <c r="Y908" s="120">
        <f t="shared" ca="1" si="133"/>
        <v>56</v>
      </c>
      <c r="Z908" s="121">
        <f t="shared" ca="1" si="134"/>
        <v>4</v>
      </c>
      <c r="AA908" s="121" t="s">
        <v>9164</v>
      </c>
      <c r="AB908" s="121"/>
      <c r="AC908" s="127">
        <v>41802</v>
      </c>
      <c r="AD908" s="121" t="s">
        <v>843</v>
      </c>
      <c r="AE908" s="127">
        <v>41802</v>
      </c>
      <c r="AF908" s="121" t="s">
        <v>8286</v>
      </c>
      <c r="AG908" s="121">
        <v>1</v>
      </c>
      <c r="AH908" s="121">
        <v>0</v>
      </c>
      <c r="AI908" s="121" t="s">
        <v>4069</v>
      </c>
      <c r="AJ908" s="121" t="s">
        <v>2078</v>
      </c>
      <c r="AK908" s="121" t="s">
        <v>334</v>
      </c>
      <c r="AL908" s="121"/>
      <c r="AM908" s="126" t="s">
        <v>4068</v>
      </c>
      <c r="AN908" s="121"/>
      <c r="AO908" s="121"/>
      <c r="AP908" s="121">
        <v>0</v>
      </c>
      <c r="AQ908" s="121">
        <v>0</v>
      </c>
      <c r="AR908" s="121" t="s">
        <v>8312</v>
      </c>
      <c r="AS908" s="121">
        <v>6</v>
      </c>
      <c r="AT908" s="121">
        <v>81</v>
      </c>
    </row>
    <row r="909" spans="1:46" ht="30" customHeight="1" x14ac:dyDescent="0.15">
      <c r="A909" s="121">
        <v>907</v>
      </c>
      <c r="B909" s="126">
        <v>5225002390</v>
      </c>
      <c r="C909" s="121" t="s">
        <v>4070</v>
      </c>
      <c r="D909" s="121" t="s">
        <v>4070</v>
      </c>
      <c r="E909" s="127">
        <v>28390</v>
      </c>
      <c r="F909" s="117">
        <f t="shared" ca="1" si="126"/>
        <v>41.465753424657535</v>
      </c>
      <c r="G909" s="121" t="s">
        <v>325</v>
      </c>
      <c r="H909" s="121" t="s">
        <v>287</v>
      </c>
      <c r="I909" s="121" t="s">
        <v>287</v>
      </c>
      <c r="J909" s="121" t="s">
        <v>4071</v>
      </c>
      <c r="K909" s="121" t="s">
        <v>2626</v>
      </c>
      <c r="L909" s="121" t="s">
        <v>328</v>
      </c>
      <c r="M909" s="121" t="s">
        <v>367</v>
      </c>
      <c r="N909" s="121" t="s">
        <v>290</v>
      </c>
      <c r="O909" s="121" t="s">
        <v>293</v>
      </c>
      <c r="P909" s="127">
        <v>42696</v>
      </c>
      <c r="Q909" s="121"/>
      <c r="R909" s="114" t="e">
        <f t="shared" ca="1" si="127"/>
        <v>#NUM!</v>
      </c>
      <c r="S909" s="118" t="e">
        <f t="shared" ca="1" si="128"/>
        <v>#NUM!</v>
      </c>
      <c r="T909" s="114" t="e">
        <f t="shared" ca="1" si="129"/>
        <v>#NUM!</v>
      </c>
      <c r="U909" s="119" t="e">
        <f t="shared" ca="1" si="130"/>
        <v>#NUM!</v>
      </c>
      <c r="V909" s="120" t="s">
        <v>299</v>
      </c>
      <c r="W909" s="116">
        <f t="shared" ca="1" si="131"/>
        <v>43525</v>
      </c>
      <c r="X909" s="114">
        <f t="shared" ca="1" si="132"/>
        <v>1723</v>
      </c>
      <c r="Y909" s="120">
        <f t="shared" ca="1" si="133"/>
        <v>56</v>
      </c>
      <c r="Z909" s="121">
        <f t="shared" ca="1" si="134"/>
        <v>4</v>
      </c>
      <c r="AA909" s="121" t="s">
        <v>7555</v>
      </c>
      <c r="AB909" s="121"/>
      <c r="AC909" s="127">
        <v>41802</v>
      </c>
      <c r="AD909" s="121" t="s">
        <v>2626</v>
      </c>
      <c r="AE909" s="127">
        <v>41802</v>
      </c>
      <c r="AF909" s="121" t="s">
        <v>8286</v>
      </c>
      <c r="AG909" s="121">
        <v>1</v>
      </c>
      <c r="AH909" s="121">
        <v>0</v>
      </c>
      <c r="AI909" s="121" t="s">
        <v>4073</v>
      </c>
      <c r="AJ909" s="121" t="s">
        <v>402</v>
      </c>
      <c r="AK909" s="121" t="s">
        <v>409</v>
      </c>
      <c r="AL909" s="121"/>
      <c r="AM909" s="126" t="s">
        <v>4072</v>
      </c>
      <c r="AN909" s="121"/>
      <c r="AO909" s="121"/>
      <c r="AP909" s="121">
        <v>0</v>
      </c>
      <c r="AQ909" s="121">
        <v>0</v>
      </c>
      <c r="AR909" s="121" t="s">
        <v>8312</v>
      </c>
      <c r="AS909" s="121">
        <v>6</v>
      </c>
      <c r="AT909" s="121">
        <v>85</v>
      </c>
    </row>
    <row r="910" spans="1:46" ht="30" customHeight="1" x14ac:dyDescent="0.15">
      <c r="A910" s="121">
        <v>908</v>
      </c>
      <c r="B910" s="126">
        <v>5225002395</v>
      </c>
      <c r="C910" s="121" t="s">
        <v>4074</v>
      </c>
      <c r="D910" s="121" t="s">
        <v>4074</v>
      </c>
      <c r="E910" s="127">
        <v>26222</v>
      </c>
      <c r="F910" s="117">
        <f t="shared" ca="1" si="126"/>
        <v>47.405479452054792</v>
      </c>
      <c r="G910" s="121" t="s">
        <v>325</v>
      </c>
      <c r="H910" s="121" t="s">
        <v>327</v>
      </c>
      <c r="I910" s="121" t="s">
        <v>327</v>
      </c>
      <c r="J910" s="121" t="s">
        <v>9562</v>
      </c>
      <c r="K910" s="121" t="s">
        <v>8546</v>
      </c>
      <c r="L910" s="121" t="s">
        <v>328</v>
      </c>
      <c r="M910" s="121" t="s">
        <v>348</v>
      </c>
      <c r="N910" s="121" t="s">
        <v>488</v>
      </c>
      <c r="O910" s="121" t="s">
        <v>8330</v>
      </c>
      <c r="P910" s="127">
        <v>41492</v>
      </c>
      <c r="Q910" s="127">
        <v>46726</v>
      </c>
      <c r="R910" s="114">
        <f t="shared" ca="1" si="127"/>
        <v>3201</v>
      </c>
      <c r="S910" s="118">
        <f t="shared" ca="1" si="128"/>
        <v>105</v>
      </c>
      <c r="T910" s="114">
        <f t="shared" ca="1" si="129"/>
        <v>8</v>
      </c>
      <c r="U910" s="119" t="str">
        <f t="shared" ca="1" si="130"/>
        <v>8年9个月11天</v>
      </c>
      <c r="V910" s="120" t="s">
        <v>9563</v>
      </c>
      <c r="W910" s="116">
        <f t="shared" ca="1" si="131"/>
        <v>43525</v>
      </c>
      <c r="X910" s="114">
        <f t="shared" ca="1" si="132"/>
        <v>1719</v>
      </c>
      <c r="Y910" s="120">
        <f t="shared" ca="1" si="133"/>
        <v>56</v>
      </c>
      <c r="Z910" s="121">
        <f t="shared" ca="1" si="134"/>
        <v>4</v>
      </c>
      <c r="AA910" s="121" t="s">
        <v>9450</v>
      </c>
      <c r="AB910" s="121"/>
      <c r="AC910" s="127">
        <v>41806</v>
      </c>
      <c r="AD910" s="121" t="s">
        <v>598</v>
      </c>
      <c r="AE910" s="127">
        <v>41806</v>
      </c>
      <c r="AF910" s="121" t="s">
        <v>8286</v>
      </c>
      <c r="AG910" s="121">
        <v>1</v>
      </c>
      <c r="AH910" s="121">
        <v>0</v>
      </c>
      <c r="AI910" s="121" t="s">
        <v>4077</v>
      </c>
      <c r="AJ910" s="121" t="s">
        <v>390</v>
      </c>
      <c r="AK910" s="121"/>
      <c r="AL910" s="121"/>
      <c r="AM910" s="126" t="s">
        <v>4076</v>
      </c>
      <c r="AN910" s="121" t="s">
        <v>411</v>
      </c>
      <c r="AO910" s="121"/>
      <c r="AP910" s="121">
        <v>0</v>
      </c>
      <c r="AQ910" s="121">
        <v>0</v>
      </c>
      <c r="AR910" s="121" t="s">
        <v>8351</v>
      </c>
      <c r="AS910" s="121"/>
      <c r="AT910" s="121"/>
    </row>
    <row r="911" spans="1:46" ht="30" customHeight="1" x14ac:dyDescent="0.15">
      <c r="A911" s="121">
        <v>909</v>
      </c>
      <c r="B911" s="126">
        <v>5225002396</v>
      </c>
      <c r="C911" s="121" t="s">
        <v>4078</v>
      </c>
      <c r="D911" s="121" t="s">
        <v>4078</v>
      </c>
      <c r="E911" s="127">
        <v>30113</v>
      </c>
      <c r="F911" s="117">
        <f t="shared" ca="1" si="126"/>
        <v>36.745205479452054</v>
      </c>
      <c r="G911" s="121" t="s">
        <v>650</v>
      </c>
      <c r="H911" s="121" t="s">
        <v>327</v>
      </c>
      <c r="I911" s="121" t="s">
        <v>327</v>
      </c>
      <c r="J911" s="121" t="s">
        <v>4079</v>
      </c>
      <c r="K911" s="121" t="s">
        <v>598</v>
      </c>
      <c r="L911" s="121" t="s">
        <v>328</v>
      </c>
      <c r="M911" s="121" t="s">
        <v>367</v>
      </c>
      <c r="N911" s="121" t="s">
        <v>290</v>
      </c>
      <c r="O911" s="121" t="s">
        <v>299</v>
      </c>
      <c r="P911" s="127">
        <v>42696</v>
      </c>
      <c r="Q911" s="127">
        <v>49664</v>
      </c>
      <c r="R911" s="114">
        <f t="shared" ca="1" si="127"/>
        <v>6139</v>
      </c>
      <c r="S911" s="118">
        <f t="shared" ca="1" si="128"/>
        <v>201</v>
      </c>
      <c r="T911" s="114">
        <f t="shared" ca="1" si="129"/>
        <v>16</v>
      </c>
      <c r="U911" s="119" t="str">
        <f t="shared" ca="1" si="130"/>
        <v>16年9个月29天</v>
      </c>
      <c r="V911" s="120" t="s">
        <v>8846</v>
      </c>
      <c r="W911" s="116">
        <f t="shared" ca="1" si="131"/>
        <v>43525</v>
      </c>
      <c r="X911" s="114">
        <f t="shared" ca="1" si="132"/>
        <v>1719</v>
      </c>
      <c r="Y911" s="120">
        <f t="shared" ca="1" si="133"/>
        <v>56</v>
      </c>
      <c r="Z911" s="121">
        <f t="shared" ca="1" si="134"/>
        <v>4</v>
      </c>
      <c r="AA911" s="121" t="s">
        <v>9564</v>
      </c>
      <c r="AB911" s="121"/>
      <c r="AC911" s="127">
        <v>41806</v>
      </c>
      <c r="AD911" s="121" t="s">
        <v>598</v>
      </c>
      <c r="AE911" s="127">
        <v>41806</v>
      </c>
      <c r="AF911" s="121" t="s">
        <v>8286</v>
      </c>
      <c r="AG911" s="121">
        <v>1</v>
      </c>
      <c r="AH911" s="121">
        <v>0</v>
      </c>
      <c r="AI911" s="121" t="s">
        <v>4081</v>
      </c>
      <c r="AJ911" s="121" t="s">
        <v>460</v>
      </c>
      <c r="AK911" s="121" t="s">
        <v>334</v>
      </c>
      <c r="AL911" s="121"/>
      <c r="AM911" s="126" t="s">
        <v>4080</v>
      </c>
      <c r="AN911" s="121"/>
      <c r="AO911" s="121"/>
      <c r="AP911" s="121">
        <v>0</v>
      </c>
      <c r="AQ911" s="121">
        <v>0</v>
      </c>
      <c r="AR911" s="121" t="s">
        <v>8312</v>
      </c>
      <c r="AS911" s="121">
        <v>8</v>
      </c>
      <c r="AT911" s="121">
        <v>123</v>
      </c>
    </row>
    <row r="912" spans="1:46" ht="30" customHeight="1" x14ac:dyDescent="0.15">
      <c r="A912" s="121">
        <v>910</v>
      </c>
      <c r="B912" s="126">
        <v>5225002397</v>
      </c>
      <c r="C912" s="121" t="s">
        <v>4082</v>
      </c>
      <c r="D912" s="121" t="s">
        <v>4082</v>
      </c>
      <c r="E912" s="127">
        <v>26031</v>
      </c>
      <c r="F912" s="117">
        <f t="shared" ca="1" si="126"/>
        <v>47.92876712328767</v>
      </c>
      <c r="G912" s="121" t="s">
        <v>325</v>
      </c>
      <c r="H912" s="121" t="s">
        <v>297</v>
      </c>
      <c r="I912" s="121" t="s">
        <v>297</v>
      </c>
      <c r="J912" s="121" t="s">
        <v>4083</v>
      </c>
      <c r="K912" s="121" t="s">
        <v>771</v>
      </c>
      <c r="L912" s="121" t="s">
        <v>328</v>
      </c>
      <c r="M912" s="121" t="s">
        <v>367</v>
      </c>
      <c r="N912" s="121" t="s">
        <v>290</v>
      </c>
      <c r="O912" s="121" t="s">
        <v>299</v>
      </c>
      <c r="P912" s="127">
        <v>42696</v>
      </c>
      <c r="Q912" s="127">
        <v>49664</v>
      </c>
      <c r="R912" s="114">
        <f t="shared" ca="1" si="127"/>
        <v>6139</v>
      </c>
      <c r="S912" s="118">
        <f t="shared" ca="1" si="128"/>
        <v>201</v>
      </c>
      <c r="T912" s="114">
        <f t="shared" ca="1" si="129"/>
        <v>16</v>
      </c>
      <c r="U912" s="119" t="str">
        <f t="shared" ca="1" si="130"/>
        <v>16年9个月29天</v>
      </c>
      <c r="V912" s="120" t="s">
        <v>8846</v>
      </c>
      <c r="W912" s="116">
        <f t="shared" ca="1" si="131"/>
        <v>43525</v>
      </c>
      <c r="X912" s="114">
        <f t="shared" ca="1" si="132"/>
        <v>1717</v>
      </c>
      <c r="Y912" s="120">
        <f t="shared" ca="1" si="133"/>
        <v>56</v>
      </c>
      <c r="Z912" s="121">
        <f t="shared" ca="1" si="134"/>
        <v>4</v>
      </c>
      <c r="AA912" s="121" t="s">
        <v>9565</v>
      </c>
      <c r="AB912" s="121"/>
      <c r="AC912" s="127">
        <v>41808</v>
      </c>
      <c r="AD912" s="121" t="s">
        <v>771</v>
      </c>
      <c r="AE912" s="127">
        <v>41808</v>
      </c>
      <c r="AF912" s="121" t="s">
        <v>8286</v>
      </c>
      <c r="AG912" s="121">
        <v>1</v>
      </c>
      <c r="AH912" s="121">
        <v>0</v>
      </c>
      <c r="AI912" s="121" t="s">
        <v>4085</v>
      </c>
      <c r="AJ912" s="121" t="s">
        <v>460</v>
      </c>
      <c r="AK912" s="121" t="s">
        <v>334</v>
      </c>
      <c r="AL912" s="121"/>
      <c r="AM912" s="126" t="s">
        <v>4084</v>
      </c>
      <c r="AN912" s="121"/>
      <c r="AO912" s="121"/>
      <c r="AP912" s="121">
        <v>0</v>
      </c>
      <c r="AQ912" s="121">
        <v>0</v>
      </c>
      <c r="AR912" s="121" t="s">
        <v>8312</v>
      </c>
      <c r="AS912" s="121">
        <v>10</v>
      </c>
      <c r="AT912" s="121">
        <v>158</v>
      </c>
    </row>
    <row r="913" spans="1:46" ht="30" customHeight="1" x14ac:dyDescent="0.15">
      <c r="A913" s="121">
        <v>911</v>
      </c>
      <c r="B913" s="126">
        <v>5225002398</v>
      </c>
      <c r="C913" s="121" t="s">
        <v>4086</v>
      </c>
      <c r="D913" s="121" t="s">
        <v>4086</v>
      </c>
      <c r="E913" s="127">
        <v>28392</v>
      </c>
      <c r="F913" s="117">
        <f t="shared" ca="1" si="126"/>
        <v>41.460273972602742</v>
      </c>
      <c r="G913" s="121" t="s">
        <v>325</v>
      </c>
      <c r="H913" s="121" t="s">
        <v>287</v>
      </c>
      <c r="I913" s="121" t="s">
        <v>287</v>
      </c>
      <c r="J913" s="121" t="s">
        <v>4087</v>
      </c>
      <c r="K913" s="121" t="s">
        <v>771</v>
      </c>
      <c r="L913" s="121" t="s">
        <v>328</v>
      </c>
      <c r="M913" s="121" t="s">
        <v>59</v>
      </c>
      <c r="N913" s="121" t="s">
        <v>290</v>
      </c>
      <c r="O913" s="121" t="s">
        <v>299</v>
      </c>
      <c r="P913" s="127">
        <v>42696</v>
      </c>
      <c r="Q913" s="127">
        <v>50577</v>
      </c>
      <c r="R913" s="114">
        <f t="shared" ca="1" si="127"/>
        <v>7052</v>
      </c>
      <c r="S913" s="118">
        <f t="shared" ca="1" si="128"/>
        <v>231</v>
      </c>
      <c r="T913" s="114">
        <f t="shared" ca="1" si="129"/>
        <v>19</v>
      </c>
      <c r="U913" s="119" t="str">
        <f t="shared" ca="1" si="130"/>
        <v>19年3个月27天</v>
      </c>
      <c r="V913" s="120" t="s">
        <v>9522</v>
      </c>
      <c r="W913" s="116">
        <f t="shared" ca="1" si="131"/>
        <v>43525</v>
      </c>
      <c r="X913" s="114">
        <f t="shared" ca="1" si="132"/>
        <v>1717</v>
      </c>
      <c r="Y913" s="120">
        <f t="shared" ca="1" si="133"/>
        <v>56</v>
      </c>
      <c r="Z913" s="121">
        <f t="shared" ca="1" si="134"/>
        <v>4</v>
      </c>
      <c r="AA913" s="121" t="s">
        <v>9566</v>
      </c>
      <c r="AB913" s="121"/>
      <c r="AC913" s="127">
        <v>41808</v>
      </c>
      <c r="AD913" s="121" t="s">
        <v>771</v>
      </c>
      <c r="AE913" s="127">
        <v>41808</v>
      </c>
      <c r="AF913" s="121" t="s">
        <v>8286</v>
      </c>
      <c r="AG913" s="121">
        <v>1</v>
      </c>
      <c r="AH913" s="121">
        <v>0</v>
      </c>
      <c r="AI913" s="121" t="s">
        <v>4089</v>
      </c>
      <c r="AJ913" s="121" t="s">
        <v>2078</v>
      </c>
      <c r="AK913" s="121" t="s">
        <v>334</v>
      </c>
      <c r="AL913" s="121"/>
      <c r="AM913" s="126" t="s">
        <v>4088</v>
      </c>
      <c r="AN913" s="121"/>
      <c r="AO913" s="121"/>
      <c r="AP913" s="121">
        <v>0</v>
      </c>
      <c r="AQ913" s="121">
        <v>1</v>
      </c>
      <c r="AR913" s="121" t="s">
        <v>1334</v>
      </c>
      <c r="AS913" s="121">
        <v>5</v>
      </c>
      <c r="AT913" s="121" t="s">
        <v>8937</v>
      </c>
    </row>
    <row r="914" spans="1:46" ht="30" customHeight="1" x14ac:dyDescent="0.15">
      <c r="A914" s="121">
        <v>912</v>
      </c>
      <c r="B914" s="126">
        <v>5225002399</v>
      </c>
      <c r="C914" s="121" t="s">
        <v>4090</v>
      </c>
      <c r="D914" s="121" t="s">
        <v>4090</v>
      </c>
      <c r="E914" s="127">
        <v>27509</v>
      </c>
      <c r="F914" s="117">
        <f t="shared" ca="1" si="126"/>
        <v>43.87945205479452</v>
      </c>
      <c r="G914" s="121" t="s">
        <v>21</v>
      </c>
      <c r="H914" s="121" t="s">
        <v>287</v>
      </c>
      <c r="I914" s="121" t="s">
        <v>287</v>
      </c>
      <c r="J914" s="121" t="s">
        <v>4091</v>
      </c>
      <c r="K914" s="121" t="s">
        <v>8023</v>
      </c>
      <c r="L914" s="121" t="s">
        <v>328</v>
      </c>
      <c r="M914" s="121" t="s">
        <v>338</v>
      </c>
      <c r="N914" s="121" t="s">
        <v>408</v>
      </c>
      <c r="O914" s="121" t="s">
        <v>8330</v>
      </c>
      <c r="P914" s="127">
        <v>41467</v>
      </c>
      <c r="Q914" s="127">
        <v>46763</v>
      </c>
      <c r="R914" s="114">
        <f t="shared" ca="1" si="127"/>
        <v>3238</v>
      </c>
      <c r="S914" s="118">
        <f t="shared" ca="1" si="128"/>
        <v>106</v>
      </c>
      <c r="T914" s="114">
        <f t="shared" ca="1" si="129"/>
        <v>8</v>
      </c>
      <c r="U914" s="119" t="str">
        <f t="shared" ca="1" si="130"/>
        <v>8年10个月18天</v>
      </c>
      <c r="V914" s="120" t="s">
        <v>8386</v>
      </c>
      <c r="W914" s="116">
        <f t="shared" ca="1" si="131"/>
        <v>43525</v>
      </c>
      <c r="X914" s="114">
        <f t="shared" ca="1" si="132"/>
        <v>1717</v>
      </c>
      <c r="Y914" s="120">
        <f t="shared" ca="1" si="133"/>
        <v>56</v>
      </c>
      <c r="Z914" s="121">
        <f t="shared" ca="1" si="134"/>
        <v>4</v>
      </c>
      <c r="AA914" s="121" t="s">
        <v>9564</v>
      </c>
      <c r="AB914" s="121"/>
      <c r="AC914" s="127">
        <v>41808</v>
      </c>
      <c r="AD914" s="121" t="s">
        <v>771</v>
      </c>
      <c r="AE914" s="127">
        <v>41808</v>
      </c>
      <c r="AF914" s="121" t="s">
        <v>8286</v>
      </c>
      <c r="AG914" s="121">
        <v>1</v>
      </c>
      <c r="AH914" s="121">
        <v>0</v>
      </c>
      <c r="AI914" s="121" t="s">
        <v>4093</v>
      </c>
      <c r="AJ914" s="121" t="s">
        <v>2712</v>
      </c>
      <c r="AK914" s="121"/>
      <c r="AL914" s="121"/>
      <c r="AM914" s="126" t="s">
        <v>4092</v>
      </c>
      <c r="AN914" s="121" t="s">
        <v>411</v>
      </c>
      <c r="AO914" s="121"/>
      <c r="AP914" s="121">
        <v>0</v>
      </c>
      <c r="AQ914" s="121">
        <v>0</v>
      </c>
      <c r="AR914" s="121" t="s">
        <v>1334</v>
      </c>
      <c r="AS914" s="121">
        <v>10</v>
      </c>
      <c r="AT914" s="121">
        <v>8</v>
      </c>
    </row>
    <row r="915" spans="1:46" ht="30" customHeight="1" x14ac:dyDescent="0.15">
      <c r="A915" s="121">
        <v>913</v>
      </c>
      <c r="B915" s="126">
        <v>5225002401</v>
      </c>
      <c r="C915" s="121" t="s">
        <v>4094</v>
      </c>
      <c r="D915" s="121" t="s">
        <v>4094</v>
      </c>
      <c r="E915" s="127">
        <v>28168</v>
      </c>
      <c r="F915" s="117">
        <f t="shared" ca="1" si="126"/>
        <v>42.073972602739723</v>
      </c>
      <c r="G915" s="121" t="s">
        <v>325</v>
      </c>
      <c r="H915" s="121" t="s">
        <v>287</v>
      </c>
      <c r="I915" s="121" t="s">
        <v>287</v>
      </c>
      <c r="J915" s="121" t="s">
        <v>4095</v>
      </c>
      <c r="K915" s="121" t="s">
        <v>8140</v>
      </c>
      <c r="L915" s="121" t="s">
        <v>328</v>
      </c>
      <c r="M915" s="121" t="s">
        <v>59</v>
      </c>
      <c r="N915" s="121" t="s">
        <v>408</v>
      </c>
      <c r="O915" s="121" t="s">
        <v>293</v>
      </c>
      <c r="P915" s="127">
        <v>42696</v>
      </c>
      <c r="Q915" s="121"/>
      <c r="R915" s="114" t="e">
        <f t="shared" ca="1" si="127"/>
        <v>#NUM!</v>
      </c>
      <c r="S915" s="118" t="e">
        <f t="shared" ca="1" si="128"/>
        <v>#NUM!</v>
      </c>
      <c r="T915" s="114" t="e">
        <f t="shared" ca="1" si="129"/>
        <v>#NUM!</v>
      </c>
      <c r="U915" s="119" t="e">
        <f t="shared" ca="1" si="130"/>
        <v>#NUM!</v>
      </c>
      <c r="V915" s="120" t="s">
        <v>299</v>
      </c>
      <c r="W915" s="116">
        <f t="shared" ca="1" si="131"/>
        <v>43525</v>
      </c>
      <c r="X915" s="114">
        <f t="shared" ca="1" si="132"/>
        <v>1697</v>
      </c>
      <c r="Y915" s="120">
        <f t="shared" ca="1" si="133"/>
        <v>55</v>
      </c>
      <c r="Z915" s="121">
        <f t="shared" ca="1" si="134"/>
        <v>4</v>
      </c>
      <c r="AA915" s="121" t="s">
        <v>7504</v>
      </c>
      <c r="AB915" s="121"/>
      <c r="AC915" s="127">
        <v>41828</v>
      </c>
      <c r="AD915" s="121" t="s">
        <v>2567</v>
      </c>
      <c r="AE915" s="127">
        <v>41828</v>
      </c>
      <c r="AF915" s="121" t="s">
        <v>8286</v>
      </c>
      <c r="AG915" s="121">
        <v>1</v>
      </c>
      <c r="AH915" s="121">
        <v>0</v>
      </c>
      <c r="AI915" s="121" t="s">
        <v>9567</v>
      </c>
      <c r="AJ915" s="121" t="s">
        <v>402</v>
      </c>
      <c r="AK915" s="121" t="s">
        <v>409</v>
      </c>
      <c r="AL915" s="121"/>
      <c r="AM915" s="126" t="s">
        <v>4096</v>
      </c>
      <c r="AN915" s="121" t="s">
        <v>411</v>
      </c>
      <c r="AO915" s="121"/>
      <c r="AP915" s="121">
        <v>0</v>
      </c>
      <c r="AQ915" s="121">
        <v>1</v>
      </c>
      <c r="AR915" s="121" t="s">
        <v>1599</v>
      </c>
      <c r="AS915" s="121" t="s">
        <v>8516</v>
      </c>
      <c r="AT915" s="121">
        <v>13</v>
      </c>
    </row>
    <row r="916" spans="1:46" ht="30" customHeight="1" x14ac:dyDescent="0.15">
      <c r="A916" s="121">
        <v>914</v>
      </c>
      <c r="B916" s="126">
        <v>5225002402</v>
      </c>
      <c r="C916" s="121" t="s">
        <v>4097</v>
      </c>
      <c r="D916" s="121" t="s">
        <v>4097</v>
      </c>
      <c r="E916" s="127">
        <v>24907</v>
      </c>
      <c r="F916" s="117">
        <f t="shared" ca="1" si="126"/>
        <v>51.008219178082193</v>
      </c>
      <c r="G916" s="121" t="s">
        <v>325</v>
      </c>
      <c r="H916" s="121" t="s">
        <v>287</v>
      </c>
      <c r="I916" s="121" t="s">
        <v>287</v>
      </c>
      <c r="J916" s="121" t="s">
        <v>4098</v>
      </c>
      <c r="K916" s="121" t="s">
        <v>8038</v>
      </c>
      <c r="L916" s="121" t="s">
        <v>357</v>
      </c>
      <c r="M916" s="121" t="s">
        <v>59</v>
      </c>
      <c r="N916" s="121" t="s">
        <v>298</v>
      </c>
      <c r="O916" s="121" t="s">
        <v>8330</v>
      </c>
      <c r="P916" s="127">
        <v>41649</v>
      </c>
      <c r="Q916" s="127">
        <v>47035</v>
      </c>
      <c r="R916" s="114">
        <f t="shared" ca="1" si="127"/>
        <v>3510</v>
      </c>
      <c r="S916" s="118">
        <f t="shared" ca="1" si="128"/>
        <v>115</v>
      </c>
      <c r="T916" s="114">
        <f t="shared" ca="1" si="129"/>
        <v>9</v>
      </c>
      <c r="U916" s="119" t="str">
        <f t="shared" ca="1" si="130"/>
        <v>9年7个月15天</v>
      </c>
      <c r="V916" s="120" t="s">
        <v>9531</v>
      </c>
      <c r="W916" s="116">
        <f t="shared" ca="1" si="131"/>
        <v>43525</v>
      </c>
      <c r="X916" s="114">
        <f t="shared" ca="1" si="132"/>
        <v>1696</v>
      </c>
      <c r="Y916" s="120">
        <f t="shared" ca="1" si="133"/>
        <v>55</v>
      </c>
      <c r="Z916" s="121">
        <f t="shared" ca="1" si="134"/>
        <v>4</v>
      </c>
      <c r="AA916" s="121" t="s">
        <v>9526</v>
      </c>
      <c r="AB916" s="121"/>
      <c r="AC916" s="127">
        <v>41829</v>
      </c>
      <c r="AD916" s="121" t="s">
        <v>582</v>
      </c>
      <c r="AE916" s="127">
        <v>41829</v>
      </c>
      <c r="AF916" s="121" t="s">
        <v>8286</v>
      </c>
      <c r="AG916" s="121">
        <v>1</v>
      </c>
      <c r="AH916" s="121">
        <v>0</v>
      </c>
      <c r="AI916" s="121" t="s">
        <v>4100</v>
      </c>
      <c r="AJ916" s="121" t="s">
        <v>3915</v>
      </c>
      <c r="AK916" s="121"/>
      <c r="AL916" s="121"/>
      <c r="AM916" s="126" t="s">
        <v>4099</v>
      </c>
      <c r="AN916" s="121" t="s">
        <v>411</v>
      </c>
      <c r="AO916" s="121"/>
      <c r="AP916" s="121">
        <v>0</v>
      </c>
      <c r="AQ916" s="121">
        <v>1</v>
      </c>
      <c r="AR916" s="121" t="s">
        <v>693</v>
      </c>
      <c r="AS916" s="121">
        <v>1</v>
      </c>
      <c r="AT916" s="121" t="s">
        <v>8415</v>
      </c>
    </row>
    <row r="917" spans="1:46" ht="30" customHeight="1" x14ac:dyDescent="0.15">
      <c r="A917" s="121">
        <v>915</v>
      </c>
      <c r="B917" s="126">
        <v>5225002403</v>
      </c>
      <c r="C917" s="121" t="s">
        <v>4101</v>
      </c>
      <c r="D917" s="121" t="s">
        <v>4101</v>
      </c>
      <c r="E917" s="127">
        <v>33126</v>
      </c>
      <c r="F917" s="117">
        <f t="shared" ca="1" si="126"/>
        <v>28.490410958904111</v>
      </c>
      <c r="G917" s="121" t="s">
        <v>325</v>
      </c>
      <c r="H917" s="121" t="s">
        <v>287</v>
      </c>
      <c r="I917" s="121" t="s">
        <v>287</v>
      </c>
      <c r="J917" s="121" t="s">
        <v>4102</v>
      </c>
      <c r="K917" s="121" t="s">
        <v>811</v>
      </c>
      <c r="L917" s="121" t="s">
        <v>328</v>
      </c>
      <c r="M917" s="121" t="s">
        <v>59</v>
      </c>
      <c r="N917" s="121" t="s">
        <v>290</v>
      </c>
      <c r="O917" s="121" t="s">
        <v>299</v>
      </c>
      <c r="P917" s="127">
        <v>43242</v>
      </c>
      <c r="Q917" s="127">
        <v>51277</v>
      </c>
      <c r="R917" s="114">
        <f t="shared" ca="1" si="127"/>
        <v>7752</v>
      </c>
      <c r="S917" s="118">
        <f t="shared" ca="1" si="128"/>
        <v>254</v>
      </c>
      <c r="T917" s="114">
        <f t="shared" ca="1" si="129"/>
        <v>21</v>
      </c>
      <c r="U917" s="119" t="str">
        <f t="shared" ca="1" si="130"/>
        <v>21年2个月27天</v>
      </c>
      <c r="V917" s="120" t="s">
        <v>9568</v>
      </c>
      <c r="W917" s="116">
        <f t="shared" ca="1" si="131"/>
        <v>43525</v>
      </c>
      <c r="X917" s="114">
        <f t="shared" ca="1" si="132"/>
        <v>1696</v>
      </c>
      <c r="Y917" s="120">
        <f t="shared" ca="1" si="133"/>
        <v>55</v>
      </c>
      <c r="Z917" s="121">
        <f t="shared" ca="1" si="134"/>
        <v>4</v>
      </c>
      <c r="AA917" s="121" t="s">
        <v>9569</v>
      </c>
      <c r="AB917" s="121"/>
      <c r="AC917" s="127">
        <v>41829</v>
      </c>
      <c r="AD917" s="121" t="s">
        <v>582</v>
      </c>
      <c r="AE917" s="127">
        <v>41829</v>
      </c>
      <c r="AF917" s="121" t="s">
        <v>8286</v>
      </c>
      <c r="AG917" s="121">
        <v>1</v>
      </c>
      <c r="AH917" s="121">
        <v>0</v>
      </c>
      <c r="AI917" s="121" t="s">
        <v>4104</v>
      </c>
      <c r="AJ917" s="121" t="s">
        <v>2171</v>
      </c>
      <c r="AK917" s="121" t="s">
        <v>334</v>
      </c>
      <c r="AL917" s="121"/>
      <c r="AM917" s="126" t="s">
        <v>4103</v>
      </c>
      <c r="AN917" s="121"/>
      <c r="AO917" s="121"/>
      <c r="AP917" s="121">
        <v>0</v>
      </c>
      <c r="AQ917" s="121">
        <v>0</v>
      </c>
      <c r="AR917" s="121" t="s">
        <v>8373</v>
      </c>
      <c r="AS917" s="121">
        <v>10</v>
      </c>
      <c r="AT917" s="121" t="s">
        <v>8592</v>
      </c>
    </row>
    <row r="918" spans="1:46" ht="30" customHeight="1" x14ac:dyDescent="0.15">
      <c r="A918" s="121">
        <v>916</v>
      </c>
      <c r="B918" s="126">
        <v>5225002404</v>
      </c>
      <c r="C918" s="121" t="s">
        <v>4105</v>
      </c>
      <c r="D918" s="121" t="s">
        <v>4105</v>
      </c>
      <c r="E918" s="127">
        <v>30967</v>
      </c>
      <c r="F918" s="117">
        <f t="shared" ca="1" si="126"/>
        <v>34.405479452054792</v>
      </c>
      <c r="G918" s="121" t="s">
        <v>325</v>
      </c>
      <c r="H918" s="121" t="s">
        <v>287</v>
      </c>
      <c r="I918" s="121" t="s">
        <v>287</v>
      </c>
      <c r="J918" s="121" t="s">
        <v>4106</v>
      </c>
      <c r="K918" s="121" t="s">
        <v>8034</v>
      </c>
      <c r="L918" s="121" t="s">
        <v>328</v>
      </c>
      <c r="M918" s="121" t="s">
        <v>367</v>
      </c>
      <c r="N918" s="121" t="s">
        <v>690</v>
      </c>
      <c r="O918" s="121" t="s">
        <v>8330</v>
      </c>
      <c r="P918" s="127">
        <v>41468</v>
      </c>
      <c r="Q918" s="127">
        <v>46703</v>
      </c>
      <c r="R918" s="114">
        <f t="shared" ca="1" si="127"/>
        <v>3178</v>
      </c>
      <c r="S918" s="118">
        <f t="shared" ca="1" si="128"/>
        <v>104</v>
      </c>
      <c r="T918" s="114">
        <f t="shared" ca="1" si="129"/>
        <v>8</v>
      </c>
      <c r="U918" s="119" t="str">
        <f t="shared" ca="1" si="130"/>
        <v>8年8个月18天</v>
      </c>
      <c r="V918" s="120" t="s">
        <v>8298</v>
      </c>
      <c r="W918" s="116">
        <f t="shared" ca="1" si="131"/>
        <v>43525</v>
      </c>
      <c r="X918" s="114">
        <f t="shared" ca="1" si="132"/>
        <v>1696</v>
      </c>
      <c r="Y918" s="120">
        <f t="shared" ca="1" si="133"/>
        <v>55</v>
      </c>
      <c r="Z918" s="121">
        <f t="shared" ca="1" si="134"/>
        <v>4</v>
      </c>
      <c r="AA918" s="121" t="s">
        <v>9570</v>
      </c>
      <c r="AB918" s="121"/>
      <c r="AC918" s="127">
        <v>41829</v>
      </c>
      <c r="AD918" s="121" t="s">
        <v>582</v>
      </c>
      <c r="AE918" s="127">
        <v>41829</v>
      </c>
      <c r="AF918" s="121" t="s">
        <v>8286</v>
      </c>
      <c r="AG918" s="121">
        <v>1</v>
      </c>
      <c r="AH918" s="121">
        <v>0</v>
      </c>
      <c r="AI918" s="121" t="s">
        <v>4108</v>
      </c>
      <c r="AJ918" s="121" t="s">
        <v>390</v>
      </c>
      <c r="AK918" s="121"/>
      <c r="AL918" s="121"/>
      <c r="AM918" s="126" t="s">
        <v>4107</v>
      </c>
      <c r="AN918" s="121"/>
      <c r="AO918" s="121"/>
      <c r="AP918" s="121">
        <v>0</v>
      </c>
      <c r="AQ918" s="121">
        <v>0</v>
      </c>
      <c r="AR918" s="121" t="s">
        <v>8312</v>
      </c>
      <c r="AS918" s="121">
        <v>3</v>
      </c>
      <c r="AT918" s="121">
        <v>41</v>
      </c>
    </row>
    <row r="919" spans="1:46" ht="30" customHeight="1" x14ac:dyDescent="0.15">
      <c r="A919" s="121">
        <v>917</v>
      </c>
      <c r="B919" s="126">
        <v>5225002405</v>
      </c>
      <c r="C919" s="121" t="s">
        <v>4109</v>
      </c>
      <c r="D919" s="121" t="s">
        <v>4109</v>
      </c>
      <c r="E919" s="127">
        <v>31941</v>
      </c>
      <c r="F919" s="117">
        <f t="shared" ca="1" si="126"/>
        <v>31.736986301369864</v>
      </c>
      <c r="G919" s="121" t="s">
        <v>325</v>
      </c>
      <c r="H919" s="121" t="s">
        <v>287</v>
      </c>
      <c r="I919" s="121" t="s">
        <v>287</v>
      </c>
      <c r="J919" s="121" t="s">
        <v>4110</v>
      </c>
      <c r="K919" s="121" t="s">
        <v>811</v>
      </c>
      <c r="L919" s="121" t="s">
        <v>328</v>
      </c>
      <c r="M919" s="121" t="s">
        <v>383</v>
      </c>
      <c r="N919" s="121" t="s">
        <v>690</v>
      </c>
      <c r="O919" s="121" t="s">
        <v>8294</v>
      </c>
      <c r="P919" s="127">
        <v>41468</v>
      </c>
      <c r="Q919" s="127">
        <v>47130</v>
      </c>
      <c r="R919" s="114">
        <f t="shared" ca="1" si="127"/>
        <v>3605</v>
      </c>
      <c r="S919" s="118">
        <f t="shared" ca="1" si="128"/>
        <v>118</v>
      </c>
      <c r="T919" s="114">
        <f t="shared" ca="1" si="129"/>
        <v>9</v>
      </c>
      <c r="U919" s="119" t="str">
        <f t="shared" ca="1" si="130"/>
        <v>9年10个月20天</v>
      </c>
      <c r="V919" s="120" t="s">
        <v>9571</v>
      </c>
      <c r="W919" s="116">
        <f t="shared" ca="1" si="131"/>
        <v>43525</v>
      </c>
      <c r="X919" s="114">
        <f t="shared" ca="1" si="132"/>
        <v>1696</v>
      </c>
      <c r="Y919" s="120">
        <f t="shared" ca="1" si="133"/>
        <v>55</v>
      </c>
      <c r="Z919" s="121">
        <f t="shared" ca="1" si="134"/>
        <v>4</v>
      </c>
      <c r="AA919" s="121" t="s">
        <v>9570</v>
      </c>
      <c r="AB919" s="121"/>
      <c r="AC919" s="127">
        <v>41829</v>
      </c>
      <c r="AD919" s="121" t="s">
        <v>582</v>
      </c>
      <c r="AE919" s="127">
        <v>41829</v>
      </c>
      <c r="AF919" s="121" t="s">
        <v>8286</v>
      </c>
      <c r="AG919" s="121">
        <v>1</v>
      </c>
      <c r="AH919" s="121">
        <v>0</v>
      </c>
      <c r="AI919" s="121" t="s">
        <v>9572</v>
      </c>
      <c r="AJ919" s="121" t="s">
        <v>2712</v>
      </c>
      <c r="AK919" s="121"/>
      <c r="AL919" s="121"/>
      <c r="AM919" s="126" t="s">
        <v>4111</v>
      </c>
      <c r="AN919" s="121"/>
      <c r="AO919" s="121"/>
      <c r="AP919" s="121">
        <v>0</v>
      </c>
      <c r="AQ919" s="121">
        <v>1</v>
      </c>
      <c r="AR919" s="121" t="s">
        <v>8373</v>
      </c>
      <c r="AS919" s="121">
        <v>303</v>
      </c>
      <c r="AT919" s="121">
        <v>9</v>
      </c>
    </row>
    <row r="920" spans="1:46" ht="30" customHeight="1" x14ac:dyDescent="0.15">
      <c r="A920" s="121">
        <v>918</v>
      </c>
      <c r="B920" s="126">
        <v>5225002406</v>
      </c>
      <c r="C920" s="121" t="s">
        <v>4112</v>
      </c>
      <c r="D920" s="121" t="s">
        <v>4112</v>
      </c>
      <c r="E920" s="127">
        <v>31035</v>
      </c>
      <c r="F920" s="117">
        <f t="shared" ca="1" si="126"/>
        <v>34.219178082191782</v>
      </c>
      <c r="G920" s="121" t="s">
        <v>364</v>
      </c>
      <c r="H920" s="121" t="s">
        <v>297</v>
      </c>
      <c r="I920" s="121" t="s">
        <v>297</v>
      </c>
      <c r="J920" s="121" t="s">
        <v>4113</v>
      </c>
      <c r="K920" s="121" t="s">
        <v>811</v>
      </c>
      <c r="L920" s="121" t="s">
        <v>328</v>
      </c>
      <c r="M920" s="121" t="s">
        <v>383</v>
      </c>
      <c r="N920" s="121" t="s">
        <v>41</v>
      </c>
      <c r="O920" s="121" t="s">
        <v>8330</v>
      </c>
      <c r="P920" s="127">
        <v>41358</v>
      </c>
      <c r="Q920" s="127">
        <v>46654</v>
      </c>
      <c r="R920" s="114">
        <f t="shared" ca="1" si="127"/>
        <v>3129</v>
      </c>
      <c r="S920" s="118">
        <f t="shared" ca="1" si="128"/>
        <v>102</v>
      </c>
      <c r="T920" s="114">
        <f t="shared" ca="1" si="129"/>
        <v>8</v>
      </c>
      <c r="U920" s="119" t="str">
        <f t="shared" ca="1" si="130"/>
        <v>8年6个月29天</v>
      </c>
      <c r="V920" s="120" t="s">
        <v>3302</v>
      </c>
      <c r="W920" s="116">
        <f t="shared" ca="1" si="131"/>
        <v>43525</v>
      </c>
      <c r="X920" s="114">
        <f t="shared" ca="1" si="132"/>
        <v>1696</v>
      </c>
      <c r="Y920" s="120">
        <f t="shared" ca="1" si="133"/>
        <v>55</v>
      </c>
      <c r="Z920" s="121">
        <f t="shared" ca="1" si="134"/>
        <v>4</v>
      </c>
      <c r="AA920" s="121" t="s">
        <v>1165</v>
      </c>
      <c r="AB920" s="121"/>
      <c r="AC920" s="127">
        <v>41829</v>
      </c>
      <c r="AD920" s="121" t="s">
        <v>582</v>
      </c>
      <c r="AE920" s="127">
        <v>41829</v>
      </c>
      <c r="AF920" s="121" t="s">
        <v>8286</v>
      </c>
      <c r="AG920" s="121">
        <v>1</v>
      </c>
      <c r="AH920" s="121">
        <v>0</v>
      </c>
      <c r="AI920" s="121" t="s">
        <v>4115</v>
      </c>
      <c r="AJ920" s="121" t="s">
        <v>2712</v>
      </c>
      <c r="AK920" s="121"/>
      <c r="AL920" s="121"/>
      <c r="AM920" s="126" t="s">
        <v>4114</v>
      </c>
      <c r="AN920" s="121"/>
      <c r="AO920" s="121"/>
      <c r="AP920" s="121">
        <v>0</v>
      </c>
      <c r="AQ920" s="121">
        <v>0</v>
      </c>
      <c r="AR920" s="121" t="s">
        <v>8373</v>
      </c>
      <c r="AS920" s="121">
        <v>401</v>
      </c>
      <c r="AT920" s="121">
        <v>3</v>
      </c>
    </row>
    <row r="921" spans="1:46" ht="30" customHeight="1" x14ac:dyDescent="0.15">
      <c r="A921" s="121">
        <v>919</v>
      </c>
      <c r="B921" s="126">
        <v>5225002407</v>
      </c>
      <c r="C921" s="121" t="s">
        <v>4116</v>
      </c>
      <c r="D921" s="121" t="s">
        <v>4116</v>
      </c>
      <c r="E921" s="127">
        <v>18670</v>
      </c>
      <c r="F921" s="117">
        <f t="shared" ca="1" si="126"/>
        <v>68.095890410958901</v>
      </c>
      <c r="G921" s="121" t="s">
        <v>325</v>
      </c>
      <c r="H921" s="121" t="s">
        <v>287</v>
      </c>
      <c r="I921" s="121" t="s">
        <v>287</v>
      </c>
      <c r="J921" s="121" t="s">
        <v>4117</v>
      </c>
      <c r="K921" s="121" t="s">
        <v>811</v>
      </c>
      <c r="L921" s="121" t="s">
        <v>328</v>
      </c>
      <c r="M921" s="121" t="s">
        <v>348</v>
      </c>
      <c r="N921" s="121" t="s">
        <v>290</v>
      </c>
      <c r="O921" s="121" t="s">
        <v>299</v>
      </c>
      <c r="P921" s="121"/>
      <c r="Q921" s="121"/>
      <c r="R921" s="114" t="e">
        <f t="shared" ca="1" si="127"/>
        <v>#NUM!</v>
      </c>
      <c r="S921" s="118" t="e">
        <f t="shared" ca="1" si="128"/>
        <v>#NUM!</v>
      </c>
      <c r="T921" s="114" t="e">
        <f t="shared" ca="1" si="129"/>
        <v>#NUM!</v>
      </c>
      <c r="U921" s="119" t="e">
        <f t="shared" ca="1" si="130"/>
        <v>#NUM!</v>
      </c>
      <c r="V921" s="120" t="s">
        <v>299</v>
      </c>
      <c r="W921" s="116">
        <f t="shared" ca="1" si="131"/>
        <v>43525</v>
      </c>
      <c r="X921" s="114">
        <f t="shared" ca="1" si="132"/>
        <v>1696</v>
      </c>
      <c r="Y921" s="120">
        <f t="shared" ca="1" si="133"/>
        <v>55</v>
      </c>
      <c r="Z921" s="121">
        <f t="shared" ca="1" si="134"/>
        <v>4</v>
      </c>
      <c r="AA921" s="121" t="s">
        <v>9544</v>
      </c>
      <c r="AB921" s="121"/>
      <c r="AC921" s="127">
        <v>41829</v>
      </c>
      <c r="AD921" s="121" t="s">
        <v>811</v>
      </c>
      <c r="AE921" s="127">
        <v>41829</v>
      </c>
      <c r="AF921" s="121" t="s">
        <v>8286</v>
      </c>
      <c r="AG921" s="121">
        <v>0</v>
      </c>
      <c r="AH921" s="121">
        <v>0</v>
      </c>
      <c r="AI921" s="121" t="s">
        <v>4119</v>
      </c>
      <c r="AJ921" s="121"/>
      <c r="AK921" s="121" t="s">
        <v>334</v>
      </c>
      <c r="AL921" s="121"/>
      <c r="AM921" s="126" t="s">
        <v>4118</v>
      </c>
      <c r="AN921" s="121"/>
      <c r="AO921" s="121"/>
      <c r="AP921" s="121">
        <v>0</v>
      </c>
      <c r="AQ921" s="121">
        <v>0</v>
      </c>
      <c r="AR921" s="121" t="s">
        <v>3949</v>
      </c>
      <c r="AS921" s="121"/>
      <c r="AT921" s="121"/>
    </row>
    <row r="922" spans="1:46" ht="30" customHeight="1" x14ac:dyDescent="0.15">
      <c r="A922" s="121">
        <v>920</v>
      </c>
      <c r="B922" s="126">
        <v>5225002408</v>
      </c>
      <c r="C922" s="121" t="s">
        <v>4120</v>
      </c>
      <c r="D922" s="121" t="s">
        <v>4120</v>
      </c>
      <c r="E922" s="127">
        <v>29417</v>
      </c>
      <c r="F922" s="117">
        <f t="shared" ca="1" si="126"/>
        <v>38.652054794520545</v>
      </c>
      <c r="G922" s="121" t="s">
        <v>325</v>
      </c>
      <c r="H922" s="121" t="s">
        <v>287</v>
      </c>
      <c r="I922" s="121" t="s">
        <v>287</v>
      </c>
      <c r="J922" s="121" t="s">
        <v>4121</v>
      </c>
      <c r="K922" s="121" t="s">
        <v>8034</v>
      </c>
      <c r="L922" s="121" t="s">
        <v>328</v>
      </c>
      <c r="M922" s="121" t="s">
        <v>59</v>
      </c>
      <c r="N922" s="121" t="s">
        <v>290</v>
      </c>
      <c r="O922" s="121" t="s">
        <v>293</v>
      </c>
      <c r="P922" s="127">
        <v>42696</v>
      </c>
      <c r="Q922" s="121"/>
      <c r="R922" s="114" t="e">
        <f t="shared" ca="1" si="127"/>
        <v>#NUM!</v>
      </c>
      <c r="S922" s="118" t="e">
        <f t="shared" ca="1" si="128"/>
        <v>#NUM!</v>
      </c>
      <c r="T922" s="114" t="e">
        <f t="shared" ca="1" si="129"/>
        <v>#NUM!</v>
      </c>
      <c r="U922" s="119" t="e">
        <f t="shared" ca="1" si="130"/>
        <v>#NUM!</v>
      </c>
      <c r="V922" s="120" t="s">
        <v>299</v>
      </c>
      <c r="W922" s="116">
        <f t="shared" ca="1" si="131"/>
        <v>43525</v>
      </c>
      <c r="X922" s="114">
        <f t="shared" ca="1" si="132"/>
        <v>1696</v>
      </c>
      <c r="Y922" s="120">
        <f t="shared" ca="1" si="133"/>
        <v>55</v>
      </c>
      <c r="Z922" s="121">
        <f t="shared" ca="1" si="134"/>
        <v>4</v>
      </c>
      <c r="AA922" s="121" t="s">
        <v>9573</v>
      </c>
      <c r="AB922" s="121"/>
      <c r="AC922" s="127">
        <v>41829</v>
      </c>
      <c r="AD922" s="121" t="s">
        <v>811</v>
      </c>
      <c r="AE922" s="127">
        <v>41829</v>
      </c>
      <c r="AF922" s="121" t="s">
        <v>8286</v>
      </c>
      <c r="AG922" s="121">
        <v>1</v>
      </c>
      <c r="AH922" s="121">
        <v>0</v>
      </c>
      <c r="AI922" s="121" t="s">
        <v>4123</v>
      </c>
      <c r="AJ922" s="121" t="s">
        <v>402</v>
      </c>
      <c r="AK922" s="121" t="s">
        <v>403</v>
      </c>
      <c r="AL922" s="121"/>
      <c r="AM922" s="126" t="s">
        <v>4122</v>
      </c>
      <c r="AN922" s="121"/>
      <c r="AO922" s="121"/>
      <c r="AP922" s="121">
        <v>0</v>
      </c>
      <c r="AQ922" s="121">
        <v>0</v>
      </c>
      <c r="AR922" s="121" t="s">
        <v>1334</v>
      </c>
      <c r="AS922" s="121">
        <v>7</v>
      </c>
      <c r="AT922" s="121">
        <v>108</v>
      </c>
    </row>
    <row r="923" spans="1:46" ht="30" customHeight="1" x14ac:dyDescent="0.15">
      <c r="A923" s="121">
        <v>921</v>
      </c>
      <c r="B923" s="126">
        <v>5225002409</v>
      </c>
      <c r="C923" s="121" t="s">
        <v>4124</v>
      </c>
      <c r="D923" s="121" t="s">
        <v>4124</v>
      </c>
      <c r="E923" s="127">
        <v>26640</v>
      </c>
      <c r="F923" s="117">
        <f t="shared" ca="1" si="126"/>
        <v>46.260273972602739</v>
      </c>
      <c r="G923" s="121" t="s">
        <v>650</v>
      </c>
      <c r="H923" s="121" t="s">
        <v>287</v>
      </c>
      <c r="I923" s="121" t="s">
        <v>287</v>
      </c>
      <c r="J923" s="121" t="s">
        <v>4125</v>
      </c>
      <c r="K923" s="121" t="s">
        <v>811</v>
      </c>
      <c r="L923" s="121" t="s">
        <v>328</v>
      </c>
      <c r="M923" s="121" t="s">
        <v>367</v>
      </c>
      <c r="N923" s="121" t="s">
        <v>290</v>
      </c>
      <c r="O923" s="121" t="s">
        <v>299</v>
      </c>
      <c r="P923" s="127">
        <v>42696</v>
      </c>
      <c r="Q923" s="127">
        <v>49664</v>
      </c>
      <c r="R923" s="114">
        <f t="shared" ca="1" si="127"/>
        <v>6139</v>
      </c>
      <c r="S923" s="118">
        <f t="shared" ca="1" si="128"/>
        <v>201</v>
      </c>
      <c r="T923" s="114">
        <f t="shared" ca="1" si="129"/>
        <v>16</v>
      </c>
      <c r="U923" s="119" t="str">
        <f t="shared" ca="1" si="130"/>
        <v>16年9个月29天</v>
      </c>
      <c r="V923" s="120" t="s">
        <v>8846</v>
      </c>
      <c r="W923" s="116">
        <f t="shared" ca="1" si="131"/>
        <v>43525</v>
      </c>
      <c r="X923" s="114">
        <f t="shared" ca="1" si="132"/>
        <v>1696</v>
      </c>
      <c r="Y923" s="120">
        <f t="shared" ca="1" si="133"/>
        <v>55</v>
      </c>
      <c r="Z923" s="121">
        <f t="shared" ca="1" si="134"/>
        <v>4</v>
      </c>
      <c r="AA923" s="121" t="s">
        <v>9574</v>
      </c>
      <c r="AB923" s="121"/>
      <c r="AC923" s="127">
        <v>41829</v>
      </c>
      <c r="AD923" s="121" t="s">
        <v>811</v>
      </c>
      <c r="AE923" s="127">
        <v>41829</v>
      </c>
      <c r="AF923" s="121" t="s">
        <v>8286</v>
      </c>
      <c r="AG923" s="121">
        <v>1</v>
      </c>
      <c r="AH923" s="121">
        <v>0</v>
      </c>
      <c r="AI923" s="121" t="s">
        <v>4127</v>
      </c>
      <c r="AJ923" s="121" t="s">
        <v>460</v>
      </c>
      <c r="AK923" s="121" t="s">
        <v>334</v>
      </c>
      <c r="AL923" s="121"/>
      <c r="AM923" s="126" t="s">
        <v>4126</v>
      </c>
      <c r="AN923" s="121"/>
      <c r="AO923" s="121"/>
      <c r="AP923" s="121">
        <v>0</v>
      </c>
      <c r="AQ923" s="121">
        <v>0</v>
      </c>
      <c r="AR923" s="121" t="s">
        <v>8312</v>
      </c>
      <c r="AS923" s="121">
        <v>3</v>
      </c>
      <c r="AT923" s="121">
        <v>33</v>
      </c>
    </row>
    <row r="924" spans="1:46" ht="30" customHeight="1" x14ac:dyDescent="0.15">
      <c r="A924" s="121">
        <v>922</v>
      </c>
      <c r="B924" s="126">
        <v>5225002410</v>
      </c>
      <c r="C924" s="121" t="s">
        <v>975</v>
      </c>
      <c r="D924" s="121" t="s">
        <v>975</v>
      </c>
      <c r="E924" s="127">
        <v>32396</v>
      </c>
      <c r="F924" s="117">
        <f t="shared" ca="1" si="126"/>
        <v>30.490410958904111</v>
      </c>
      <c r="G924" s="121" t="s">
        <v>325</v>
      </c>
      <c r="H924" s="121" t="s">
        <v>297</v>
      </c>
      <c r="I924" s="121" t="s">
        <v>297</v>
      </c>
      <c r="J924" s="121" t="s">
        <v>4128</v>
      </c>
      <c r="K924" s="121" t="s">
        <v>811</v>
      </c>
      <c r="L924" s="121" t="s">
        <v>328</v>
      </c>
      <c r="M924" s="121" t="s">
        <v>367</v>
      </c>
      <c r="N924" s="121" t="s">
        <v>570</v>
      </c>
      <c r="O924" s="121" t="s">
        <v>293</v>
      </c>
      <c r="P924" s="127">
        <v>42696</v>
      </c>
      <c r="Q924" s="121"/>
      <c r="R924" s="114" t="e">
        <f t="shared" ca="1" si="127"/>
        <v>#NUM!</v>
      </c>
      <c r="S924" s="118" t="e">
        <f t="shared" ca="1" si="128"/>
        <v>#NUM!</v>
      </c>
      <c r="T924" s="114" t="e">
        <f t="shared" ca="1" si="129"/>
        <v>#NUM!</v>
      </c>
      <c r="U924" s="119" t="e">
        <f t="shared" ca="1" si="130"/>
        <v>#NUM!</v>
      </c>
      <c r="V924" s="120" t="s">
        <v>299</v>
      </c>
      <c r="W924" s="116">
        <f t="shared" ca="1" si="131"/>
        <v>43525</v>
      </c>
      <c r="X924" s="114">
        <f t="shared" ca="1" si="132"/>
        <v>1696</v>
      </c>
      <c r="Y924" s="120">
        <f t="shared" ca="1" si="133"/>
        <v>55</v>
      </c>
      <c r="Z924" s="121">
        <f t="shared" ca="1" si="134"/>
        <v>4</v>
      </c>
      <c r="AA924" s="121" t="s">
        <v>9575</v>
      </c>
      <c r="AB924" s="121"/>
      <c r="AC924" s="127">
        <v>41829</v>
      </c>
      <c r="AD924" s="121" t="s">
        <v>811</v>
      </c>
      <c r="AE924" s="127">
        <v>41829</v>
      </c>
      <c r="AF924" s="121" t="s">
        <v>8286</v>
      </c>
      <c r="AG924" s="121">
        <v>1</v>
      </c>
      <c r="AH924" s="121">
        <v>0</v>
      </c>
      <c r="AI924" s="121" t="s">
        <v>4130</v>
      </c>
      <c r="AJ924" s="121" t="s">
        <v>402</v>
      </c>
      <c r="AK924" s="121" t="s">
        <v>403</v>
      </c>
      <c r="AL924" s="121"/>
      <c r="AM924" s="126" t="s">
        <v>4129</v>
      </c>
      <c r="AN924" s="121"/>
      <c r="AO924" s="121"/>
      <c r="AP924" s="121">
        <v>0</v>
      </c>
      <c r="AQ924" s="121">
        <v>0</v>
      </c>
      <c r="AR924" s="121" t="s">
        <v>8312</v>
      </c>
      <c r="AS924" s="121">
        <v>10</v>
      </c>
      <c r="AT924" s="121">
        <v>156</v>
      </c>
    </row>
    <row r="925" spans="1:46" ht="30" customHeight="1" x14ac:dyDescent="0.15">
      <c r="A925" s="121">
        <v>923</v>
      </c>
      <c r="B925" s="126">
        <v>5225002411</v>
      </c>
      <c r="C925" s="121" t="s">
        <v>4131</v>
      </c>
      <c r="D925" s="121" t="s">
        <v>4131</v>
      </c>
      <c r="E925" s="127">
        <v>33164</v>
      </c>
      <c r="F925" s="117">
        <f t="shared" ca="1" si="126"/>
        <v>28.386301369863013</v>
      </c>
      <c r="G925" s="121" t="s">
        <v>325</v>
      </c>
      <c r="H925" s="121" t="s">
        <v>297</v>
      </c>
      <c r="I925" s="121" t="s">
        <v>297</v>
      </c>
      <c r="J925" s="121" t="s">
        <v>4132</v>
      </c>
      <c r="K925" s="121" t="s">
        <v>811</v>
      </c>
      <c r="L925" s="121" t="s">
        <v>328</v>
      </c>
      <c r="M925" s="121" t="s">
        <v>338</v>
      </c>
      <c r="N925" s="121" t="s">
        <v>546</v>
      </c>
      <c r="O925" s="121" t="s">
        <v>8330</v>
      </c>
      <c r="P925" s="127">
        <v>41276</v>
      </c>
      <c r="Q925" s="127">
        <v>46569</v>
      </c>
      <c r="R925" s="114">
        <f t="shared" ca="1" si="127"/>
        <v>3044</v>
      </c>
      <c r="S925" s="118">
        <f t="shared" ca="1" si="128"/>
        <v>100</v>
      </c>
      <c r="T925" s="114">
        <f t="shared" ca="1" si="129"/>
        <v>8</v>
      </c>
      <c r="U925" s="119" t="str">
        <f t="shared" ca="1" si="130"/>
        <v>8年4个月4天</v>
      </c>
      <c r="V925" s="120" t="s">
        <v>9576</v>
      </c>
      <c r="W925" s="116">
        <f t="shared" ca="1" si="131"/>
        <v>43525</v>
      </c>
      <c r="X925" s="114">
        <f t="shared" ca="1" si="132"/>
        <v>1696</v>
      </c>
      <c r="Y925" s="120">
        <f t="shared" ca="1" si="133"/>
        <v>55</v>
      </c>
      <c r="Z925" s="121">
        <f t="shared" ca="1" si="134"/>
        <v>4</v>
      </c>
      <c r="AA925" s="121" t="s">
        <v>9577</v>
      </c>
      <c r="AB925" s="121"/>
      <c r="AC925" s="127">
        <v>41829</v>
      </c>
      <c r="AD925" s="121" t="s">
        <v>811</v>
      </c>
      <c r="AE925" s="127">
        <v>41829</v>
      </c>
      <c r="AF925" s="121" t="s">
        <v>8286</v>
      </c>
      <c r="AG925" s="121">
        <v>1</v>
      </c>
      <c r="AH925" s="121">
        <v>0</v>
      </c>
      <c r="AI925" s="121" t="s">
        <v>4135</v>
      </c>
      <c r="AJ925" s="121" t="s">
        <v>2712</v>
      </c>
      <c r="AK925" s="121"/>
      <c r="AL925" s="121"/>
      <c r="AM925" s="126" t="s">
        <v>4134</v>
      </c>
      <c r="AN925" s="121"/>
      <c r="AO925" s="121"/>
      <c r="AP925" s="121">
        <v>0</v>
      </c>
      <c r="AQ925" s="121">
        <v>0</v>
      </c>
      <c r="AR925" s="121" t="s">
        <v>8535</v>
      </c>
      <c r="AS925" s="121">
        <v>11</v>
      </c>
      <c r="AT925" s="121">
        <v>2</v>
      </c>
    </row>
    <row r="926" spans="1:46" ht="30" customHeight="1" x14ac:dyDescent="0.15">
      <c r="A926" s="121">
        <v>924</v>
      </c>
      <c r="B926" s="126">
        <v>5225002412</v>
      </c>
      <c r="C926" s="121" t="s">
        <v>4136</v>
      </c>
      <c r="D926" s="121" t="s">
        <v>4136</v>
      </c>
      <c r="E926" s="127">
        <v>27125</v>
      </c>
      <c r="F926" s="117">
        <f t="shared" ca="1" si="126"/>
        <v>44.93150684931507</v>
      </c>
      <c r="G926" s="121" t="s">
        <v>325</v>
      </c>
      <c r="H926" s="121" t="s">
        <v>779</v>
      </c>
      <c r="I926" s="121" t="s">
        <v>779</v>
      </c>
      <c r="J926" s="121" t="s">
        <v>4137</v>
      </c>
      <c r="K926" s="121" t="s">
        <v>771</v>
      </c>
      <c r="L926" s="121" t="s">
        <v>357</v>
      </c>
      <c r="M926" s="121" t="s">
        <v>338</v>
      </c>
      <c r="N926" s="121" t="s">
        <v>298</v>
      </c>
      <c r="O926" s="121" t="s">
        <v>8330</v>
      </c>
      <c r="P926" s="127">
        <v>41616</v>
      </c>
      <c r="Q926" s="127">
        <v>46911</v>
      </c>
      <c r="R926" s="114">
        <f t="shared" ca="1" si="127"/>
        <v>3386</v>
      </c>
      <c r="S926" s="118">
        <f t="shared" ca="1" si="128"/>
        <v>111</v>
      </c>
      <c r="T926" s="114">
        <f t="shared" ca="1" si="129"/>
        <v>9</v>
      </c>
      <c r="U926" s="119" t="str">
        <f t="shared" ca="1" si="130"/>
        <v>9年3个月11天</v>
      </c>
      <c r="V926" s="120" t="s">
        <v>9578</v>
      </c>
      <c r="W926" s="116">
        <f t="shared" ca="1" si="131"/>
        <v>43525</v>
      </c>
      <c r="X926" s="114">
        <f t="shared" ca="1" si="132"/>
        <v>1696</v>
      </c>
      <c r="Y926" s="120">
        <f t="shared" ca="1" si="133"/>
        <v>55</v>
      </c>
      <c r="Z926" s="121">
        <f t="shared" ca="1" si="134"/>
        <v>4</v>
      </c>
      <c r="AA926" s="121" t="s">
        <v>9212</v>
      </c>
      <c r="AB926" s="121"/>
      <c r="AC926" s="127">
        <v>41829</v>
      </c>
      <c r="AD926" s="121" t="s">
        <v>811</v>
      </c>
      <c r="AE926" s="127">
        <v>41829</v>
      </c>
      <c r="AF926" s="121" t="s">
        <v>8286</v>
      </c>
      <c r="AG926" s="121">
        <v>1</v>
      </c>
      <c r="AH926" s="121">
        <v>0</v>
      </c>
      <c r="AI926" s="121" t="s">
        <v>4140</v>
      </c>
      <c r="AJ926" s="121" t="s">
        <v>2712</v>
      </c>
      <c r="AK926" s="121"/>
      <c r="AL926" s="121" t="s">
        <v>363</v>
      </c>
      <c r="AM926" s="126" t="s">
        <v>4139</v>
      </c>
      <c r="AN926" s="121" t="s">
        <v>411</v>
      </c>
      <c r="AO926" s="121"/>
      <c r="AP926" s="121">
        <v>0</v>
      </c>
      <c r="AQ926" s="121">
        <v>1</v>
      </c>
      <c r="AR926" s="121" t="s">
        <v>1334</v>
      </c>
      <c r="AS926" s="121">
        <v>4</v>
      </c>
      <c r="AT926" s="121">
        <v>12</v>
      </c>
    </row>
    <row r="927" spans="1:46" ht="30" customHeight="1" x14ac:dyDescent="0.15">
      <c r="A927" s="121">
        <v>925</v>
      </c>
      <c r="B927" s="126">
        <v>5225002413</v>
      </c>
      <c r="C927" s="121" t="s">
        <v>4141</v>
      </c>
      <c r="D927" s="121" t="s">
        <v>4141</v>
      </c>
      <c r="E927" s="127">
        <v>24881</v>
      </c>
      <c r="F927" s="117">
        <f t="shared" ca="1" si="126"/>
        <v>51.079452054794523</v>
      </c>
      <c r="G927" s="121" t="s">
        <v>325</v>
      </c>
      <c r="H927" s="121" t="s">
        <v>779</v>
      </c>
      <c r="I927" s="121" t="s">
        <v>779</v>
      </c>
      <c r="J927" s="121" t="s">
        <v>4142</v>
      </c>
      <c r="K927" s="121" t="s">
        <v>8141</v>
      </c>
      <c r="L927" s="121" t="s">
        <v>759</v>
      </c>
      <c r="M927" s="121" t="s">
        <v>338</v>
      </c>
      <c r="N927" s="121" t="s">
        <v>4143</v>
      </c>
      <c r="O927" s="121" t="s">
        <v>8283</v>
      </c>
      <c r="P927" s="127">
        <v>41253</v>
      </c>
      <c r="Q927" s="127">
        <v>48557</v>
      </c>
      <c r="R927" s="114">
        <f t="shared" ca="1" si="127"/>
        <v>5032</v>
      </c>
      <c r="S927" s="118">
        <f t="shared" ca="1" si="128"/>
        <v>165</v>
      </c>
      <c r="T927" s="114">
        <f t="shared" ca="1" si="129"/>
        <v>13</v>
      </c>
      <c r="U927" s="119" t="str">
        <f t="shared" ca="1" si="130"/>
        <v>13年9个月17天</v>
      </c>
      <c r="V927" s="120" t="s">
        <v>9579</v>
      </c>
      <c r="W927" s="116">
        <f t="shared" ca="1" si="131"/>
        <v>43525</v>
      </c>
      <c r="X927" s="114">
        <f t="shared" ca="1" si="132"/>
        <v>1696</v>
      </c>
      <c r="Y927" s="120">
        <f t="shared" ca="1" si="133"/>
        <v>55</v>
      </c>
      <c r="Z927" s="121">
        <f t="shared" ca="1" si="134"/>
        <v>4</v>
      </c>
      <c r="AA927" s="121" t="s">
        <v>9580</v>
      </c>
      <c r="AB927" s="121" t="s">
        <v>8356</v>
      </c>
      <c r="AC927" s="127">
        <v>41829</v>
      </c>
      <c r="AD927" s="121" t="s">
        <v>811</v>
      </c>
      <c r="AE927" s="127">
        <v>41829</v>
      </c>
      <c r="AF927" s="121" t="s">
        <v>8286</v>
      </c>
      <c r="AG927" s="121">
        <v>0</v>
      </c>
      <c r="AH927" s="121">
        <v>0</v>
      </c>
      <c r="AI927" s="121" t="s">
        <v>4145</v>
      </c>
      <c r="AJ927" s="121"/>
      <c r="AK927" s="121"/>
      <c r="AL927" s="121"/>
      <c r="AM927" s="126" t="s">
        <v>4144</v>
      </c>
      <c r="AN927" s="121"/>
      <c r="AO927" s="121"/>
      <c r="AP927" s="121">
        <v>0</v>
      </c>
      <c r="AQ927" s="121">
        <v>0</v>
      </c>
      <c r="AR927" s="121" t="s">
        <v>1334</v>
      </c>
      <c r="AS927" s="121">
        <v>4</v>
      </c>
      <c r="AT927" s="121">
        <v>10</v>
      </c>
    </row>
    <row r="928" spans="1:46" ht="30" customHeight="1" x14ac:dyDescent="0.15">
      <c r="A928" s="121">
        <v>926</v>
      </c>
      <c r="B928" s="126">
        <v>5225002414</v>
      </c>
      <c r="C928" s="121" t="s">
        <v>4146</v>
      </c>
      <c r="D928" s="121" t="s">
        <v>4146</v>
      </c>
      <c r="E928" s="127">
        <v>30617</v>
      </c>
      <c r="F928" s="117">
        <f t="shared" ca="1" si="126"/>
        <v>35.364383561643834</v>
      </c>
      <c r="G928" s="121" t="s">
        <v>325</v>
      </c>
      <c r="H928" s="121" t="s">
        <v>287</v>
      </c>
      <c r="I928" s="121" t="s">
        <v>287</v>
      </c>
      <c r="J928" s="121" t="s">
        <v>4147</v>
      </c>
      <c r="K928" s="121" t="s">
        <v>8142</v>
      </c>
      <c r="L928" s="121" t="s">
        <v>1184</v>
      </c>
      <c r="M928" s="121" t="s">
        <v>338</v>
      </c>
      <c r="N928" s="121" t="s">
        <v>298</v>
      </c>
      <c r="O928" s="121" t="s">
        <v>293</v>
      </c>
      <c r="P928" s="127">
        <v>42696</v>
      </c>
      <c r="Q928" s="121"/>
      <c r="R928" s="114" t="e">
        <f t="shared" ca="1" si="127"/>
        <v>#NUM!</v>
      </c>
      <c r="S928" s="118" t="e">
        <f t="shared" ca="1" si="128"/>
        <v>#NUM!</v>
      </c>
      <c r="T928" s="114" t="e">
        <f t="shared" ca="1" si="129"/>
        <v>#NUM!</v>
      </c>
      <c r="U928" s="119" t="e">
        <f t="shared" ca="1" si="130"/>
        <v>#NUM!</v>
      </c>
      <c r="V928" s="120" t="s">
        <v>299</v>
      </c>
      <c r="W928" s="116">
        <f t="shared" ca="1" si="131"/>
        <v>43525</v>
      </c>
      <c r="X928" s="114">
        <f t="shared" ca="1" si="132"/>
        <v>1691</v>
      </c>
      <c r="Y928" s="120">
        <f t="shared" ca="1" si="133"/>
        <v>55</v>
      </c>
      <c r="Z928" s="121">
        <f t="shared" ca="1" si="134"/>
        <v>4</v>
      </c>
      <c r="AA928" s="121" t="s">
        <v>9551</v>
      </c>
      <c r="AB928" s="121"/>
      <c r="AC928" s="127">
        <v>41834</v>
      </c>
      <c r="AD928" s="121" t="s">
        <v>489</v>
      </c>
      <c r="AE928" s="127">
        <v>41834</v>
      </c>
      <c r="AF928" s="121" t="s">
        <v>8286</v>
      </c>
      <c r="AG928" s="121">
        <v>1</v>
      </c>
      <c r="AH928" s="121">
        <v>0</v>
      </c>
      <c r="AI928" s="121" t="s">
        <v>4149</v>
      </c>
      <c r="AJ928" s="121" t="s">
        <v>402</v>
      </c>
      <c r="AK928" s="121" t="s">
        <v>409</v>
      </c>
      <c r="AL928" s="121"/>
      <c r="AM928" s="126" t="s">
        <v>4148</v>
      </c>
      <c r="AN928" s="121" t="s">
        <v>411</v>
      </c>
      <c r="AO928" s="121"/>
      <c r="AP928" s="121">
        <v>0</v>
      </c>
      <c r="AQ928" s="121">
        <v>0</v>
      </c>
      <c r="AR928" s="121" t="s">
        <v>8535</v>
      </c>
      <c r="AS928" s="121">
        <v>11</v>
      </c>
      <c r="AT928" s="121">
        <v>14</v>
      </c>
    </row>
    <row r="929" spans="1:46" ht="30" customHeight="1" x14ac:dyDescent="0.15">
      <c r="A929" s="121">
        <v>927</v>
      </c>
      <c r="B929" s="126">
        <v>5225002415</v>
      </c>
      <c r="C929" s="121" t="s">
        <v>4150</v>
      </c>
      <c r="D929" s="121" t="s">
        <v>4150</v>
      </c>
      <c r="E929" s="127">
        <v>25196</v>
      </c>
      <c r="F929" s="117">
        <f t="shared" ca="1" si="126"/>
        <v>50.216438356164382</v>
      </c>
      <c r="G929" s="121" t="s">
        <v>325</v>
      </c>
      <c r="H929" s="121" t="s">
        <v>758</v>
      </c>
      <c r="I929" s="121" t="s">
        <v>758</v>
      </c>
      <c r="J929" s="121" t="s">
        <v>4151</v>
      </c>
      <c r="K929" s="121" t="s">
        <v>8143</v>
      </c>
      <c r="L929" s="121" t="s">
        <v>357</v>
      </c>
      <c r="M929" s="121" t="s">
        <v>367</v>
      </c>
      <c r="N929" s="121" t="s">
        <v>298</v>
      </c>
      <c r="O929" s="121" t="s">
        <v>299</v>
      </c>
      <c r="P929" s="127">
        <v>42696</v>
      </c>
      <c r="Q929" s="127">
        <v>50607</v>
      </c>
      <c r="R929" s="114">
        <f t="shared" ca="1" si="127"/>
        <v>7082</v>
      </c>
      <c r="S929" s="118">
        <f t="shared" ca="1" si="128"/>
        <v>232</v>
      </c>
      <c r="T929" s="114">
        <f t="shared" ca="1" si="129"/>
        <v>19</v>
      </c>
      <c r="U929" s="119" t="str">
        <f t="shared" ca="1" si="130"/>
        <v>19年4个月27天</v>
      </c>
      <c r="V929" s="120" t="s">
        <v>9491</v>
      </c>
      <c r="W929" s="116">
        <f t="shared" ca="1" si="131"/>
        <v>43525</v>
      </c>
      <c r="X929" s="114">
        <f t="shared" ca="1" si="132"/>
        <v>1690</v>
      </c>
      <c r="Y929" s="120">
        <f t="shared" ca="1" si="133"/>
        <v>55</v>
      </c>
      <c r="Z929" s="121">
        <f t="shared" ca="1" si="134"/>
        <v>4</v>
      </c>
      <c r="AA929" s="121" t="s">
        <v>9551</v>
      </c>
      <c r="AB929" s="121"/>
      <c r="AC929" s="127">
        <v>41835</v>
      </c>
      <c r="AD929" s="121" t="s">
        <v>701</v>
      </c>
      <c r="AE929" s="127">
        <v>41835</v>
      </c>
      <c r="AF929" s="121" t="s">
        <v>8286</v>
      </c>
      <c r="AG929" s="121">
        <v>1</v>
      </c>
      <c r="AH929" s="121">
        <v>0</v>
      </c>
      <c r="AI929" s="121" t="s">
        <v>4149</v>
      </c>
      <c r="AJ929" s="121" t="s">
        <v>2088</v>
      </c>
      <c r="AK929" s="121" t="s">
        <v>334</v>
      </c>
      <c r="AL929" s="121"/>
      <c r="AM929" s="126" t="s">
        <v>4152</v>
      </c>
      <c r="AN929" s="121" t="s">
        <v>411</v>
      </c>
      <c r="AO929" s="121"/>
      <c r="AP929" s="121">
        <v>0</v>
      </c>
      <c r="AQ929" s="121">
        <v>0</v>
      </c>
      <c r="AR929" s="121" t="s">
        <v>8312</v>
      </c>
      <c r="AS929" s="121">
        <v>6</v>
      </c>
      <c r="AT929" s="121">
        <v>94</v>
      </c>
    </row>
    <row r="930" spans="1:46" ht="30" customHeight="1" x14ac:dyDescent="0.15">
      <c r="A930" s="121">
        <v>928</v>
      </c>
      <c r="B930" s="126">
        <v>5225002416</v>
      </c>
      <c r="C930" s="121" t="s">
        <v>4153</v>
      </c>
      <c r="D930" s="121" t="s">
        <v>4153</v>
      </c>
      <c r="E930" s="127">
        <v>30068</v>
      </c>
      <c r="F930" s="117">
        <f t="shared" ca="1" si="126"/>
        <v>36.868493150684934</v>
      </c>
      <c r="G930" s="121" t="s">
        <v>325</v>
      </c>
      <c r="H930" s="121" t="s">
        <v>287</v>
      </c>
      <c r="I930" s="121" t="s">
        <v>287</v>
      </c>
      <c r="J930" s="121" t="s">
        <v>4154</v>
      </c>
      <c r="K930" s="121" t="s">
        <v>771</v>
      </c>
      <c r="L930" s="121" t="s">
        <v>357</v>
      </c>
      <c r="M930" s="121" t="s">
        <v>383</v>
      </c>
      <c r="N930" s="121" t="s">
        <v>41</v>
      </c>
      <c r="O930" s="121" t="s">
        <v>299</v>
      </c>
      <c r="P930" s="127">
        <v>42696</v>
      </c>
      <c r="Q930" s="127">
        <v>50546</v>
      </c>
      <c r="R930" s="114">
        <f t="shared" ca="1" si="127"/>
        <v>7021</v>
      </c>
      <c r="S930" s="118">
        <f t="shared" ca="1" si="128"/>
        <v>230</v>
      </c>
      <c r="T930" s="114">
        <f t="shared" ca="1" si="129"/>
        <v>19</v>
      </c>
      <c r="U930" s="119" t="str">
        <f t="shared" ca="1" si="130"/>
        <v>19年2个月26天</v>
      </c>
      <c r="V930" s="120" t="s">
        <v>9513</v>
      </c>
      <c r="W930" s="116">
        <f t="shared" ca="1" si="131"/>
        <v>43525</v>
      </c>
      <c r="X930" s="114">
        <f t="shared" ca="1" si="132"/>
        <v>1690</v>
      </c>
      <c r="Y930" s="120">
        <f t="shared" ca="1" si="133"/>
        <v>55</v>
      </c>
      <c r="Z930" s="121">
        <f t="shared" ca="1" si="134"/>
        <v>4</v>
      </c>
      <c r="AA930" s="121" t="s">
        <v>9581</v>
      </c>
      <c r="AB930" s="121"/>
      <c r="AC930" s="127">
        <v>41835</v>
      </c>
      <c r="AD930" s="121" t="s">
        <v>771</v>
      </c>
      <c r="AE930" s="127">
        <v>41835</v>
      </c>
      <c r="AF930" s="121" t="s">
        <v>8286</v>
      </c>
      <c r="AG930" s="121">
        <v>1</v>
      </c>
      <c r="AH930" s="121">
        <v>0</v>
      </c>
      <c r="AI930" s="121" t="s">
        <v>4156</v>
      </c>
      <c r="AJ930" s="121" t="s">
        <v>2073</v>
      </c>
      <c r="AK930" s="121" t="s">
        <v>334</v>
      </c>
      <c r="AL930" s="121"/>
      <c r="AM930" s="126" t="s">
        <v>4155</v>
      </c>
      <c r="AN930" s="121"/>
      <c r="AO930" s="121"/>
      <c r="AP930" s="121">
        <v>0</v>
      </c>
      <c r="AQ930" s="121">
        <v>1</v>
      </c>
      <c r="AR930" s="121" t="s">
        <v>8373</v>
      </c>
      <c r="AS930" s="121">
        <v>404</v>
      </c>
      <c r="AT930" s="121">
        <v>9</v>
      </c>
    </row>
    <row r="931" spans="1:46" ht="30" customHeight="1" x14ac:dyDescent="0.15">
      <c r="A931" s="121">
        <v>929</v>
      </c>
      <c r="B931" s="126">
        <v>5225002417</v>
      </c>
      <c r="C931" s="121" t="s">
        <v>4157</v>
      </c>
      <c r="D931" s="121" t="s">
        <v>4157</v>
      </c>
      <c r="E931" s="127">
        <v>30378</v>
      </c>
      <c r="F931" s="117">
        <f t="shared" ca="1" si="126"/>
        <v>36.019178082191779</v>
      </c>
      <c r="G931" s="121" t="s">
        <v>325</v>
      </c>
      <c r="H931" s="121" t="s">
        <v>634</v>
      </c>
      <c r="I931" s="121" t="s">
        <v>634</v>
      </c>
      <c r="J931" s="121" t="s">
        <v>4158</v>
      </c>
      <c r="K931" s="121" t="s">
        <v>8090</v>
      </c>
      <c r="L931" s="121" t="s">
        <v>357</v>
      </c>
      <c r="M931" s="121" t="s">
        <v>338</v>
      </c>
      <c r="N931" s="121" t="s">
        <v>488</v>
      </c>
      <c r="O931" s="121" t="s">
        <v>8330</v>
      </c>
      <c r="P931" s="127">
        <v>41147</v>
      </c>
      <c r="Q931" s="127">
        <v>46443</v>
      </c>
      <c r="R931" s="114">
        <f t="shared" ca="1" si="127"/>
        <v>2918</v>
      </c>
      <c r="S931" s="118">
        <f t="shared" ca="1" si="128"/>
        <v>95</v>
      </c>
      <c r="T931" s="114">
        <f t="shared" ca="1" si="129"/>
        <v>7</v>
      </c>
      <c r="U931" s="119" t="str">
        <f t="shared" ca="1" si="130"/>
        <v>7年12个月3天</v>
      </c>
      <c r="V931" s="120" t="s">
        <v>8730</v>
      </c>
      <c r="W931" s="116">
        <f t="shared" ca="1" si="131"/>
        <v>43525</v>
      </c>
      <c r="X931" s="114">
        <f t="shared" ca="1" si="132"/>
        <v>1690</v>
      </c>
      <c r="Y931" s="120">
        <f t="shared" ca="1" si="133"/>
        <v>55</v>
      </c>
      <c r="Z931" s="121">
        <f t="shared" ca="1" si="134"/>
        <v>4</v>
      </c>
      <c r="AA931" s="121" t="s">
        <v>9551</v>
      </c>
      <c r="AB931" s="121"/>
      <c r="AC931" s="127">
        <v>41835</v>
      </c>
      <c r="AD931" s="121" t="s">
        <v>553</v>
      </c>
      <c r="AE931" s="127">
        <v>41835</v>
      </c>
      <c r="AF931" s="121" t="s">
        <v>8286</v>
      </c>
      <c r="AG931" s="121">
        <v>1</v>
      </c>
      <c r="AH931" s="121">
        <v>0</v>
      </c>
      <c r="AI931" s="121" t="s">
        <v>9582</v>
      </c>
      <c r="AJ931" s="121" t="s">
        <v>2712</v>
      </c>
      <c r="AK931" s="121"/>
      <c r="AL931" s="121"/>
      <c r="AM931" s="126" t="s">
        <v>4159</v>
      </c>
      <c r="AN931" s="121" t="s">
        <v>411</v>
      </c>
      <c r="AO931" s="121"/>
      <c r="AP931" s="121">
        <v>0</v>
      </c>
      <c r="AQ931" s="121">
        <v>0</v>
      </c>
      <c r="AR931" s="121" t="s">
        <v>8535</v>
      </c>
      <c r="AS931" s="121">
        <v>6</v>
      </c>
      <c r="AT931" s="121">
        <v>16</v>
      </c>
    </row>
    <row r="932" spans="1:46" ht="30" customHeight="1" x14ac:dyDescent="0.15">
      <c r="A932" s="121">
        <v>930</v>
      </c>
      <c r="B932" s="126">
        <v>5225002418</v>
      </c>
      <c r="C932" s="121" t="s">
        <v>4160</v>
      </c>
      <c r="D932" s="121" t="s">
        <v>4160</v>
      </c>
      <c r="E932" s="127">
        <v>28517</v>
      </c>
      <c r="F932" s="117">
        <f t="shared" ca="1" si="126"/>
        <v>41.11780821917808</v>
      </c>
      <c r="G932" s="121" t="s">
        <v>325</v>
      </c>
      <c r="H932" s="121" t="s">
        <v>287</v>
      </c>
      <c r="I932" s="121" t="s">
        <v>287</v>
      </c>
      <c r="J932" s="121" t="s">
        <v>4161</v>
      </c>
      <c r="K932" s="121" t="s">
        <v>553</v>
      </c>
      <c r="L932" s="121" t="s">
        <v>328</v>
      </c>
      <c r="M932" s="121" t="s">
        <v>59</v>
      </c>
      <c r="N932" s="121" t="s">
        <v>290</v>
      </c>
      <c r="O932" s="121" t="s">
        <v>8330</v>
      </c>
      <c r="P932" s="127">
        <v>41419</v>
      </c>
      <c r="Q932" s="127">
        <v>46807</v>
      </c>
      <c r="R932" s="114">
        <f t="shared" ca="1" si="127"/>
        <v>3282</v>
      </c>
      <c r="S932" s="118">
        <f t="shared" ca="1" si="128"/>
        <v>107</v>
      </c>
      <c r="T932" s="114">
        <f t="shared" ca="1" si="129"/>
        <v>8</v>
      </c>
      <c r="U932" s="119" t="str">
        <f t="shared" ca="1" si="130"/>
        <v>8年12个月2天</v>
      </c>
      <c r="V932" s="120" t="s">
        <v>9583</v>
      </c>
      <c r="W932" s="116">
        <f t="shared" ca="1" si="131"/>
        <v>43525</v>
      </c>
      <c r="X932" s="114">
        <f t="shared" ca="1" si="132"/>
        <v>1690</v>
      </c>
      <c r="Y932" s="120">
        <f t="shared" ca="1" si="133"/>
        <v>55</v>
      </c>
      <c r="Z932" s="121">
        <f t="shared" ca="1" si="134"/>
        <v>4</v>
      </c>
      <c r="AA932" s="121" t="s">
        <v>9569</v>
      </c>
      <c r="AB932" s="121"/>
      <c r="AC932" s="127">
        <v>41835</v>
      </c>
      <c r="AD932" s="121" t="s">
        <v>553</v>
      </c>
      <c r="AE932" s="127">
        <v>41835</v>
      </c>
      <c r="AF932" s="121" t="s">
        <v>8286</v>
      </c>
      <c r="AG932" s="121">
        <v>1</v>
      </c>
      <c r="AH932" s="121">
        <v>0</v>
      </c>
      <c r="AI932" s="121" t="s">
        <v>4163</v>
      </c>
      <c r="AJ932" s="121" t="s">
        <v>3915</v>
      </c>
      <c r="AK932" s="121"/>
      <c r="AL932" s="121"/>
      <c r="AM932" s="126" t="s">
        <v>4162</v>
      </c>
      <c r="AN932" s="121"/>
      <c r="AO932" s="121"/>
      <c r="AP932" s="121">
        <v>0</v>
      </c>
      <c r="AQ932" s="121">
        <v>0</v>
      </c>
      <c r="AR932" s="121" t="s">
        <v>3949</v>
      </c>
      <c r="AS932" s="121">
        <v>6</v>
      </c>
      <c r="AT932" s="121">
        <v>88</v>
      </c>
    </row>
    <row r="933" spans="1:46" ht="30" customHeight="1" x14ac:dyDescent="0.15">
      <c r="A933" s="121">
        <v>931</v>
      </c>
      <c r="B933" s="126">
        <v>5225002419</v>
      </c>
      <c r="C933" s="121" t="s">
        <v>4164</v>
      </c>
      <c r="D933" s="121" t="s">
        <v>4164</v>
      </c>
      <c r="E933" s="127">
        <v>32242</v>
      </c>
      <c r="F933" s="117">
        <f t="shared" ca="1" si="126"/>
        <v>30.912328767123288</v>
      </c>
      <c r="G933" s="121" t="s">
        <v>325</v>
      </c>
      <c r="H933" s="121" t="s">
        <v>287</v>
      </c>
      <c r="I933" s="121" t="s">
        <v>287</v>
      </c>
      <c r="J933" s="121" t="s">
        <v>1287</v>
      </c>
      <c r="K933" s="121" t="s">
        <v>811</v>
      </c>
      <c r="L933" s="121" t="s">
        <v>328</v>
      </c>
      <c r="M933" s="121" t="s">
        <v>59</v>
      </c>
      <c r="N933" s="121" t="s">
        <v>488</v>
      </c>
      <c r="O933" s="121" t="s">
        <v>299</v>
      </c>
      <c r="P933" s="127">
        <v>42696</v>
      </c>
      <c r="Q933" s="127">
        <v>50546</v>
      </c>
      <c r="R933" s="114">
        <f t="shared" ca="1" si="127"/>
        <v>7021</v>
      </c>
      <c r="S933" s="118">
        <f t="shared" ca="1" si="128"/>
        <v>230</v>
      </c>
      <c r="T933" s="114">
        <f t="shared" ca="1" si="129"/>
        <v>19</v>
      </c>
      <c r="U933" s="119" t="str">
        <f t="shared" ca="1" si="130"/>
        <v>19年2个月26天</v>
      </c>
      <c r="V933" s="120" t="s">
        <v>9513</v>
      </c>
      <c r="W933" s="116">
        <f t="shared" ca="1" si="131"/>
        <v>43525</v>
      </c>
      <c r="X933" s="114">
        <f t="shared" ca="1" si="132"/>
        <v>1688</v>
      </c>
      <c r="Y933" s="120">
        <f t="shared" ca="1" si="133"/>
        <v>55</v>
      </c>
      <c r="Z933" s="121">
        <f t="shared" ca="1" si="134"/>
        <v>4</v>
      </c>
      <c r="AA933" s="121" t="s">
        <v>9584</v>
      </c>
      <c r="AB933" s="121"/>
      <c r="AC933" s="127">
        <v>41837</v>
      </c>
      <c r="AD933" s="121" t="s">
        <v>8546</v>
      </c>
      <c r="AE933" s="127">
        <v>41837</v>
      </c>
      <c r="AF933" s="121" t="s">
        <v>8286</v>
      </c>
      <c r="AG933" s="121">
        <v>1</v>
      </c>
      <c r="AH933" s="121">
        <v>0</v>
      </c>
      <c r="AI933" s="121" t="s">
        <v>4166</v>
      </c>
      <c r="AJ933" s="121" t="s">
        <v>2073</v>
      </c>
      <c r="AK933" s="121" t="s">
        <v>334</v>
      </c>
      <c r="AL933" s="121"/>
      <c r="AM933" s="126" t="s">
        <v>4165</v>
      </c>
      <c r="AN933" s="121" t="s">
        <v>411</v>
      </c>
      <c r="AO933" s="121"/>
      <c r="AP933" s="121">
        <v>0</v>
      </c>
      <c r="AQ933" s="121">
        <v>0</v>
      </c>
      <c r="AR933" s="121" t="s">
        <v>8373</v>
      </c>
      <c r="AS933" s="121">
        <v>10</v>
      </c>
      <c r="AT933" s="121" t="s">
        <v>8388</v>
      </c>
    </row>
    <row r="934" spans="1:46" ht="30" customHeight="1" x14ac:dyDescent="0.15">
      <c r="A934" s="121">
        <v>932</v>
      </c>
      <c r="B934" s="126">
        <v>5225002420</v>
      </c>
      <c r="C934" s="121" t="s">
        <v>4167</v>
      </c>
      <c r="D934" s="121" t="s">
        <v>4167</v>
      </c>
      <c r="E934" s="127">
        <v>26324</v>
      </c>
      <c r="F934" s="117">
        <f t="shared" ca="1" si="126"/>
        <v>47.126027397260273</v>
      </c>
      <c r="G934" s="121" t="s">
        <v>325</v>
      </c>
      <c r="H934" s="121" t="s">
        <v>287</v>
      </c>
      <c r="I934" s="121" t="s">
        <v>287</v>
      </c>
      <c r="J934" s="121" t="s">
        <v>9585</v>
      </c>
      <c r="K934" s="121" t="s">
        <v>8546</v>
      </c>
      <c r="L934" s="121" t="s">
        <v>328</v>
      </c>
      <c r="M934" s="121" t="s">
        <v>59</v>
      </c>
      <c r="N934" s="121" t="s">
        <v>290</v>
      </c>
      <c r="O934" s="121" t="s">
        <v>293</v>
      </c>
      <c r="P934" s="127">
        <v>42696</v>
      </c>
      <c r="Q934" s="121"/>
      <c r="R934" s="114" t="e">
        <f t="shared" ca="1" si="127"/>
        <v>#NUM!</v>
      </c>
      <c r="S934" s="118" t="e">
        <f t="shared" ca="1" si="128"/>
        <v>#NUM!</v>
      </c>
      <c r="T934" s="114" t="e">
        <f t="shared" ca="1" si="129"/>
        <v>#NUM!</v>
      </c>
      <c r="U934" s="119" t="e">
        <f t="shared" ca="1" si="130"/>
        <v>#NUM!</v>
      </c>
      <c r="V934" s="120" t="s">
        <v>299</v>
      </c>
      <c r="W934" s="116">
        <f t="shared" ca="1" si="131"/>
        <v>43525</v>
      </c>
      <c r="X934" s="114">
        <f t="shared" ca="1" si="132"/>
        <v>1688</v>
      </c>
      <c r="Y934" s="120">
        <f t="shared" ca="1" si="133"/>
        <v>55</v>
      </c>
      <c r="Z934" s="121">
        <f t="shared" ca="1" si="134"/>
        <v>4</v>
      </c>
      <c r="AA934" s="121" t="s">
        <v>1165</v>
      </c>
      <c r="AB934" s="121"/>
      <c r="AC934" s="127">
        <v>41837</v>
      </c>
      <c r="AD934" s="121" t="s">
        <v>8546</v>
      </c>
      <c r="AE934" s="127">
        <v>41837</v>
      </c>
      <c r="AF934" s="121" t="s">
        <v>8286</v>
      </c>
      <c r="AG934" s="121">
        <v>1</v>
      </c>
      <c r="AH934" s="121">
        <v>0</v>
      </c>
      <c r="AI934" s="121" t="s">
        <v>4169</v>
      </c>
      <c r="AJ934" s="121" t="s">
        <v>402</v>
      </c>
      <c r="AK934" s="121" t="s">
        <v>409</v>
      </c>
      <c r="AL934" s="121"/>
      <c r="AM934" s="126" t="s">
        <v>4168</v>
      </c>
      <c r="AN934" s="121"/>
      <c r="AO934" s="121"/>
      <c r="AP934" s="121">
        <v>0</v>
      </c>
      <c r="AQ934" s="121">
        <v>0</v>
      </c>
      <c r="AR934" s="121" t="s">
        <v>1334</v>
      </c>
      <c r="AS934" s="121">
        <v>9</v>
      </c>
      <c r="AT934" s="121">
        <v>139</v>
      </c>
    </row>
    <row r="935" spans="1:46" ht="30" customHeight="1" x14ac:dyDescent="0.15">
      <c r="A935" s="121">
        <v>933</v>
      </c>
      <c r="B935" s="126">
        <v>5225002421</v>
      </c>
      <c r="C935" s="121" t="s">
        <v>4170</v>
      </c>
      <c r="D935" s="121" t="s">
        <v>4170</v>
      </c>
      <c r="E935" s="127">
        <v>28380</v>
      </c>
      <c r="F935" s="117">
        <f t="shared" ca="1" si="126"/>
        <v>41.493150684931507</v>
      </c>
      <c r="G935" s="121" t="s">
        <v>325</v>
      </c>
      <c r="H935" s="121" t="s">
        <v>297</v>
      </c>
      <c r="I935" s="121" t="s">
        <v>297</v>
      </c>
      <c r="J935" s="121" t="s">
        <v>4171</v>
      </c>
      <c r="K935" s="121" t="s">
        <v>8144</v>
      </c>
      <c r="L935" s="121" t="s">
        <v>357</v>
      </c>
      <c r="M935" s="121" t="s">
        <v>338</v>
      </c>
      <c r="N935" s="121" t="s">
        <v>488</v>
      </c>
      <c r="O935" s="121" t="s">
        <v>293</v>
      </c>
      <c r="P935" s="127">
        <v>42696</v>
      </c>
      <c r="Q935" s="121"/>
      <c r="R935" s="114" t="e">
        <f t="shared" ca="1" si="127"/>
        <v>#NUM!</v>
      </c>
      <c r="S935" s="118" t="e">
        <f t="shared" ca="1" si="128"/>
        <v>#NUM!</v>
      </c>
      <c r="T935" s="114" t="e">
        <f t="shared" ca="1" si="129"/>
        <v>#NUM!</v>
      </c>
      <c r="U935" s="119" t="e">
        <f t="shared" ca="1" si="130"/>
        <v>#NUM!</v>
      </c>
      <c r="V935" s="120" t="s">
        <v>299</v>
      </c>
      <c r="W935" s="116">
        <f t="shared" ca="1" si="131"/>
        <v>43525</v>
      </c>
      <c r="X935" s="114">
        <f t="shared" ca="1" si="132"/>
        <v>1688</v>
      </c>
      <c r="Y935" s="120">
        <f t="shared" ca="1" si="133"/>
        <v>55</v>
      </c>
      <c r="Z935" s="121">
        <f t="shared" ca="1" si="134"/>
        <v>4</v>
      </c>
      <c r="AA935" s="121" t="s">
        <v>9186</v>
      </c>
      <c r="AB935" s="121"/>
      <c r="AC935" s="127">
        <v>41837</v>
      </c>
      <c r="AD935" s="121" t="s">
        <v>8546</v>
      </c>
      <c r="AE935" s="127">
        <v>41837</v>
      </c>
      <c r="AF935" s="121" t="s">
        <v>8286</v>
      </c>
      <c r="AG935" s="121">
        <v>1</v>
      </c>
      <c r="AH935" s="121">
        <v>0</v>
      </c>
      <c r="AI935" s="121" t="s">
        <v>4173</v>
      </c>
      <c r="AJ935" s="121" t="s">
        <v>402</v>
      </c>
      <c r="AK935" s="121" t="s">
        <v>403</v>
      </c>
      <c r="AL935" s="121" t="s">
        <v>363</v>
      </c>
      <c r="AM935" s="126" t="s">
        <v>4172</v>
      </c>
      <c r="AN935" s="121" t="s">
        <v>411</v>
      </c>
      <c r="AO935" s="121"/>
      <c r="AP935" s="121">
        <v>0</v>
      </c>
      <c r="AQ935" s="121">
        <v>1</v>
      </c>
      <c r="AR935" s="121" t="s">
        <v>8535</v>
      </c>
      <c r="AS935" s="121">
        <v>6</v>
      </c>
      <c r="AT935" s="121">
        <v>11</v>
      </c>
    </row>
    <row r="936" spans="1:46" ht="30" customHeight="1" x14ac:dyDescent="0.15">
      <c r="A936" s="121">
        <v>934</v>
      </c>
      <c r="B936" s="126">
        <v>5225002422</v>
      </c>
      <c r="C936" s="121" t="s">
        <v>4174</v>
      </c>
      <c r="D936" s="121" t="s">
        <v>4174</v>
      </c>
      <c r="E936" s="127">
        <v>29326</v>
      </c>
      <c r="F936" s="117">
        <f t="shared" ca="1" si="126"/>
        <v>38.901369863013699</v>
      </c>
      <c r="G936" s="121" t="s">
        <v>325</v>
      </c>
      <c r="H936" s="121" t="s">
        <v>287</v>
      </c>
      <c r="I936" s="121" t="s">
        <v>287</v>
      </c>
      <c r="J936" s="121" t="s">
        <v>4175</v>
      </c>
      <c r="K936" s="121" t="s">
        <v>8014</v>
      </c>
      <c r="L936" s="121" t="s">
        <v>328</v>
      </c>
      <c r="M936" s="121" t="s">
        <v>338</v>
      </c>
      <c r="N936" s="121" t="s">
        <v>488</v>
      </c>
      <c r="O936" s="121" t="s">
        <v>299</v>
      </c>
      <c r="P936" s="127">
        <v>42696</v>
      </c>
      <c r="Q936" s="127">
        <v>50577</v>
      </c>
      <c r="R936" s="114">
        <f t="shared" ca="1" si="127"/>
        <v>7052</v>
      </c>
      <c r="S936" s="118">
        <f t="shared" ca="1" si="128"/>
        <v>231</v>
      </c>
      <c r="T936" s="114">
        <f t="shared" ca="1" si="129"/>
        <v>19</v>
      </c>
      <c r="U936" s="119" t="str">
        <f t="shared" ca="1" si="130"/>
        <v>19年3个月27天</v>
      </c>
      <c r="V936" s="120" t="s">
        <v>9522</v>
      </c>
      <c r="W936" s="116">
        <f t="shared" ca="1" si="131"/>
        <v>43525</v>
      </c>
      <c r="X936" s="114">
        <f t="shared" ca="1" si="132"/>
        <v>1688</v>
      </c>
      <c r="Y936" s="120">
        <f t="shared" ca="1" si="133"/>
        <v>55</v>
      </c>
      <c r="Z936" s="121">
        <f t="shared" ca="1" si="134"/>
        <v>4</v>
      </c>
      <c r="AA936" s="121" t="s">
        <v>9586</v>
      </c>
      <c r="AB936" s="121"/>
      <c r="AC936" s="127">
        <v>41837</v>
      </c>
      <c r="AD936" s="121" t="s">
        <v>8546</v>
      </c>
      <c r="AE936" s="127">
        <v>41837</v>
      </c>
      <c r="AF936" s="121" t="s">
        <v>8286</v>
      </c>
      <c r="AG936" s="121">
        <v>1</v>
      </c>
      <c r="AH936" s="121">
        <v>0</v>
      </c>
      <c r="AI936" s="121" t="s">
        <v>4177</v>
      </c>
      <c r="AJ936" s="121" t="s">
        <v>2078</v>
      </c>
      <c r="AK936" s="121" t="s">
        <v>334</v>
      </c>
      <c r="AL936" s="121" t="s">
        <v>363</v>
      </c>
      <c r="AM936" s="126" t="s">
        <v>4176</v>
      </c>
      <c r="AN936" s="121" t="s">
        <v>411</v>
      </c>
      <c r="AO936" s="121"/>
      <c r="AP936" s="121">
        <v>0</v>
      </c>
      <c r="AQ936" s="121">
        <v>1</v>
      </c>
      <c r="AR936" s="121" t="s">
        <v>8535</v>
      </c>
      <c r="AS936" s="121">
        <v>11</v>
      </c>
      <c r="AT936" s="121">
        <v>1</v>
      </c>
    </row>
    <row r="937" spans="1:46" ht="30" customHeight="1" x14ac:dyDescent="0.15">
      <c r="A937" s="121">
        <v>935</v>
      </c>
      <c r="B937" s="126">
        <v>5225002423</v>
      </c>
      <c r="C937" s="121" t="s">
        <v>4178</v>
      </c>
      <c r="D937" s="121" t="s">
        <v>4178</v>
      </c>
      <c r="E937" s="127">
        <v>31015</v>
      </c>
      <c r="F937" s="117">
        <f t="shared" ca="1" si="126"/>
        <v>34.273972602739725</v>
      </c>
      <c r="G937" s="121" t="s">
        <v>325</v>
      </c>
      <c r="H937" s="121" t="s">
        <v>297</v>
      </c>
      <c r="I937" s="121" t="s">
        <v>297</v>
      </c>
      <c r="J937" s="121" t="s">
        <v>4179</v>
      </c>
      <c r="K937" s="121" t="s">
        <v>8145</v>
      </c>
      <c r="L937" s="121" t="s">
        <v>357</v>
      </c>
      <c r="M937" s="121" t="s">
        <v>383</v>
      </c>
      <c r="N937" s="121" t="s">
        <v>290</v>
      </c>
      <c r="O937" s="121" t="s">
        <v>299</v>
      </c>
      <c r="P937" s="127">
        <v>42696</v>
      </c>
      <c r="Q937" s="127">
        <v>49664</v>
      </c>
      <c r="R937" s="114">
        <f t="shared" ca="1" si="127"/>
        <v>6139</v>
      </c>
      <c r="S937" s="118">
        <f t="shared" ca="1" si="128"/>
        <v>201</v>
      </c>
      <c r="T937" s="114">
        <f t="shared" ca="1" si="129"/>
        <v>16</v>
      </c>
      <c r="U937" s="119" t="str">
        <f t="shared" ca="1" si="130"/>
        <v>16年9个月29天</v>
      </c>
      <c r="V937" s="120" t="s">
        <v>8846</v>
      </c>
      <c r="W937" s="116">
        <f t="shared" ca="1" si="131"/>
        <v>43525</v>
      </c>
      <c r="X937" s="114">
        <f t="shared" ca="1" si="132"/>
        <v>1688</v>
      </c>
      <c r="Y937" s="120">
        <f t="shared" ca="1" si="133"/>
        <v>55</v>
      </c>
      <c r="Z937" s="121">
        <f t="shared" ca="1" si="134"/>
        <v>4</v>
      </c>
      <c r="AA937" s="121" t="s">
        <v>9587</v>
      </c>
      <c r="AB937" s="121"/>
      <c r="AC937" s="127">
        <v>41837</v>
      </c>
      <c r="AD937" s="121" t="s">
        <v>8546</v>
      </c>
      <c r="AE937" s="127">
        <v>41837</v>
      </c>
      <c r="AF937" s="121" t="s">
        <v>8286</v>
      </c>
      <c r="AG937" s="121">
        <v>1</v>
      </c>
      <c r="AH937" s="121">
        <v>0</v>
      </c>
      <c r="AI937" s="121" t="s">
        <v>4181</v>
      </c>
      <c r="AJ937" s="121" t="s">
        <v>460</v>
      </c>
      <c r="AK937" s="121" t="s">
        <v>334</v>
      </c>
      <c r="AL937" s="121"/>
      <c r="AM937" s="126" t="s">
        <v>4180</v>
      </c>
      <c r="AN937" s="121"/>
      <c r="AO937" s="121"/>
      <c r="AP937" s="121">
        <v>0</v>
      </c>
      <c r="AQ937" s="121">
        <v>0</v>
      </c>
      <c r="AR937" s="121" t="s">
        <v>8373</v>
      </c>
      <c r="AS937" s="121">
        <v>303</v>
      </c>
      <c r="AT937" s="121">
        <v>1</v>
      </c>
    </row>
    <row r="938" spans="1:46" ht="30" customHeight="1" x14ac:dyDescent="0.15">
      <c r="A938" s="121">
        <v>936</v>
      </c>
      <c r="B938" s="126">
        <v>5225002424</v>
      </c>
      <c r="C938" s="121" t="s">
        <v>1783</v>
      </c>
      <c r="D938" s="121" t="s">
        <v>1783</v>
      </c>
      <c r="E938" s="127">
        <v>30891</v>
      </c>
      <c r="F938" s="117">
        <f t="shared" ca="1" si="126"/>
        <v>34.613698630136987</v>
      </c>
      <c r="G938" s="121" t="s">
        <v>364</v>
      </c>
      <c r="H938" s="121" t="s">
        <v>287</v>
      </c>
      <c r="I938" s="121" t="s">
        <v>287</v>
      </c>
      <c r="J938" s="121" t="s">
        <v>9588</v>
      </c>
      <c r="K938" s="121" t="s">
        <v>8546</v>
      </c>
      <c r="L938" s="121" t="s">
        <v>328</v>
      </c>
      <c r="M938" s="121" t="s">
        <v>338</v>
      </c>
      <c r="N938" s="121" t="s">
        <v>290</v>
      </c>
      <c r="O938" s="121" t="s">
        <v>299</v>
      </c>
      <c r="P938" s="127">
        <v>42696</v>
      </c>
      <c r="Q938" s="127">
        <v>50577</v>
      </c>
      <c r="R938" s="114">
        <f t="shared" ca="1" si="127"/>
        <v>7052</v>
      </c>
      <c r="S938" s="118">
        <f t="shared" ca="1" si="128"/>
        <v>231</v>
      </c>
      <c r="T938" s="114">
        <f t="shared" ca="1" si="129"/>
        <v>19</v>
      </c>
      <c r="U938" s="119" t="str">
        <f t="shared" ca="1" si="130"/>
        <v>19年3个月27天</v>
      </c>
      <c r="V938" s="120" t="s">
        <v>9522</v>
      </c>
      <c r="W938" s="116">
        <f t="shared" ca="1" si="131"/>
        <v>43525</v>
      </c>
      <c r="X938" s="114">
        <f t="shared" ca="1" si="132"/>
        <v>1688</v>
      </c>
      <c r="Y938" s="120">
        <f t="shared" ca="1" si="133"/>
        <v>55</v>
      </c>
      <c r="Z938" s="121">
        <f t="shared" ca="1" si="134"/>
        <v>4</v>
      </c>
      <c r="AA938" s="121" t="s">
        <v>9381</v>
      </c>
      <c r="AB938" s="121"/>
      <c r="AC938" s="127">
        <v>41837</v>
      </c>
      <c r="AD938" s="121" t="s">
        <v>8546</v>
      </c>
      <c r="AE938" s="127">
        <v>41837</v>
      </c>
      <c r="AF938" s="121" t="s">
        <v>8286</v>
      </c>
      <c r="AG938" s="121">
        <v>1</v>
      </c>
      <c r="AH938" s="121">
        <v>0</v>
      </c>
      <c r="AI938" s="121" t="s">
        <v>4183</v>
      </c>
      <c r="AJ938" s="121" t="s">
        <v>2078</v>
      </c>
      <c r="AK938" s="121" t="s">
        <v>334</v>
      </c>
      <c r="AL938" s="121"/>
      <c r="AM938" s="126" t="s">
        <v>4182</v>
      </c>
      <c r="AN938" s="121"/>
      <c r="AO938" s="121"/>
      <c r="AP938" s="121">
        <v>0</v>
      </c>
      <c r="AQ938" s="121">
        <v>0</v>
      </c>
      <c r="AR938" s="121" t="s">
        <v>1334</v>
      </c>
      <c r="AS938" s="121">
        <v>11</v>
      </c>
      <c r="AT938" s="121">
        <v>16</v>
      </c>
    </row>
    <row r="939" spans="1:46" ht="30" customHeight="1" x14ac:dyDescent="0.15">
      <c r="A939" s="121">
        <v>937</v>
      </c>
      <c r="B939" s="126">
        <v>5225002425</v>
      </c>
      <c r="C939" s="121" t="s">
        <v>4184</v>
      </c>
      <c r="D939" s="121" t="s">
        <v>4184</v>
      </c>
      <c r="E939" s="127">
        <v>20145</v>
      </c>
      <c r="F939" s="117">
        <f t="shared" ca="1" si="126"/>
        <v>64.054794520547944</v>
      </c>
      <c r="G939" s="121" t="s">
        <v>325</v>
      </c>
      <c r="H939" s="121" t="s">
        <v>287</v>
      </c>
      <c r="I939" s="121" t="s">
        <v>287</v>
      </c>
      <c r="J939" s="121" t="s">
        <v>4185</v>
      </c>
      <c r="K939" s="121" t="s">
        <v>2626</v>
      </c>
      <c r="L939" s="121" t="s">
        <v>1184</v>
      </c>
      <c r="M939" s="121" t="s">
        <v>59</v>
      </c>
      <c r="N939" s="121" t="s">
        <v>290</v>
      </c>
      <c r="O939" s="121" t="s">
        <v>293</v>
      </c>
      <c r="P939" s="127">
        <v>42696</v>
      </c>
      <c r="Q939" s="121"/>
      <c r="R939" s="114" t="e">
        <f t="shared" ca="1" si="127"/>
        <v>#NUM!</v>
      </c>
      <c r="S939" s="118" t="e">
        <f t="shared" ca="1" si="128"/>
        <v>#NUM!</v>
      </c>
      <c r="T939" s="114" t="e">
        <f t="shared" ca="1" si="129"/>
        <v>#NUM!</v>
      </c>
      <c r="U939" s="119" t="e">
        <f t="shared" ca="1" si="130"/>
        <v>#NUM!</v>
      </c>
      <c r="V939" s="120" t="s">
        <v>299</v>
      </c>
      <c r="W939" s="116">
        <f t="shared" ca="1" si="131"/>
        <v>43525</v>
      </c>
      <c r="X939" s="114">
        <f t="shared" ca="1" si="132"/>
        <v>1688</v>
      </c>
      <c r="Y939" s="120">
        <f t="shared" ca="1" si="133"/>
        <v>55</v>
      </c>
      <c r="Z939" s="121">
        <f t="shared" ca="1" si="134"/>
        <v>4</v>
      </c>
      <c r="AA939" s="121" t="s">
        <v>9589</v>
      </c>
      <c r="AB939" s="121"/>
      <c r="AC939" s="127">
        <v>41837</v>
      </c>
      <c r="AD939" s="121" t="s">
        <v>8546</v>
      </c>
      <c r="AE939" s="127">
        <v>41837</v>
      </c>
      <c r="AF939" s="121" t="s">
        <v>8286</v>
      </c>
      <c r="AG939" s="121">
        <v>1</v>
      </c>
      <c r="AH939" s="121">
        <v>0</v>
      </c>
      <c r="AI939" s="121" t="s">
        <v>4181</v>
      </c>
      <c r="AJ939" s="121" t="s">
        <v>402</v>
      </c>
      <c r="AK939" s="121" t="s">
        <v>409</v>
      </c>
      <c r="AL939" s="121"/>
      <c r="AM939" s="126" t="s">
        <v>4186</v>
      </c>
      <c r="AN939" s="121"/>
      <c r="AO939" s="121"/>
      <c r="AP939" s="121">
        <v>0</v>
      </c>
      <c r="AQ939" s="121">
        <v>0</v>
      </c>
      <c r="AR939" s="121" t="s">
        <v>470</v>
      </c>
      <c r="AS939" s="121">
        <v>7</v>
      </c>
      <c r="AT939" s="121">
        <v>3</v>
      </c>
    </row>
    <row r="940" spans="1:46" ht="30" customHeight="1" x14ac:dyDescent="0.15">
      <c r="A940" s="121">
        <v>938</v>
      </c>
      <c r="B940" s="126">
        <v>5225002426</v>
      </c>
      <c r="C940" s="121" t="s">
        <v>4187</v>
      </c>
      <c r="D940" s="121" t="s">
        <v>4187</v>
      </c>
      <c r="E940" s="127">
        <v>28874</v>
      </c>
      <c r="F940" s="117">
        <f t="shared" ca="1" si="126"/>
        <v>40.139726027397259</v>
      </c>
      <c r="G940" s="121" t="s">
        <v>325</v>
      </c>
      <c r="H940" s="121" t="s">
        <v>327</v>
      </c>
      <c r="I940" s="121" t="s">
        <v>327</v>
      </c>
      <c r="J940" s="121" t="s">
        <v>9590</v>
      </c>
      <c r="K940" s="121" t="s">
        <v>8546</v>
      </c>
      <c r="L940" s="121" t="s">
        <v>328</v>
      </c>
      <c r="M940" s="121" t="s">
        <v>367</v>
      </c>
      <c r="N940" s="121" t="s">
        <v>290</v>
      </c>
      <c r="O940" s="121" t="s">
        <v>299</v>
      </c>
      <c r="P940" s="121"/>
      <c r="Q940" s="121"/>
      <c r="R940" s="114" t="e">
        <f t="shared" ca="1" si="127"/>
        <v>#NUM!</v>
      </c>
      <c r="S940" s="118" t="e">
        <f t="shared" ca="1" si="128"/>
        <v>#NUM!</v>
      </c>
      <c r="T940" s="114" t="e">
        <f t="shared" ca="1" si="129"/>
        <v>#NUM!</v>
      </c>
      <c r="U940" s="119" t="e">
        <f t="shared" ca="1" si="130"/>
        <v>#NUM!</v>
      </c>
      <c r="V940" s="120" t="s">
        <v>299</v>
      </c>
      <c r="W940" s="116">
        <f t="shared" ca="1" si="131"/>
        <v>43525</v>
      </c>
      <c r="X940" s="114">
        <f t="shared" ca="1" si="132"/>
        <v>1688</v>
      </c>
      <c r="Y940" s="120">
        <f t="shared" ca="1" si="133"/>
        <v>55</v>
      </c>
      <c r="Z940" s="121">
        <f t="shared" ca="1" si="134"/>
        <v>4</v>
      </c>
      <c r="AA940" s="121" t="s">
        <v>9591</v>
      </c>
      <c r="AB940" s="121"/>
      <c r="AC940" s="127">
        <v>41837</v>
      </c>
      <c r="AD940" s="121" t="s">
        <v>8546</v>
      </c>
      <c r="AE940" s="127">
        <v>41837</v>
      </c>
      <c r="AF940" s="121" t="s">
        <v>8286</v>
      </c>
      <c r="AG940" s="121">
        <v>0</v>
      </c>
      <c r="AH940" s="121">
        <v>0</v>
      </c>
      <c r="AI940" s="121" t="s">
        <v>4189</v>
      </c>
      <c r="AJ940" s="121"/>
      <c r="AK940" s="121" t="s">
        <v>334</v>
      </c>
      <c r="AL940" s="121"/>
      <c r="AM940" s="126" t="s">
        <v>4188</v>
      </c>
      <c r="AN940" s="121"/>
      <c r="AO940" s="121"/>
      <c r="AP940" s="121">
        <v>0</v>
      </c>
      <c r="AQ940" s="121">
        <v>0</v>
      </c>
      <c r="AR940" s="121" t="s">
        <v>8351</v>
      </c>
      <c r="AS940" s="127">
        <v>37990</v>
      </c>
      <c r="AT940" s="121">
        <v>7</v>
      </c>
    </row>
    <row r="941" spans="1:46" ht="30" customHeight="1" x14ac:dyDescent="0.15">
      <c r="A941" s="121">
        <v>939</v>
      </c>
      <c r="B941" s="126">
        <v>5225002427</v>
      </c>
      <c r="C941" s="121" t="s">
        <v>4190</v>
      </c>
      <c r="D941" s="121" t="s">
        <v>4190</v>
      </c>
      <c r="E941" s="127">
        <v>31029</v>
      </c>
      <c r="F941" s="117">
        <f t="shared" ca="1" si="126"/>
        <v>34.235616438356168</v>
      </c>
      <c r="G941" s="121" t="s">
        <v>364</v>
      </c>
      <c r="H941" s="121" t="s">
        <v>297</v>
      </c>
      <c r="I941" s="121" t="s">
        <v>297</v>
      </c>
      <c r="J941" s="121" t="s">
        <v>4191</v>
      </c>
      <c r="K941" s="121" t="s">
        <v>8146</v>
      </c>
      <c r="L941" s="121" t="s">
        <v>328</v>
      </c>
      <c r="M941" s="121" t="s">
        <v>338</v>
      </c>
      <c r="N941" s="121" t="s">
        <v>290</v>
      </c>
      <c r="O941" s="121" t="s">
        <v>299</v>
      </c>
      <c r="P941" s="127">
        <v>42696</v>
      </c>
      <c r="Q941" s="127">
        <v>49664</v>
      </c>
      <c r="R941" s="114">
        <f t="shared" ca="1" si="127"/>
        <v>6139</v>
      </c>
      <c r="S941" s="118">
        <f t="shared" ca="1" si="128"/>
        <v>201</v>
      </c>
      <c r="T941" s="114">
        <f t="shared" ca="1" si="129"/>
        <v>16</v>
      </c>
      <c r="U941" s="119" t="str">
        <f t="shared" ca="1" si="130"/>
        <v>16年9个月29天</v>
      </c>
      <c r="V941" s="120" t="s">
        <v>8846</v>
      </c>
      <c r="W941" s="116">
        <f t="shared" ca="1" si="131"/>
        <v>43525</v>
      </c>
      <c r="X941" s="114">
        <f t="shared" ca="1" si="132"/>
        <v>1688</v>
      </c>
      <c r="Y941" s="120">
        <f t="shared" ca="1" si="133"/>
        <v>55</v>
      </c>
      <c r="Z941" s="121">
        <f t="shared" ca="1" si="134"/>
        <v>4</v>
      </c>
      <c r="AA941" s="121" t="s">
        <v>9587</v>
      </c>
      <c r="AB941" s="121"/>
      <c r="AC941" s="127">
        <v>41837</v>
      </c>
      <c r="AD941" s="121" t="s">
        <v>8546</v>
      </c>
      <c r="AE941" s="127">
        <v>41837</v>
      </c>
      <c r="AF941" s="121" t="s">
        <v>8286</v>
      </c>
      <c r="AG941" s="121">
        <v>1</v>
      </c>
      <c r="AH941" s="121">
        <v>0</v>
      </c>
      <c r="AI941" s="121" t="s">
        <v>4181</v>
      </c>
      <c r="AJ941" s="121" t="s">
        <v>460</v>
      </c>
      <c r="AK941" s="121" t="s">
        <v>334</v>
      </c>
      <c r="AL941" s="121"/>
      <c r="AM941" s="126" t="s">
        <v>4192</v>
      </c>
      <c r="AN941" s="121"/>
      <c r="AO941" s="121"/>
      <c r="AP941" s="121">
        <v>0</v>
      </c>
      <c r="AQ941" s="121">
        <v>0</v>
      </c>
      <c r="AR941" s="121" t="s">
        <v>8535</v>
      </c>
      <c r="AS941" s="121">
        <v>11</v>
      </c>
      <c r="AT941" s="121">
        <v>4</v>
      </c>
    </row>
    <row r="942" spans="1:46" ht="30" customHeight="1" x14ac:dyDescent="0.15">
      <c r="A942" s="121">
        <v>940</v>
      </c>
      <c r="B942" s="126">
        <v>5225002428</v>
      </c>
      <c r="C942" s="121" t="s">
        <v>4193</v>
      </c>
      <c r="D942" s="121" t="s">
        <v>4193</v>
      </c>
      <c r="E942" s="127">
        <v>28704</v>
      </c>
      <c r="F942" s="117">
        <f t="shared" ca="1" si="126"/>
        <v>40.605479452054794</v>
      </c>
      <c r="G942" s="121" t="s">
        <v>325</v>
      </c>
      <c r="H942" s="121" t="s">
        <v>297</v>
      </c>
      <c r="I942" s="121" t="s">
        <v>297</v>
      </c>
      <c r="J942" s="121" t="s">
        <v>4194</v>
      </c>
      <c r="K942" s="121" t="s">
        <v>2626</v>
      </c>
      <c r="L942" s="121" t="s">
        <v>328</v>
      </c>
      <c r="M942" s="121" t="s">
        <v>59</v>
      </c>
      <c r="N942" s="121" t="s">
        <v>290</v>
      </c>
      <c r="O942" s="121" t="s">
        <v>299</v>
      </c>
      <c r="P942" s="127">
        <v>42696</v>
      </c>
      <c r="Q942" s="127">
        <v>49664</v>
      </c>
      <c r="R942" s="114">
        <f t="shared" ca="1" si="127"/>
        <v>6139</v>
      </c>
      <c r="S942" s="118">
        <f t="shared" ca="1" si="128"/>
        <v>201</v>
      </c>
      <c r="T942" s="114">
        <f t="shared" ca="1" si="129"/>
        <v>16</v>
      </c>
      <c r="U942" s="119" t="str">
        <f t="shared" ca="1" si="130"/>
        <v>16年9个月29天</v>
      </c>
      <c r="V942" s="120" t="s">
        <v>8846</v>
      </c>
      <c r="W942" s="116">
        <f t="shared" ca="1" si="131"/>
        <v>43525</v>
      </c>
      <c r="X942" s="114">
        <f t="shared" ca="1" si="132"/>
        <v>1688</v>
      </c>
      <c r="Y942" s="120">
        <f t="shared" ca="1" si="133"/>
        <v>55</v>
      </c>
      <c r="Z942" s="121">
        <f t="shared" ca="1" si="134"/>
        <v>4</v>
      </c>
      <c r="AA942" s="121" t="s">
        <v>9587</v>
      </c>
      <c r="AB942" s="121"/>
      <c r="AC942" s="127">
        <v>41837</v>
      </c>
      <c r="AD942" s="121" t="s">
        <v>8546</v>
      </c>
      <c r="AE942" s="127">
        <v>41837</v>
      </c>
      <c r="AF942" s="121" t="s">
        <v>8286</v>
      </c>
      <c r="AG942" s="121">
        <v>1</v>
      </c>
      <c r="AH942" s="121">
        <v>0</v>
      </c>
      <c r="AI942" s="121" t="s">
        <v>4181</v>
      </c>
      <c r="AJ942" s="121" t="s">
        <v>460</v>
      </c>
      <c r="AK942" s="121" t="s">
        <v>334</v>
      </c>
      <c r="AL942" s="121"/>
      <c r="AM942" s="126" t="s">
        <v>4195</v>
      </c>
      <c r="AN942" s="121"/>
      <c r="AO942" s="121"/>
      <c r="AP942" s="121">
        <v>0</v>
      </c>
      <c r="AQ942" s="121">
        <v>0</v>
      </c>
      <c r="AR942" s="121" t="s">
        <v>693</v>
      </c>
      <c r="AS942" s="121">
        <v>2</v>
      </c>
      <c r="AT942" s="121" t="s">
        <v>8937</v>
      </c>
    </row>
    <row r="943" spans="1:46" ht="30" customHeight="1" x14ac:dyDescent="0.15">
      <c r="A943" s="121">
        <v>941</v>
      </c>
      <c r="B943" s="126">
        <v>5225002429</v>
      </c>
      <c r="C943" s="121" t="s">
        <v>4196</v>
      </c>
      <c r="D943" s="121" t="s">
        <v>4196</v>
      </c>
      <c r="E943" s="127">
        <v>29895</v>
      </c>
      <c r="F943" s="117">
        <f t="shared" ca="1" si="126"/>
        <v>37.342465753424655</v>
      </c>
      <c r="G943" s="121" t="s">
        <v>325</v>
      </c>
      <c r="H943" s="121" t="s">
        <v>297</v>
      </c>
      <c r="I943" s="121" t="s">
        <v>297</v>
      </c>
      <c r="J943" s="121" t="s">
        <v>4197</v>
      </c>
      <c r="K943" s="121" t="s">
        <v>8147</v>
      </c>
      <c r="L943" s="121" t="s">
        <v>357</v>
      </c>
      <c r="M943" s="121" t="s">
        <v>367</v>
      </c>
      <c r="N943" s="121" t="s">
        <v>290</v>
      </c>
      <c r="O943" s="121" t="s">
        <v>8330</v>
      </c>
      <c r="P943" s="127">
        <v>39780</v>
      </c>
      <c r="Q943" s="127">
        <v>45012</v>
      </c>
      <c r="R943" s="114">
        <f t="shared" ca="1" si="127"/>
        <v>1487</v>
      </c>
      <c r="S943" s="118">
        <f t="shared" ca="1" si="128"/>
        <v>48</v>
      </c>
      <c r="T943" s="114">
        <f t="shared" ca="1" si="129"/>
        <v>4</v>
      </c>
      <c r="U943" s="119" t="str">
        <f t="shared" ca="1" si="130"/>
        <v>4年0个月27天</v>
      </c>
      <c r="V943" s="120" t="s">
        <v>9592</v>
      </c>
      <c r="W943" s="116">
        <f t="shared" ca="1" si="131"/>
        <v>43525</v>
      </c>
      <c r="X943" s="114">
        <f t="shared" ca="1" si="132"/>
        <v>1688</v>
      </c>
      <c r="Y943" s="120">
        <f t="shared" ca="1" si="133"/>
        <v>55</v>
      </c>
      <c r="Z943" s="121">
        <f t="shared" ca="1" si="134"/>
        <v>4</v>
      </c>
      <c r="AA943" s="121" t="s">
        <v>9593</v>
      </c>
      <c r="AB943" s="121"/>
      <c r="AC943" s="127">
        <v>41837</v>
      </c>
      <c r="AD943" s="121" t="s">
        <v>8546</v>
      </c>
      <c r="AE943" s="127">
        <v>41837</v>
      </c>
      <c r="AF943" s="121" t="s">
        <v>8286</v>
      </c>
      <c r="AG943" s="121">
        <v>1</v>
      </c>
      <c r="AH943" s="121">
        <v>0</v>
      </c>
      <c r="AI943" s="121" t="s">
        <v>4181</v>
      </c>
      <c r="AJ943" s="121" t="s">
        <v>390</v>
      </c>
      <c r="AK943" s="121"/>
      <c r="AL943" s="121"/>
      <c r="AM943" s="126" t="s">
        <v>4199</v>
      </c>
      <c r="AN943" s="121"/>
      <c r="AO943" s="121"/>
      <c r="AP943" s="121">
        <v>0</v>
      </c>
      <c r="AQ943" s="121">
        <v>0</v>
      </c>
      <c r="AR943" s="121" t="s">
        <v>8312</v>
      </c>
      <c r="AS943" s="121">
        <v>2</v>
      </c>
      <c r="AT943" s="121">
        <v>29</v>
      </c>
    </row>
    <row r="944" spans="1:46" ht="30" customHeight="1" x14ac:dyDescent="0.15">
      <c r="A944" s="121">
        <v>942</v>
      </c>
      <c r="B944" s="126">
        <v>5225002430</v>
      </c>
      <c r="C944" s="121" t="s">
        <v>4200</v>
      </c>
      <c r="D944" s="121" t="s">
        <v>4200</v>
      </c>
      <c r="E944" s="127">
        <v>28534</v>
      </c>
      <c r="F944" s="117">
        <f t="shared" ca="1" si="126"/>
        <v>41.07123287671233</v>
      </c>
      <c r="G944" s="121" t="s">
        <v>325</v>
      </c>
      <c r="H944" s="121" t="s">
        <v>287</v>
      </c>
      <c r="I944" s="121" t="s">
        <v>287</v>
      </c>
      <c r="J944" s="121" t="s">
        <v>9594</v>
      </c>
      <c r="K944" s="121" t="s">
        <v>8005</v>
      </c>
      <c r="L944" s="121" t="s">
        <v>857</v>
      </c>
      <c r="M944" s="121" t="s">
        <v>59</v>
      </c>
      <c r="N944" s="121" t="s">
        <v>619</v>
      </c>
      <c r="O944" s="121" t="s">
        <v>293</v>
      </c>
      <c r="P944" s="127">
        <v>42696</v>
      </c>
      <c r="Q944" s="121"/>
      <c r="R944" s="114" t="e">
        <f t="shared" ca="1" si="127"/>
        <v>#NUM!</v>
      </c>
      <c r="S944" s="118" t="e">
        <f t="shared" ca="1" si="128"/>
        <v>#NUM!</v>
      </c>
      <c r="T944" s="114" t="e">
        <f t="shared" ca="1" si="129"/>
        <v>#NUM!</v>
      </c>
      <c r="U944" s="119" t="e">
        <f t="shared" ca="1" si="130"/>
        <v>#NUM!</v>
      </c>
      <c r="V944" s="120" t="s">
        <v>299</v>
      </c>
      <c r="W944" s="116">
        <f t="shared" ca="1" si="131"/>
        <v>43525</v>
      </c>
      <c r="X944" s="114">
        <f t="shared" ca="1" si="132"/>
        <v>1688</v>
      </c>
      <c r="Y944" s="120">
        <f t="shared" ca="1" si="133"/>
        <v>55</v>
      </c>
      <c r="Z944" s="121">
        <f t="shared" ca="1" si="134"/>
        <v>4</v>
      </c>
      <c r="AA944" s="121" t="s">
        <v>8619</v>
      </c>
      <c r="AB944" s="121"/>
      <c r="AC944" s="127">
        <v>41837</v>
      </c>
      <c r="AD944" s="121" t="s">
        <v>8546</v>
      </c>
      <c r="AE944" s="127">
        <v>41837</v>
      </c>
      <c r="AF944" s="121" t="s">
        <v>8286</v>
      </c>
      <c r="AG944" s="121">
        <v>1</v>
      </c>
      <c r="AH944" s="121">
        <v>0</v>
      </c>
      <c r="AI944" s="121" t="s">
        <v>4202</v>
      </c>
      <c r="AJ944" s="121" t="s">
        <v>402</v>
      </c>
      <c r="AK944" s="121" t="s">
        <v>403</v>
      </c>
      <c r="AL944" s="121"/>
      <c r="AM944" s="126" t="s">
        <v>4201</v>
      </c>
      <c r="AN944" s="121"/>
      <c r="AO944" s="121"/>
      <c r="AP944" s="121">
        <v>0</v>
      </c>
      <c r="AQ944" s="121">
        <v>0</v>
      </c>
      <c r="AR944" s="121" t="s">
        <v>9182</v>
      </c>
      <c r="AS944" s="121">
        <v>4</v>
      </c>
      <c r="AT944" s="121">
        <v>60</v>
      </c>
    </row>
    <row r="945" spans="1:46" ht="30" customHeight="1" x14ac:dyDescent="0.15">
      <c r="A945" s="121">
        <v>943</v>
      </c>
      <c r="B945" s="126">
        <v>5225002431</v>
      </c>
      <c r="C945" s="121" t="s">
        <v>4203</v>
      </c>
      <c r="D945" s="121" t="s">
        <v>4203</v>
      </c>
      <c r="E945" s="127">
        <v>29882</v>
      </c>
      <c r="F945" s="117">
        <f t="shared" ca="1" si="126"/>
        <v>37.37808219178082</v>
      </c>
      <c r="G945" s="121" t="s">
        <v>325</v>
      </c>
      <c r="H945" s="121" t="s">
        <v>779</v>
      </c>
      <c r="I945" s="121" t="s">
        <v>779</v>
      </c>
      <c r="J945" s="121" t="s">
        <v>4204</v>
      </c>
      <c r="K945" s="121" t="s">
        <v>8148</v>
      </c>
      <c r="L945" s="121" t="s">
        <v>328</v>
      </c>
      <c r="M945" s="121" t="s">
        <v>383</v>
      </c>
      <c r="N945" s="121" t="s">
        <v>290</v>
      </c>
      <c r="O945" s="121" t="s">
        <v>8330</v>
      </c>
      <c r="P945" s="127">
        <v>39713</v>
      </c>
      <c r="Q945" s="127">
        <v>44947</v>
      </c>
      <c r="R945" s="114">
        <f t="shared" ca="1" si="127"/>
        <v>1422</v>
      </c>
      <c r="S945" s="118">
        <f t="shared" ca="1" si="128"/>
        <v>46</v>
      </c>
      <c r="T945" s="114">
        <f t="shared" ca="1" si="129"/>
        <v>3</v>
      </c>
      <c r="U945" s="119" t="str">
        <f t="shared" ca="1" si="130"/>
        <v>3年10个月27天</v>
      </c>
      <c r="V945" s="120" t="s">
        <v>9595</v>
      </c>
      <c r="W945" s="116">
        <f t="shared" ca="1" si="131"/>
        <v>43525</v>
      </c>
      <c r="X945" s="114">
        <f t="shared" ca="1" si="132"/>
        <v>1688</v>
      </c>
      <c r="Y945" s="120">
        <f t="shared" ca="1" si="133"/>
        <v>55</v>
      </c>
      <c r="Z945" s="121">
        <f t="shared" ca="1" si="134"/>
        <v>4</v>
      </c>
      <c r="AA945" s="121" t="s">
        <v>9587</v>
      </c>
      <c r="AB945" s="121"/>
      <c r="AC945" s="127">
        <v>41837</v>
      </c>
      <c r="AD945" s="121" t="s">
        <v>8546</v>
      </c>
      <c r="AE945" s="127">
        <v>41837</v>
      </c>
      <c r="AF945" s="121" t="s">
        <v>8286</v>
      </c>
      <c r="AG945" s="121">
        <v>1</v>
      </c>
      <c r="AH945" s="121">
        <v>0</v>
      </c>
      <c r="AI945" s="121" t="s">
        <v>4181</v>
      </c>
      <c r="AJ945" s="121" t="s">
        <v>390</v>
      </c>
      <c r="AK945" s="121"/>
      <c r="AL945" s="121"/>
      <c r="AM945" s="126" t="s">
        <v>4206</v>
      </c>
      <c r="AN945" s="121"/>
      <c r="AO945" s="121"/>
      <c r="AP945" s="121">
        <v>0</v>
      </c>
      <c r="AQ945" s="121">
        <v>0</v>
      </c>
      <c r="AR945" s="121" t="s">
        <v>8373</v>
      </c>
      <c r="AS945" s="121">
        <v>401</v>
      </c>
      <c r="AT945" s="121">
        <v>9</v>
      </c>
    </row>
    <row r="946" spans="1:46" ht="30" customHeight="1" x14ac:dyDescent="0.15">
      <c r="A946" s="121">
        <v>944</v>
      </c>
      <c r="B946" s="126">
        <v>5225002432</v>
      </c>
      <c r="C946" s="121" t="s">
        <v>4207</v>
      </c>
      <c r="D946" s="121" t="s">
        <v>4207</v>
      </c>
      <c r="E946" s="127">
        <v>21269</v>
      </c>
      <c r="F946" s="117">
        <f t="shared" ca="1" si="126"/>
        <v>60.975342465753428</v>
      </c>
      <c r="G946" s="121" t="s">
        <v>510</v>
      </c>
      <c r="H946" s="121" t="s">
        <v>327</v>
      </c>
      <c r="I946" s="121" t="s">
        <v>327</v>
      </c>
      <c r="J946" s="121" t="s">
        <v>4208</v>
      </c>
      <c r="K946" s="121" t="s">
        <v>598</v>
      </c>
      <c r="L946" s="121" t="s">
        <v>328</v>
      </c>
      <c r="M946" s="121" t="s">
        <v>367</v>
      </c>
      <c r="N946" s="121" t="s">
        <v>290</v>
      </c>
      <c r="O946" s="121" t="s">
        <v>8330</v>
      </c>
      <c r="P946" s="127">
        <v>40679</v>
      </c>
      <c r="Q946" s="127">
        <v>45976</v>
      </c>
      <c r="R946" s="114">
        <f t="shared" ca="1" si="127"/>
        <v>2451</v>
      </c>
      <c r="S946" s="118">
        <f t="shared" ca="1" si="128"/>
        <v>80</v>
      </c>
      <c r="T946" s="114">
        <f t="shared" ca="1" si="129"/>
        <v>6</v>
      </c>
      <c r="U946" s="119" t="str">
        <f t="shared" ca="1" si="130"/>
        <v>6年8个月21天</v>
      </c>
      <c r="V946" s="120" t="s">
        <v>9432</v>
      </c>
      <c r="W946" s="116">
        <f t="shared" ca="1" si="131"/>
        <v>43525</v>
      </c>
      <c r="X946" s="114">
        <f t="shared" ca="1" si="132"/>
        <v>1688</v>
      </c>
      <c r="Y946" s="120">
        <f t="shared" ca="1" si="133"/>
        <v>55</v>
      </c>
      <c r="Z946" s="121">
        <f t="shared" ca="1" si="134"/>
        <v>4</v>
      </c>
      <c r="AA946" s="121" t="s">
        <v>9596</v>
      </c>
      <c r="AB946" s="121"/>
      <c r="AC946" s="127">
        <v>41837</v>
      </c>
      <c r="AD946" s="121" t="s">
        <v>598</v>
      </c>
      <c r="AE946" s="127">
        <v>41837</v>
      </c>
      <c r="AF946" s="121" t="s">
        <v>8286</v>
      </c>
      <c r="AG946" s="121">
        <v>1</v>
      </c>
      <c r="AH946" s="121">
        <v>0</v>
      </c>
      <c r="AI946" s="121" t="s">
        <v>4211</v>
      </c>
      <c r="AJ946" s="121" t="s">
        <v>2712</v>
      </c>
      <c r="AK946" s="121"/>
      <c r="AL946" s="121"/>
      <c r="AM946" s="126" t="s">
        <v>4210</v>
      </c>
      <c r="AN946" s="121"/>
      <c r="AO946" s="121"/>
      <c r="AP946" s="121">
        <v>0</v>
      </c>
      <c r="AQ946" s="121">
        <v>0</v>
      </c>
      <c r="AR946" s="121" t="s">
        <v>8351</v>
      </c>
      <c r="AS946" s="127">
        <v>37991</v>
      </c>
      <c r="AT946" s="121">
        <v>5</v>
      </c>
    </row>
    <row r="947" spans="1:46" ht="30" customHeight="1" x14ac:dyDescent="0.15">
      <c r="A947" s="121">
        <v>945</v>
      </c>
      <c r="B947" s="126">
        <v>5225002433</v>
      </c>
      <c r="C947" s="121" t="s">
        <v>4212</v>
      </c>
      <c r="D947" s="121" t="s">
        <v>4212</v>
      </c>
      <c r="E947" s="127">
        <v>24507</v>
      </c>
      <c r="F947" s="117">
        <f t="shared" ca="1" si="126"/>
        <v>52.104109589041094</v>
      </c>
      <c r="G947" s="121" t="s">
        <v>510</v>
      </c>
      <c r="H947" s="121" t="s">
        <v>327</v>
      </c>
      <c r="I947" s="121" t="s">
        <v>327</v>
      </c>
      <c r="J947" s="121" t="s">
        <v>4208</v>
      </c>
      <c r="K947" s="121" t="s">
        <v>598</v>
      </c>
      <c r="L947" s="121" t="s">
        <v>328</v>
      </c>
      <c r="M947" s="121" t="s">
        <v>59</v>
      </c>
      <c r="N947" s="121" t="s">
        <v>290</v>
      </c>
      <c r="O947" s="121" t="s">
        <v>299</v>
      </c>
      <c r="P947" s="121"/>
      <c r="Q947" s="121"/>
      <c r="R947" s="114" t="e">
        <f t="shared" ca="1" si="127"/>
        <v>#NUM!</v>
      </c>
      <c r="S947" s="118" t="e">
        <f t="shared" ca="1" si="128"/>
        <v>#NUM!</v>
      </c>
      <c r="T947" s="114" t="e">
        <f t="shared" ca="1" si="129"/>
        <v>#NUM!</v>
      </c>
      <c r="U947" s="119" t="e">
        <f t="shared" ca="1" si="130"/>
        <v>#NUM!</v>
      </c>
      <c r="V947" s="120" t="s">
        <v>299</v>
      </c>
      <c r="W947" s="116">
        <f t="shared" ca="1" si="131"/>
        <v>43525</v>
      </c>
      <c r="X947" s="114">
        <f t="shared" ca="1" si="132"/>
        <v>1688</v>
      </c>
      <c r="Y947" s="120">
        <f t="shared" ca="1" si="133"/>
        <v>55</v>
      </c>
      <c r="Z947" s="121">
        <f t="shared" ca="1" si="134"/>
        <v>4</v>
      </c>
      <c r="AA947" s="121" t="s">
        <v>9596</v>
      </c>
      <c r="AB947" s="121"/>
      <c r="AC947" s="127">
        <v>41837</v>
      </c>
      <c r="AD947" s="121" t="s">
        <v>598</v>
      </c>
      <c r="AE947" s="127">
        <v>41837</v>
      </c>
      <c r="AF947" s="121" t="s">
        <v>8286</v>
      </c>
      <c r="AG947" s="121">
        <v>0</v>
      </c>
      <c r="AH947" s="121">
        <v>0</v>
      </c>
      <c r="AI947" s="121" t="s">
        <v>4211</v>
      </c>
      <c r="AJ947" s="121"/>
      <c r="AK947" s="121" t="s">
        <v>334</v>
      </c>
      <c r="AL947" s="121"/>
      <c r="AM947" s="126" t="s">
        <v>4213</v>
      </c>
      <c r="AN947" s="121"/>
      <c r="AO947" s="121"/>
      <c r="AP947" s="121">
        <v>0</v>
      </c>
      <c r="AQ947" s="121">
        <v>0</v>
      </c>
      <c r="AR947" s="121" t="s">
        <v>470</v>
      </c>
      <c r="AS947" s="121">
        <v>2</v>
      </c>
      <c r="AT947" s="121" t="s">
        <v>8388</v>
      </c>
    </row>
    <row r="948" spans="1:46" ht="30" customHeight="1" x14ac:dyDescent="0.15">
      <c r="A948" s="121">
        <v>946</v>
      </c>
      <c r="B948" s="126">
        <v>5225002434</v>
      </c>
      <c r="C948" s="121" t="s">
        <v>4214</v>
      </c>
      <c r="D948" s="121" t="s">
        <v>4214</v>
      </c>
      <c r="E948" s="127">
        <v>29379</v>
      </c>
      <c r="F948" s="117">
        <f t="shared" ca="1" si="126"/>
        <v>38.756164383561647</v>
      </c>
      <c r="G948" s="121" t="s">
        <v>650</v>
      </c>
      <c r="H948" s="121" t="s">
        <v>287</v>
      </c>
      <c r="I948" s="121" t="s">
        <v>287</v>
      </c>
      <c r="J948" s="121" t="s">
        <v>4215</v>
      </c>
      <c r="K948" s="121" t="s">
        <v>598</v>
      </c>
      <c r="L948" s="121" t="s">
        <v>328</v>
      </c>
      <c r="M948" s="121" t="s">
        <v>338</v>
      </c>
      <c r="N948" s="121" t="s">
        <v>41</v>
      </c>
      <c r="O948" s="121" t="s">
        <v>8330</v>
      </c>
      <c r="P948" s="127">
        <v>41331</v>
      </c>
      <c r="Q948" s="127">
        <v>46716</v>
      </c>
      <c r="R948" s="114">
        <f t="shared" ca="1" si="127"/>
        <v>3191</v>
      </c>
      <c r="S948" s="118">
        <f t="shared" ca="1" si="128"/>
        <v>104</v>
      </c>
      <c r="T948" s="114">
        <f t="shared" ca="1" si="129"/>
        <v>8</v>
      </c>
      <c r="U948" s="119" t="str">
        <f t="shared" ca="1" si="130"/>
        <v>8年9个月1天</v>
      </c>
      <c r="V948" s="120" t="s">
        <v>9597</v>
      </c>
      <c r="W948" s="116">
        <f t="shared" ca="1" si="131"/>
        <v>43525</v>
      </c>
      <c r="X948" s="114">
        <f t="shared" ca="1" si="132"/>
        <v>1688</v>
      </c>
      <c r="Y948" s="120">
        <f t="shared" ca="1" si="133"/>
        <v>55</v>
      </c>
      <c r="Z948" s="121">
        <f t="shared" ca="1" si="134"/>
        <v>4</v>
      </c>
      <c r="AA948" s="121" t="s">
        <v>7971</v>
      </c>
      <c r="AB948" s="121"/>
      <c r="AC948" s="127">
        <v>41837</v>
      </c>
      <c r="AD948" s="121" t="s">
        <v>598</v>
      </c>
      <c r="AE948" s="127">
        <v>41837</v>
      </c>
      <c r="AF948" s="121" t="s">
        <v>8286</v>
      </c>
      <c r="AG948" s="121">
        <v>1</v>
      </c>
      <c r="AH948" s="121">
        <v>0</v>
      </c>
      <c r="AI948" s="121" t="s">
        <v>4217</v>
      </c>
      <c r="AJ948" s="121" t="s">
        <v>3915</v>
      </c>
      <c r="AK948" s="121"/>
      <c r="AL948" s="121"/>
      <c r="AM948" s="126" t="s">
        <v>4216</v>
      </c>
      <c r="AN948" s="121"/>
      <c r="AO948" s="121"/>
      <c r="AP948" s="121">
        <v>0</v>
      </c>
      <c r="AQ948" s="121">
        <v>0</v>
      </c>
      <c r="AR948" s="121" t="s">
        <v>693</v>
      </c>
      <c r="AS948" s="121" t="s">
        <v>9108</v>
      </c>
      <c r="AT948" s="121">
        <v>13</v>
      </c>
    </row>
    <row r="949" spans="1:46" ht="30" customHeight="1" x14ac:dyDescent="0.15">
      <c r="A949" s="121">
        <v>947</v>
      </c>
      <c r="B949" s="126">
        <v>5225002435</v>
      </c>
      <c r="C949" s="121" t="s">
        <v>4218</v>
      </c>
      <c r="D949" s="121" t="s">
        <v>4218</v>
      </c>
      <c r="E949" s="127">
        <v>23095</v>
      </c>
      <c r="F949" s="117">
        <f t="shared" ca="1" si="126"/>
        <v>55.972602739726028</v>
      </c>
      <c r="G949" s="121" t="s">
        <v>650</v>
      </c>
      <c r="H949" s="121" t="s">
        <v>297</v>
      </c>
      <c r="I949" s="121" t="s">
        <v>297</v>
      </c>
      <c r="J949" s="121" t="s">
        <v>4219</v>
      </c>
      <c r="K949" s="121" t="s">
        <v>2626</v>
      </c>
      <c r="L949" s="121" t="s">
        <v>328</v>
      </c>
      <c r="M949" s="121" t="s">
        <v>59</v>
      </c>
      <c r="N949" s="121" t="s">
        <v>1258</v>
      </c>
      <c r="O949" s="121" t="s">
        <v>299</v>
      </c>
      <c r="P949" s="121"/>
      <c r="Q949" s="121"/>
      <c r="R949" s="114" t="e">
        <f t="shared" ca="1" si="127"/>
        <v>#NUM!</v>
      </c>
      <c r="S949" s="118" t="e">
        <f t="shared" ca="1" si="128"/>
        <v>#NUM!</v>
      </c>
      <c r="T949" s="114" t="e">
        <f t="shared" ca="1" si="129"/>
        <v>#NUM!</v>
      </c>
      <c r="U949" s="119" t="e">
        <f t="shared" ca="1" si="130"/>
        <v>#NUM!</v>
      </c>
      <c r="V949" s="120" t="s">
        <v>299</v>
      </c>
      <c r="W949" s="116">
        <f t="shared" ca="1" si="131"/>
        <v>43525</v>
      </c>
      <c r="X949" s="114">
        <f t="shared" ca="1" si="132"/>
        <v>1687</v>
      </c>
      <c r="Y949" s="120">
        <f t="shared" ca="1" si="133"/>
        <v>55</v>
      </c>
      <c r="Z949" s="121">
        <f t="shared" ca="1" si="134"/>
        <v>4</v>
      </c>
      <c r="AA949" s="121" t="s">
        <v>8839</v>
      </c>
      <c r="AB949" s="121"/>
      <c r="AC949" s="127">
        <v>41838</v>
      </c>
      <c r="AD949" s="121" t="s">
        <v>2626</v>
      </c>
      <c r="AE949" s="127">
        <v>41838</v>
      </c>
      <c r="AF949" s="121" t="s">
        <v>8286</v>
      </c>
      <c r="AG949" s="121">
        <v>0</v>
      </c>
      <c r="AH949" s="121">
        <v>0</v>
      </c>
      <c r="AI949" s="121" t="s">
        <v>9598</v>
      </c>
      <c r="AJ949" s="121"/>
      <c r="AK949" s="121" t="s">
        <v>334</v>
      </c>
      <c r="AL949" s="121"/>
      <c r="AM949" s="126" t="s">
        <v>4220</v>
      </c>
      <c r="AN949" s="121"/>
      <c r="AO949" s="121"/>
      <c r="AP949" s="121">
        <v>0</v>
      </c>
      <c r="AQ949" s="121">
        <v>0</v>
      </c>
      <c r="AR949" s="121" t="s">
        <v>470</v>
      </c>
      <c r="AS949" s="121">
        <v>4</v>
      </c>
      <c r="AT949" s="121" t="s">
        <v>8415</v>
      </c>
    </row>
    <row r="950" spans="1:46" ht="30" customHeight="1" x14ac:dyDescent="0.15">
      <c r="A950" s="121">
        <v>948</v>
      </c>
      <c r="B950" s="126">
        <v>5225002436</v>
      </c>
      <c r="C950" s="121" t="s">
        <v>4221</v>
      </c>
      <c r="D950" s="121" t="s">
        <v>4221</v>
      </c>
      <c r="E950" s="127">
        <v>25089</v>
      </c>
      <c r="F950" s="117">
        <f t="shared" ca="1" si="126"/>
        <v>50.509589041095893</v>
      </c>
      <c r="G950" s="121" t="s">
        <v>325</v>
      </c>
      <c r="H950" s="121" t="s">
        <v>297</v>
      </c>
      <c r="I950" s="121" t="s">
        <v>297</v>
      </c>
      <c r="J950" s="121" t="s">
        <v>4222</v>
      </c>
      <c r="K950" s="121" t="s">
        <v>598</v>
      </c>
      <c r="L950" s="121" t="s">
        <v>328</v>
      </c>
      <c r="M950" s="121" t="s">
        <v>59</v>
      </c>
      <c r="N950" s="121" t="s">
        <v>41</v>
      </c>
      <c r="O950" s="121" t="s">
        <v>299</v>
      </c>
      <c r="P950" s="127">
        <v>42935</v>
      </c>
      <c r="Q950" s="127">
        <v>50969</v>
      </c>
      <c r="R950" s="114">
        <f t="shared" ca="1" si="127"/>
        <v>7444</v>
      </c>
      <c r="S950" s="118">
        <f t="shared" ca="1" si="128"/>
        <v>244</v>
      </c>
      <c r="T950" s="114">
        <f t="shared" ca="1" si="129"/>
        <v>20</v>
      </c>
      <c r="U950" s="119" t="str">
        <f t="shared" ca="1" si="130"/>
        <v>20年4个月24天</v>
      </c>
      <c r="V950" s="120" t="s">
        <v>9022</v>
      </c>
      <c r="W950" s="116">
        <f t="shared" ca="1" si="131"/>
        <v>43525</v>
      </c>
      <c r="X950" s="114">
        <f t="shared" ca="1" si="132"/>
        <v>1666</v>
      </c>
      <c r="Y950" s="120">
        <f t="shared" ca="1" si="133"/>
        <v>54</v>
      </c>
      <c r="Z950" s="121">
        <f t="shared" ca="1" si="134"/>
        <v>4</v>
      </c>
      <c r="AA950" s="121" t="s">
        <v>9599</v>
      </c>
      <c r="AB950" s="121"/>
      <c r="AC950" s="127">
        <v>41859</v>
      </c>
      <c r="AD950" s="121" t="s">
        <v>598</v>
      </c>
      <c r="AE950" s="127">
        <v>41859</v>
      </c>
      <c r="AF950" s="121" t="s">
        <v>8286</v>
      </c>
      <c r="AG950" s="121">
        <v>1</v>
      </c>
      <c r="AH950" s="121">
        <v>0</v>
      </c>
      <c r="AI950" s="121" t="s">
        <v>4224</v>
      </c>
      <c r="AJ950" s="121" t="s">
        <v>2171</v>
      </c>
      <c r="AK950" s="121" t="s">
        <v>334</v>
      </c>
      <c r="AL950" s="121"/>
      <c r="AM950" s="126" t="s">
        <v>4223</v>
      </c>
      <c r="AN950" s="121"/>
      <c r="AO950" s="121"/>
      <c r="AP950" s="121">
        <v>0</v>
      </c>
      <c r="AQ950" s="121">
        <v>0</v>
      </c>
      <c r="AR950" s="121" t="s">
        <v>3949</v>
      </c>
      <c r="AS950" s="121">
        <v>6</v>
      </c>
      <c r="AT950" s="121">
        <v>90</v>
      </c>
    </row>
    <row r="951" spans="1:46" ht="30" customHeight="1" x14ac:dyDescent="0.15">
      <c r="A951" s="121">
        <v>949</v>
      </c>
      <c r="B951" s="126">
        <v>5225002437</v>
      </c>
      <c r="C951" s="121" t="s">
        <v>4225</v>
      </c>
      <c r="D951" s="121" t="s">
        <v>4225</v>
      </c>
      <c r="E951" s="127">
        <v>29896</v>
      </c>
      <c r="F951" s="117">
        <f t="shared" ca="1" si="126"/>
        <v>37.339726027397262</v>
      </c>
      <c r="G951" s="121" t="s">
        <v>325</v>
      </c>
      <c r="H951" s="121" t="s">
        <v>287</v>
      </c>
      <c r="I951" s="121" t="s">
        <v>287</v>
      </c>
      <c r="J951" s="121" t="s">
        <v>4226</v>
      </c>
      <c r="K951" s="121" t="s">
        <v>811</v>
      </c>
      <c r="L951" s="121" t="s">
        <v>328</v>
      </c>
      <c r="M951" s="121" t="s">
        <v>326</v>
      </c>
      <c r="N951" s="121" t="s">
        <v>570</v>
      </c>
      <c r="O951" s="121" t="s">
        <v>293</v>
      </c>
      <c r="P951" s="127">
        <v>42696</v>
      </c>
      <c r="Q951" s="121"/>
      <c r="R951" s="114" t="e">
        <f t="shared" ca="1" si="127"/>
        <v>#NUM!</v>
      </c>
      <c r="S951" s="118" t="e">
        <f t="shared" ca="1" si="128"/>
        <v>#NUM!</v>
      </c>
      <c r="T951" s="114" t="e">
        <f t="shared" ca="1" si="129"/>
        <v>#NUM!</v>
      </c>
      <c r="U951" s="119" t="e">
        <f t="shared" ca="1" si="130"/>
        <v>#NUM!</v>
      </c>
      <c r="V951" s="120" t="s">
        <v>299</v>
      </c>
      <c r="W951" s="116">
        <f t="shared" ca="1" si="131"/>
        <v>43525</v>
      </c>
      <c r="X951" s="114">
        <f t="shared" ca="1" si="132"/>
        <v>1663</v>
      </c>
      <c r="Y951" s="120">
        <f t="shared" ca="1" si="133"/>
        <v>54</v>
      </c>
      <c r="Z951" s="121">
        <f t="shared" ca="1" si="134"/>
        <v>4</v>
      </c>
      <c r="AA951" s="121" t="s">
        <v>9600</v>
      </c>
      <c r="AB951" s="121"/>
      <c r="AC951" s="127">
        <v>41862</v>
      </c>
      <c r="AD951" s="121" t="s">
        <v>582</v>
      </c>
      <c r="AE951" s="127">
        <v>41862</v>
      </c>
      <c r="AF951" s="121" t="s">
        <v>8286</v>
      </c>
      <c r="AG951" s="121">
        <v>1</v>
      </c>
      <c r="AH951" s="121">
        <v>0</v>
      </c>
      <c r="AI951" s="121" t="s">
        <v>4228</v>
      </c>
      <c r="AJ951" s="121" t="s">
        <v>402</v>
      </c>
      <c r="AK951" s="121" t="s">
        <v>409</v>
      </c>
      <c r="AL951" s="121" t="s">
        <v>363</v>
      </c>
      <c r="AM951" s="126" t="s">
        <v>4227</v>
      </c>
      <c r="AN951" s="121"/>
      <c r="AO951" s="121"/>
      <c r="AP951" s="121">
        <v>0</v>
      </c>
      <c r="AQ951" s="121">
        <v>1</v>
      </c>
      <c r="AR951" s="121" t="s">
        <v>9601</v>
      </c>
      <c r="AS951" s="121" t="s">
        <v>8610</v>
      </c>
      <c r="AT951" s="121">
        <v>5</v>
      </c>
    </row>
    <row r="952" spans="1:46" ht="30" customHeight="1" x14ac:dyDescent="0.15">
      <c r="A952" s="121">
        <v>950</v>
      </c>
      <c r="B952" s="126">
        <v>5225002438</v>
      </c>
      <c r="C952" s="121" t="s">
        <v>4229</v>
      </c>
      <c r="D952" s="121" t="s">
        <v>4229</v>
      </c>
      <c r="E952" s="127">
        <v>26175</v>
      </c>
      <c r="F952" s="117">
        <f t="shared" ca="1" si="126"/>
        <v>47.534246575342465</v>
      </c>
      <c r="G952" s="121" t="s">
        <v>650</v>
      </c>
      <c r="H952" s="121" t="s">
        <v>327</v>
      </c>
      <c r="I952" s="121" t="s">
        <v>327</v>
      </c>
      <c r="J952" s="121" t="s">
        <v>4230</v>
      </c>
      <c r="K952" s="121" t="s">
        <v>8011</v>
      </c>
      <c r="L952" s="121" t="s">
        <v>328</v>
      </c>
      <c r="M952" s="121" t="s">
        <v>59</v>
      </c>
      <c r="N952" s="121" t="s">
        <v>298</v>
      </c>
      <c r="O952" s="121" t="s">
        <v>8330</v>
      </c>
      <c r="P952" s="127">
        <v>41649</v>
      </c>
      <c r="Q952" s="127">
        <v>46982</v>
      </c>
      <c r="R952" s="114">
        <f t="shared" ca="1" si="127"/>
        <v>3457</v>
      </c>
      <c r="S952" s="118">
        <f t="shared" ca="1" si="128"/>
        <v>113</v>
      </c>
      <c r="T952" s="114">
        <f t="shared" ca="1" si="129"/>
        <v>9</v>
      </c>
      <c r="U952" s="119" t="str">
        <f t="shared" ca="1" si="130"/>
        <v>9年5个月22天</v>
      </c>
      <c r="V952" s="120" t="s">
        <v>4839</v>
      </c>
      <c r="W952" s="116">
        <f t="shared" ca="1" si="131"/>
        <v>43525</v>
      </c>
      <c r="X952" s="114">
        <f t="shared" ca="1" si="132"/>
        <v>1663</v>
      </c>
      <c r="Y952" s="120">
        <f t="shared" ca="1" si="133"/>
        <v>54</v>
      </c>
      <c r="Z952" s="121">
        <f t="shared" ca="1" si="134"/>
        <v>4</v>
      </c>
      <c r="AA952" s="121" t="s">
        <v>9526</v>
      </c>
      <c r="AB952" s="121"/>
      <c r="AC952" s="127">
        <v>41862</v>
      </c>
      <c r="AD952" s="121" t="s">
        <v>582</v>
      </c>
      <c r="AE952" s="127">
        <v>41862</v>
      </c>
      <c r="AF952" s="121" t="s">
        <v>8286</v>
      </c>
      <c r="AG952" s="121">
        <v>1</v>
      </c>
      <c r="AH952" s="121">
        <v>0</v>
      </c>
      <c r="AI952" s="121" t="s">
        <v>4232</v>
      </c>
      <c r="AJ952" s="121" t="s">
        <v>3915</v>
      </c>
      <c r="AK952" s="121"/>
      <c r="AL952" s="121"/>
      <c r="AM952" s="126" t="s">
        <v>4231</v>
      </c>
      <c r="AN952" s="121" t="s">
        <v>411</v>
      </c>
      <c r="AO952" s="121"/>
      <c r="AP952" s="121">
        <v>0</v>
      </c>
      <c r="AQ952" s="121">
        <v>0</v>
      </c>
      <c r="AR952" s="121" t="s">
        <v>1334</v>
      </c>
      <c r="AS952" s="121">
        <v>7</v>
      </c>
      <c r="AT952" s="121">
        <v>106</v>
      </c>
    </row>
    <row r="953" spans="1:46" ht="30" customHeight="1" x14ac:dyDescent="0.15">
      <c r="A953" s="121">
        <v>951</v>
      </c>
      <c r="B953" s="126">
        <v>5225002439</v>
      </c>
      <c r="C953" s="121" t="s">
        <v>4233</v>
      </c>
      <c r="D953" s="121" t="s">
        <v>4233</v>
      </c>
      <c r="E953" s="127">
        <v>31672</v>
      </c>
      <c r="F953" s="117">
        <f t="shared" ca="1" si="126"/>
        <v>32.473972602739728</v>
      </c>
      <c r="G953" s="121" t="s">
        <v>325</v>
      </c>
      <c r="H953" s="121" t="s">
        <v>297</v>
      </c>
      <c r="I953" s="121" t="s">
        <v>297</v>
      </c>
      <c r="J953" s="121" t="s">
        <v>4234</v>
      </c>
      <c r="K953" s="121" t="s">
        <v>811</v>
      </c>
      <c r="L953" s="121" t="s">
        <v>357</v>
      </c>
      <c r="M953" s="121" t="s">
        <v>59</v>
      </c>
      <c r="N953" s="121" t="s">
        <v>290</v>
      </c>
      <c r="O953" s="121" t="s">
        <v>293</v>
      </c>
      <c r="P953" s="127">
        <v>42696</v>
      </c>
      <c r="Q953" s="121"/>
      <c r="R953" s="114" t="e">
        <f t="shared" ca="1" si="127"/>
        <v>#NUM!</v>
      </c>
      <c r="S953" s="118" t="e">
        <f t="shared" ca="1" si="128"/>
        <v>#NUM!</v>
      </c>
      <c r="T953" s="114" t="e">
        <f t="shared" ca="1" si="129"/>
        <v>#NUM!</v>
      </c>
      <c r="U953" s="119" t="e">
        <f t="shared" ca="1" si="130"/>
        <v>#NUM!</v>
      </c>
      <c r="V953" s="120" t="s">
        <v>299</v>
      </c>
      <c r="W953" s="116">
        <f t="shared" ca="1" si="131"/>
        <v>43525</v>
      </c>
      <c r="X953" s="114">
        <f t="shared" ca="1" si="132"/>
        <v>1663</v>
      </c>
      <c r="Y953" s="120">
        <f t="shared" ca="1" si="133"/>
        <v>54</v>
      </c>
      <c r="Z953" s="121">
        <f t="shared" ca="1" si="134"/>
        <v>4</v>
      </c>
      <c r="AA953" s="121" t="s">
        <v>7697</v>
      </c>
      <c r="AB953" s="121"/>
      <c r="AC953" s="127">
        <v>41862</v>
      </c>
      <c r="AD953" s="121" t="s">
        <v>582</v>
      </c>
      <c r="AE953" s="127">
        <v>41862</v>
      </c>
      <c r="AF953" s="121" t="s">
        <v>8286</v>
      </c>
      <c r="AG953" s="121">
        <v>1</v>
      </c>
      <c r="AH953" s="121">
        <v>0</v>
      </c>
      <c r="AI953" s="121" t="s">
        <v>4236</v>
      </c>
      <c r="AJ953" s="121" t="s">
        <v>402</v>
      </c>
      <c r="AK953" s="121" t="s">
        <v>409</v>
      </c>
      <c r="AL953" s="121"/>
      <c r="AM953" s="126" t="s">
        <v>4235</v>
      </c>
      <c r="AN953" s="121"/>
      <c r="AO953" s="121"/>
      <c r="AP953" s="121">
        <v>0</v>
      </c>
      <c r="AQ953" s="121">
        <v>0</v>
      </c>
      <c r="AR953" s="121" t="s">
        <v>8373</v>
      </c>
      <c r="AS953" s="121">
        <v>2</v>
      </c>
      <c r="AT953" s="121">
        <v>23</v>
      </c>
    </row>
    <row r="954" spans="1:46" ht="30" customHeight="1" x14ac:dyDescent="0.15">
      <c r="A954" s="121">
        <v>952</v>
      </c>
      <c r="B954" s="126">
        <v>5225002440</v>
      </c>
      <c r="C954" s="121" t="s">
        <v>4237</v>
      </c>
      <c r="D954" s="121" t="s">
        <v>4237</v>
      </c>
      <c r="E954" s="127">
        <v>32907</v>
      </c>
      <c r="F954" s="117">
        <f t="shared" ca="1" si="126"/>
        <v>29.090410958904108</v>
      </c>
      <c r="G954" s="121" t="s">
        <v>325</v>
      </c>
      <c r="H954" s="121" t="s">
        <v>297</v>
      </c>
      <c r="I954" s="121" t="s">
        <v>297</v>
      </c>
      <c r="J954" s="121" t="s">
        <v>4238</v>
      </c>
      <c r="K954" s="121" t="s">
        <v>811</v>
      </c>
      <c r="L954" s="121" t="s">
        <v>328</v>
      </c>
      <c r="M954" s="121" t="s">
        <v>59</v>
      </c>
      <c r="N954" s="121" t="s">
        <v>290</v>
      </c>
      <c r="O954" s="121" t="s">
        <v>293</v>
      </c>
      <c r="P954" s="127">
        <v>42696</v>
      </c>
      <c r="Q954" s="121"/>
      <c r="R954" s="114" t="e">
        <f t="shared" ca="1" si="127"/>
        <v>#NUM!</v>
      </c>
      <c r="S954" s="118" t="e">
        <f t="shared" ca="1" si="128"/>
        <v>#NUM!</v>
      </c>
      <c r="T954" s="114" t="e">
        <f t="shared" ca="1" si="129"/>
        <v>#NUM!</v>
      </c>
      <c r="U954" s="119" t="e">
        <f t="shared" ca="1" si="130"/>
        <v>#NUM!</v>
      </c>
      <c r="V954" s="120" t="s">
        <v>299</v>
      </c>
      <c r="W954" s="116">
        <f t="shared" ca="1" si="131"/>
        <v>43525</v>
      </c>
      <c r="X954" s="114">
        <f t="shared" ca="1" si="132"/>
        <v>1663</v>
      </c>
      <c r="Y954" s="120">
        <f t="shared" ca="1" si="133"/>
        <v>54</v>
      </c>
      <c r="Z954" s="121">
        <f t="shared" ca="1" si="134"/>
        <v>4</v>
      </c>
      <c r="AA954" s="121" t="s">
        <v>9602</v>
      </c>
      <c r="AB954" s="121"/>
      <c r="AC954" s="127">
        <v>41862</v>
      </c>
      <c r="AD954" s="121" t="s">
        <v>582</v>
      </c>
      <c r="AE954" s="127">
        <v>41862</v>
      </c>
      <c r="AF954" s="121" t="s">
        <v>8286</v>
      </c>
      <c r="AG954" s="121">
        <v>1</v>
      </c>
      <c r="AH954" s="121">
        <v>0</v>
      </c>
      <c r="AI954" s="121" t="s">
        <v>4240</v>
      </c>
      <c r="AJ954" s="121" t="s">
        <v>402</v>
      </c>
      <c r="AK954" s="121" t="s">
        <v>409</v>
      </c>
      <c r="AL954" s="121"/>
      <c r="AM954" s="126" t="s">
        <v>4239</v>
      </c>
      <c r="AN954" s="121"/>
      <c r="AO954" s="121"/>
      <c r="AP954" s="121">
        <v>0</v>
      </c>
      <c r="AQ954" s="121">
        <v>0</v>
      </c>
      <c r="AR954" s="121" t="s">
        <v>8373</v>
      </c>
      <c r="AS954" s="121">
        <v>2</v>
      </c>
      <c r="AT954" s="121">
        <v>26</v>
      </c>
    </row>
    <row r="955" spans="1:46" ht="30" customHeight="1" x14ac:dyDescent="0.15">
      <c r="A955" s="121">
        <v>953</v>
      </c>
      <c r="B955" s="126">
        <v>5225002441</v>
      </c>
      <c r="C955" s="121" t="s">
        <v>4241</v>
      </c>
      <c r="D955" s="121" t="s">
        <v>4241</v>
      </c>
      <c r="E955" s="127">
        <v>34559</v>
      </c>
      <c r="F955" s="117">
        <f t="shared" ca="1" si="126"/>
        <v>24.564383561643837</v>
      </c>
      <c r="G955" s="121" t="s">
        <v>364</v>
      </c>
      <c r="H955" s="121" t="s">
        <v>297</v>
      </c>
      <c r="I955" s="121" t="s">
        <v>297</v>
      </c>
      <c r="J955" s="121" t="s">
        <v>4242</v>
      </c>
      <c r="K955" s="121" t="s">
        <v>811</v>
      </c>
      <c r="L955" s="121" t="s">
        <v>357</v>
      </c>
      <c r="M955" s="121" t="s">
        <v>59</v>
      </c>
      <c r="N955" s="121" t="s">
        <v>41</v>
      </c>
      <c r="O955" s="121" t="s">
        <v>8330</v>
      </c>
      <c r="P955" s="127">
        <v>41339</v>
      </c>
      <c r="Q955" s="127">
        <v>46573</v>
      </c>
      <c r="R955" s="114">
        <f t="shared" ca="1" si="127"/>
        <v>3048</v>
      </c>
      <c r="S955" s="118">
        <f t="shared" ca="1" si="128"/>
        <v>100</v>
      </c>
      <c r="T955" s="114">
        <f t="shared" ca="1" si="129"/>
        <v>8</v>
      </c>
      <c r="U955" s="119" t="str">
        <f t="shared" ca="1" si="130"/>
        <v>8年4个月8天</v>
      </c>
      <c r="V955" s="120" t="s">
        <v>2783</v>
      </c>
      <c r="W955" s="116">
        <f t="shared" ca="1" si="131"/>
        <v>43525</v>
      </c>
      <c r="X955" s="114">
        <f t="shared" ca="1" si="132"/>
        <v>1663</v>
      </c>
      <c r="Y955" s="120">
        <f t="shared" ca="1" si="133"/>
        <v>54</v>
      </c>
      <c r="Z955" s="121">
        <f t="shared" ca="1" si="134"/>
        <v>4</v>
      </c>
      <c r="AA955" s="121" t="s">
        <v>1622</v>
      </c>
      <c r="AB955" s="121"/>
      <c r="AC955" s="127">
        <v>41862</v>
      </c>
      <c r="AD955" s="121" t="s">
        <v>582</v>
      </c>
      <c r="AE955" s="127">
        <v>41862</v>
      </c>
      <c r="AF955" s="121" t="s">
        <v>8286</v>
      </c>
      <c r="AG955" s="121">
        <v>1</v>
      </c>
      <c r="AH955" s="121">
        <v>0</v>
      </c>
      <c r="AI955" s="121" t="s">
        <v>4245</v>
      </c>
      <c r="AJ955" s="121" t="s">
        <v>390</v>
      </c>
      <c r="AK955" s="121"/>
      <c r="AL955" s="121"/>
      <c r="AM955" s="126" t="s">
        <v>4244</v>
      </c>
      <c r="AN955" s="121"/>
      <c r="AO955" s="121"/>
      <c r="AP955" s="121">
        <v>0</v>
      </c>
      <c r="AQ955" s="121">
        <v>0</v>
      </c>
      <c r="AR955" s="121" t="s">
        <v>8373</v>
      </c>
      <c r="AS955" s="121">
        <v>1</v>
      </c>
      <c r="AT955" s="121">
        <v>2</v>
      </c>
    </row>
    <row r="956" spans="1:46" ht="30" customHeight="1" x14ac:dyDescent="0.15">
      <c r="A956" s="121">
        <v>954</v>
      </c>
      <c r="B956" s="126">
        <v>5225002442</v>
      </c>
      <c r="C956" s="121" t="s">
        <v>4246</v>
      </c>
      <c r="D956" s="121" t="s">
        <v>4246</v>
      </c>
      <c r="E956" s="127">
        <v>30733</v>
      </c>
      <c r="F956" s="117">
        <f t="shared" ca="1" si="126"/>
        <v>35.046575342465751</v>
      </c>
      <c r="G956" s="121" t="s">
        <v>325</v>
      </c>
      <c r="H956" s="121" t="s">
        <v>287</v>
      </c>
      <c r="I956" s="121" t="s">
        <v>287</v>
      </c>
      <c r="J956" s="121" t="s">
        <v>4247</v>
      </c>
      <c r="K956" s="121" t="s">
        <v>8034</v>
      </c>
      <c r="L956" s="121" t="s">
        <v>357</v>
      </c>
      <c r="M956" s="121" t="s">
        <v>59</v>
      </c>
      <c r="N956" s="121" t="s">
        <v>41</v>
      </c>
      <c r="O956" s="121" t="s">
        <v>299</v>
      </c>
      <c r="P956" s="121"/>
      <c r="Q956" s="121"/>
      <c r="R956" s="114" t="e">
        <f t="shared" ca="1" si="127"/>
        <v>#NUM!</v>
      </c>
      <c r="S956" s="118" t="e">
        <f t="shared" ca="1" si="128"/>
        <v>#NUM!</v>
      </c>
      <c r="T956" s="114" t="e">
        <f t="shared" ca="1" si="129"/>
        <v>#NUM!</v>
      </c>
      <c r="U956" s="119" t="e">
        <f t="shared" ca="1" si="130"/>
        <v>#NUM!</v>
      </c>
      <c r="V956" s="120" t="s">
        <v>299</v>
      </c>
      <c r="W956" s="116">
        <f t="shared" ca="1" si="131"/>
        <v>43525</v>
      </c>
      <c r="X956" s="114">
        <f t="shared" ca="1" si="132"/>
        <v>1663</v>
      </c>
      <c r="Y956" s="120">
        <f t="shared" ca="1" si="133"/>
        <v>54</v>
      </c>
      <c r="Z956" s="121">
        <f t="shared" ca="1" si="134"/>
        <v>4</v>
      </c>
      <c r="AA956" s="121" t="s">
        <v>9603</v>
      </c>
      <c r="AB956" s="121"/>
      <c r="AC956" s="127">
        <v>41862</v>
      </c>
      <c r="AD956" s="121" t="s">
        <v>582</v>
      </c>
      <c r="AE956" s="127">
        <v>41862</v>
      </c>
      <c r="AF956" s="121" t="s">
        <v>8286</v>
      </c>
      <c r="AG956" s="121">
        <v>0</v>
      </c>
      <c r="AH956" s="121">
        <v>0</v>
      </c>
      <c r="AI956" s="121" t="s">
        <v>4249</v>
      </c>
      <c r="AJ956" s="121"/>
      <c r="AK956" s="121" t="s">
        <v>334</v>
      </c>
      <c r="AL956" s="121" t="s">
        <v>363</v>
      </c>
      <c r="AM956" s="126" t="s">
        <v>4248</v>
      </c>
      <c r="AN956" s="121"/>
      <c r="AO956" s="121"/>
      <c r="AP956" s="121">
        <v>0</v>
      </c>
      <c r="AQ956" s="121">
        <v>1</v>
      </c>
      <c r="AR956" s="121" t="s">
        <v>8373</v>
      </c>
      <c r="AS956" s="121">
        <v>1</v>
      </c>
      <c r="AT956" s="121">
        <v>14</v>
      </c>
    </row>
    <row r="957" spans="1:46" ht="30" customHeight="1" x14ac:dyDescent="0.15">
      <c r="A957" s="121">
        <v>955</v>
      </c>
      <c r="B957" s="126">
        <v>5225002443</v>
      </c>
      <c r="C957" s="121" t="s">
        <v>4250</v>
      </c>
      <c r="D957" s="121" t="s">
        <v>4250</v>
      </c>
      <c r="E957" s="127">
        <v>30777</v>
      </c>
      <c r="F957" s="117">
        <f t="shared" ca="1" si="126"/>
        <v>34.926027397260277</v>
      </c>
      <c r="G957" s="121" t="s">
        <v>325</v>
      </c>
      <c r="H957" s="121" t="s">
        <v>634</v>
      </c>
      <c r="I957" s="121" t="s">
        <v>634</v>
      </c>
      <c r="J957" s="121" t="s">
        <v>4252</v>
      </c>
      <c r="K957" s="121" t="s">
        <v>771</v>
      </c>
      <c r="L957" s="121" t="s">
        <v>4251</v>
      </c>
      <c r="M957" s="121" t="s">
        <v>367</v>
      </c>
      <c r="N957" s="121" t="s">
        <v>290</v>
      </c>
      <c r="O957" s="121" t="s">
        <v>8330</v>
      </c>
      <c r="P957" s="127">
        <v>41396</v>
      </c>
      <c r="Q957" s="127">
        <v>46692</v>
      </c>
      <c r="R957" s="114">
        <f t="shared" ca="1" si="127"/>
        <v>3167</v>
      </c>
      <c r="S957" s="118">
        <f t="shared" ca="1" si="128"/>
        <v>104</v>
      </c>
      <c r="T957" s="114">
        <f t="shared" ca="1" si="129"/>
        <v>8</v>
      </c>
      <c r="U957" s="119" t="str">
        <f t="shared" ca="1" si="130"/>
        <v>8年8个月7天</v>
      </c>
      <c r="V957" s="120" t="s">
        <v>9604</v>
      </c>
      <c r="W957" s="116">
        <f t="shared" ca="1" si="131"/>
        <v>43525</v>
      </c>
      <c r="X957" s="114">
        <f t="shared" ca="1" si="132"/>
        <v>1663</v>
      </c>
      <c r="Y957" s="120">
        <f t="shared" ca="1" si="133"/>
        <v>54</v>
      </c>
      <c r="Z957" s="121">
        <f t="shared" ca="1" si="134"/>
        <v>4</v>
      </c>
      <c r="AA957" s="121" t="s">
        <v>9408</v>
      </c>
      <c r="AB957" s="121"/>
      <c r="AC957" s="127">
        <v>41862</v>
      </c>
      <c r="AD957" s="121" t="s">
        <v>582</v>
      </c>
      <c r="AE957" s="127">
        <v>41862</v>
      </c>
      <c r="AF957" s="121" t="s">
        <v>8286</v>
      </c>
      <c r="AG957" s="121">
        <v>1</v>
      </c>
      <c r="AH957" s="121">
        <v>0</v>
      </c>
      <c r="AI957" s="121" t="s">
        <v>4255</v>
      </c>
      <c r="AJ957" s="121" t="s">
        <v>2712</v>
      </c>
      <c r="AK957" s="121"/>
      <c r="AL957" s="121"/>
      <c r="AM957" s="126" t="s">
        <v>4254</v>
      </c>
      <c r="AN957" s="121"/>
      <c r="AO957" s="121"/>
      <c r="AP957" s="121">
        <v>0</v>
      </c>
      <c r="AQ957" s="121">
        <v>0</v>
      </c>
      <c r="AR957" s="121" t="s">
        <v>8312</v>
      </c>
      <c r="AS957" s="121">
        <v>8</v>
      </c>
      <c r="AT957" s="121">
        <v>121</v>
      </c>
    </row>
    <row r="958" spans="1:46" ht="30" customHeight="1" x14ac:dyDescent="0.15">
      <c r="A958" s="121">
        <v>956</v>
      </c>
      <c r="B958" s="126">
        <v>5225002444</v>
      </c>
      <c r="C958" s="121" t="s">
        <v>4256</v>
      </c>
      <c r="D958" s="121" t="s">
        <v>4256</v>
      </c>
      <c r="E958" s="127">
        <v>29068</v>
      </c>
      <c r="F958" s="117">
        <f t="shared" ca="1" si="126"/>
        <v>39.608219178082194</v>
      </c>
      <c r="G958" s="121" t="s">
        <v>325</v>
      </c>
      <c r="H958" s="121" t="s">
        <v>287</v>
      </c>
      <c r="I958" s="121" t="s">
        <v>287</v>
      </c>
      <c r="J958" s="121" t="s">
        <v>4257</v>
      </c>
      <c r="K958" s="121" t="s">
        <v>771</v>
      </c>
      <c r="L958" s="121" t="s">
        <v>357</v>
      </c>
      <c r="M958" s="121" t="s">
        <v>59</v>
      </c>
      <c r="N958" s="121" t="s">
        <v>570</v>
      </c>
      <c r="O958" s="121" t="s">
        <v>293</v>
      </c>
      <c r="P958" s="127">
        <v>42531</v>
      </c>
      <c r="Q958" s="121"/>
      <c r="R958" s="114" t="e">
        <f t="shared" ca="1" si="127"/>
        <v>#NUM!</v>
      </c>
      <c r="S958" s="118" t="e">
        <f t="shared" ca="1" si="128"/>
        <v>#NUM!</v>
      </c>
      <c r="T958" s="114" t="e">
        <f t="shared" ca="1" si="129"/>
        <v>#NUM!</v>
      </c>
      <c r="U958" s="119" t="e">
        <f t="shared" ca="1" si="130"/>
        <v>#NUM!</v>
      </c>
      <c r="V958" s="120" t="s">
        <v>299</v>
      </c>
      <c r="W958" s="116">
        <f t="shared" ca="1" si="131"/>
        <v>43525</v>
      </c>
      <c r="X958" s="114">
        <f t="shared" ca="1" si="132"/>
        <v>1663</v>
      </c>
      <c r="Y958" s="120">
        <f t="shared" ca="1" si="133"/>
        <v>54</v>
      </c>
      <c r="Z958" s="121">
        <f t="shared" ca="1" si="134"/>
        <v>4</v>
      </c>
      <c r="AA958" s="121" t="s">
        <v>8869</v>
      </c>
      <c r="AB958" s="121"/>
      <c r="AC958" s="127">
        <v>41862</v>
      </c>
      <c r="AD958" s="121" t="s">
        <v>582</v>
      </c>
      <c r="AE958" s="127">
        <v>41862</v>
      </c>
      <c r="AF958" s="121" t="s">
        <v>8286</v>
      </c>
      <c r="AG958" s="121">
        <v>1</v>
      </c>
      <c r="AH958" s="121">
        <v>0</v>
      </c>
      <c r="AI958" s="121" t="s">
        <v>4258</v>
      </c>
      <c r="AJ958" s="121" t="s">
        <v>402</v>
      </c>
      <c r="AK958" s="121" t="s">
        <v>409</v>
      </c>
      <c r="AL958" s="121" t="s">
        <v>363</v>
      </c>
      <c r="AM958" s="126" t="s">
        <v>83</v>
      </c>
      <c r="AN958" s="121"/>
      <c r="AO958" s="121"/>
      <c r="AP958" s="121">
        <v>0</v>
      </c>
      <c r="AQ958" s="121">
        <v>1</v>
      </c>
      <c r="AR958" s="121" t="s">
        <v>8373</v>
      </c>
      <c r="AS958" s="121">
        <v>4</v>
      </c>
      <c r="AT958" s="121">
        <v>56</v>
      </c>
    </row>
    <row r="959" spans="1:46" ht="30" customHeight="1" x14ac:dyDescent="0.15">
      <c r="A959" s="121">
        <v>957</v>
      </c>
      <c r="B959" s="126">
        <v>5225002445</v>
      </c>
      <c r="C959" s="121" t="s">
        <v>4259</v>
      </c>
      <c r="D959" s="121" t="s">
        <v>4259</v>
      </c>
      <c r="E959" s="127">
        <v>34027</v>
      </c>
      <c r="F959" s="117">
        <f t="shared" ca="1" si="126"/>
        <v>26.021917808219179</v>
      </c>
      <c r="G959" s="121" t="s">
        <v>364</v>
      </c>
      <c r="H959" s="121" t="s">
        <v>287</v>
      </c>
      <c r="I959" s="121" t="s">
        <v>287</v>
      </c>
      <c r="J959" s="121" t="s">
        <v>4260</v>
      </c>
      <c r="K959" s="121" t="s">
        <v>8011</v>
      </c>
      <c r="L959" s="121" t="s">
        <v>328</v>
      </c>
      <c r="M959" s="121" t="s">
        <v>59</v>
      </c>
      <c r="N959" s="121" t="s">
        <v>4261</v>
      </c>
      <c r="O959" s="121" t="s">
        <v>8294</v>
      </c>
      <c r="P959" s="127">
        <v>41334</v>
      </c>
      <c r="Q959" s="127">
        <v>46993</v>
      </c>
      <c r="R959" s="114">
        <f t="shared" ca="1" si="127"/>
        <v>3468</v>
      </c>
      <c r="S959" s="118">
        <f t="shared" ca="1" si="128"/>
        <v>113</v>
      </c>
      <c r="T959" s="114">
        <f t="shared" ca="1" si="129"/>
        <v>9</v>
      </c>
      <c r="U959" s="119" t="str">
        <f t="shared" ca="1" si="130"/>
        <v>9年6个月3天</v>
      </c>
      <c r="V959" s="120" t="s">
        <v>9605</v>
      </c>
      <c r="W959" s="116">
        <f t="shared" ca="1" si="131"/>
        <v>43525</v>
      </c>
      <c r="X959" s="114">
        <f t="shared" ca="1" si="132"/>
        <v>1663</v>
      </c>
      <c r="Y959" s="120">
        <f t="shared" ca="1" si="133"/>
        <v>54</v>
      </c>
      <c r="Z959" s="121">
        <f t="shared" ca="1" si="134"/>
        <v>4</v>
      </c>
      <c r="AA959" s="121" t="s">
        <v>7659</v>
      </c>
      <c r="AB959" s="121"/>
      <c r="AC959" s="127">
        <v>41862</v>
      </c>
      <c r="AD959" s="121" t="s">
        <v>582</v>
      </c>
      <c r="AE959" s="127">
        <v>41862</v>
      </c>
      <c r="AF959" s="121" t="s">
        <v>8286</v>
      </c>
      <c r="AG959" s="121">
        <v>1</v>
      </c>
      <c r="AH959" s="121">
        <v>0</v>
      </c>
      <c r="AI959" s="121" t="s">
        <v>4264</v>
      </c>
      <c r="AJ959" s="121" t="s">
        <v>2712</v>
      </c>
      <c r="AK959" s="121"/>
      <c r="AL959" s="121"/>
      <c r="AM959" s="126" t="s">
        <v>4263</v>
      </c>
      <c r="AN959" s="121" t="s">
        <v>411</v>
      </c>
      <c r="AO959" s="121"/>
      <c r="AP959" s="121">
        <v>0</v>
      </c>
      <c r="AQ959" s="121">
        <v>0</v>
      </c>
      <c r="AR959" s="121" t="s">
        <v>8373</v>
      </c>
      <c r="AS959" s="121">
        <v>2</v>
      </c>
      <c r="AT959" s="121">
        <v>24</v>
      </c>
    </row>
    <row r="960" spans="1:46" ht="30" customHeight="1" x14ac:dyDescent="0.15">
      <c r="A960" s="121">
        <v>958</v>
      </c>
      <c r="B960" s="126">
        <v>5225002446</v>
      </c>
      <c r="C960" s="121" t="s">
        <v>4265</v>
      </c>
      <c r="D960" s="121" t="s">
        <v>4265</v>
      </c>
      <c r="E960" s="127">
        <v>25534</v>
      </c>
      <c r="F960" s="117">
        <f t="shared" ca="1" si="126"/>
        <v>49.290410958904111</v>
      </c>
      <c r="G960" s="121" t="s">
        <v>325</v>
      </c>
      <c r="H960" s="121" t="s">
        <v>779</v>
      </c>
      <c r="I960" s="121" t="s">
        <v>779</v>
      </c>
      <c r="J960" s="121" t="s">
        <v>4266</v>
      </c>
      <c r="K960" s="121" t="s">
        <v>8042</v>
      </c>
      <c r="L960" s="121" t="s">
        <v>357</v>
      </c>
      <c r="M960" s="121" t="s">
        <v>59</v>
      </c>
      <c r="N960" s="121" t="s">
        <v>290</v>
      </c>
      <c r="O960" s="121" t="s">
        <v>293</v>
      </c>
      <c r="P960" s="127">
        <v>42696</v>
      </c>
      <c r="Q960" s="121"/>
      <c r="R960" s="114" t="e">
        <f t="shared" ca="1" si="127"/>
        <v>#NUM!</v>
      </c>
      <c r="S960" s="118" t="e">
        <f t="shared" ca="1" si="128"/>
        <v>#NUM!</v>
      </c>
      <c r="T960" s="114" t="e">
        <f t="shared" ca="1" si="129"/>
        <v>#NUM!</v>
      </c>
      <c r="U960" s="119" t="e">
        <f t="shared" ca="1" si="130"/>
        <v>#NUM!</v>
      </c>
      <c r="V960" s="120" t="s">
        <v>299</v>
      </c>
      <c r="W960" s="116">
        <f t="shared" ca="1" si="131"/>
        <v>43525</v>
      </c>
      <c r="X960" s="114">
        <f t="shared" ca="1" si="132"/>
        <v>1663</v>
      </c>
      <c r="Y960" s="120">
        <f t="shared" ca="1" si="133"/>
        <v>54</v>
      </c>
      <c r="Z960" s="121">
        <f t="shared" ca="1" si="134"/>
        <v>4</v>
      </c>
      <c r="AA960" s="121" t="s">
        <v>9544</v>
      </c>
      <c r="AB960" s="121"/>
      <c r="AC960" s="127">
        <v>41862</v>
      </c>
      <c r="AD960" s="121" t="s">
        <v>582</v>
      </c>
      <c r="AE960" s="127">
        <v>41862</v>
      </c>
      <c r="AF960" s="121" t="s">
        <v>8286</v>
      </c>
      <c r="AG960" s="121">
        <v>1</v>
      </c>
      <c r="AH960" s="121">
        <v>0</v>
      </c>
      <c r="AI960" s="121" t="s">
        <v>4268</v>
      </c>
      <c r="AJ960" s="121" t="s">
        <v>402</v>
      </c>
      <c r="AK960" s="121" t="s">
        <v>409</v>
      </c>
      <c r="AL960" s="121"/>
      <c r="AM960" s="126" t="s">
        <v>4267</v>
      </c>
      <c r="AN960" s="121"/>
      <c r="AO960" s="121"/>
      <c r="AP960" s="121">
        <v>0</v>
      </c>
      <c r="AQ960" s="121">
        <v>0</v>
      </c>
      <c r="AR960" s="121"/>
      <c r="AS960" s="121">
        <v>5</v>
      </c>
      <c r="AT960" s="121">
        <v>64</v>
      </c>
    </row>
    <row r="961" spans="1:46" ht="30" customHeight="1" x14ac:dyDescent="0.15">
      <c r="A961" s="121">
        <v>959</v>
      </c>
      <c r="B961" s="126">
        <v>5225002447</v>
      </c>
      <c r="C961" s="121" t="s">
        <v>4269</v>
      </c>
      <c r="D961" s="121" t="s">
        <v>4269</v>
      </c>
      <c r="E961" s="127">
        <v>28246</v>
      </c>
      <c r="F961" s="117">
        <f t="shared" ca="1" si="126"/>
        <v>41.860273972602741</v>
      </c>
      <c r="G961" s="121" t="s">
        <v>325</v>
      </c>
      <c r="H961" s="121" t="s">
        <v>287</v>
      </c>
      <c r="I961" s="121" t="s">
        <v>287</v>
      </c>
      <c r="J961" s="121" t="s">
        <v>4270</v>
      </c>
      <c r="K961" s="121" t="s">
        <v>8011</v>
      </c>
      <c r="L961" s="121" t="s">
        <v>328</v>
      </c>
      <c r="M961" s="121" t="s">
        <v>59</v>
      </c>
      <c r="N961" s="121" t="s">
        <v>290</v>
      </c>
      <c r="O961" s="121" t="s">
        <v>299</v>
      </c>
      <c r="P961" s="127">
        <v>43287</v>
      </c>
      <c r="Q961" s="127">
        <v>51322</v>
      </c>
      <c r="R961" s="114">
        <f t="shared" ca="1" si="127"/>
        <v>7797</v>
      </c>
      <c r="S961" s="118">
        <f t="shared" ca="1" si="128"/>
        <v>256</v>
      </c>
      <c r="T961" s="114">
        <f t="shared" ca="1" si="129"/>
        <v>21</v>
      </c>
      <c r="U961" s="119" t="str">
        <f t="shared" ca="1" si="130"/>
        <v>21年4个月12天</v>
      </c>
      <c r="V961" s="120" t="s">
        <v>9606</v>
      </c>
      <c r="W961" s="116">
        <f t="shared" ca="1" si="131"/>
        <v>43525</v>
      </c>
      <c r="X961" s="114">
        <f t="shared" ca="1" si="132"/>
        <v>1663</v>
      </c>
      <c r="Y961" s="120">
        <f t="shared" ca="1" si="133"/>
        <v>54</v>
      </c>
      <c r="Z961" s="121">
        <f t="shared" ca="1" si="134"/>
        <v>4</v>
      </c>
      <c r="AA961" s="121" t="s">
        <v>1407</v>
      </c>
      <c r="AB961" s="121"/>
      <c r="AC961" s="127">
        <v>41862</v>
      </c>
      <c r="AD961" s="121" t="s">
        <v>582</v>
      </c>
      <c r="AE961" s="127">
        <v>41862</v>
      </c>
      <c r="AF961" s="121" t="s">
        <v>8286</v>
      </c>
      <c r="AG961" s="121">
        <v>1</v>
      </c>
      <c r="AH961" s="121">
        <v>0</v>
      </c>
      <c r="AI961" s="121" t="s">
        <v>4272</v>
      </c>
      <c r="AJ961" s="121" t="s">
        <v>2171</v>
      </c>
      <c r="AK961" s="121" t="s">
        <v>334</v>
      </c>
      <c r="AL961" s="121"/>
      <c r="AM961" s="126" t="s">
        <v>4271</v>
      </c>
      <c r="AN961" s="121"/>
      <c r="AO961" s="121"/>
      <c r="AP961" s="121">
        <v>0</v>
      </c>
      <c r="AQ961" s="121">
        <v>0</v>
      </c>
      <c r="AR961" s="121" t="s">
        <v>9182</v>
      </c>
      <c r="AS961" s="121">
        <v>5</v>
      </c>
      <c r="AT961" s="121">
        <v>74</v>
      </c>
    </row>
    <row r="962" spans="1:46" ht="30" customHeight="1" x14ac:dyDescent="0.15">
      <c r="A962" s="121">
        <v>960</v>
      </c>
      <c r="B962" s="126">
        <v>5225002448</v>
      </c>
      <c r="C962" s="121" t="s">
        <v>4273</v>
      </c>
      <c r="D962" s="121" t="s">
        <v>4273</v>
      </c>
      <c r="E962" s="127">
        <v>32994</v>
      </c>
      <c r="F962" s="117">
        <f t="shared" ca="1" si="126"/>
        <v>28.852054794520548</v>
      </c>
      <c r="G962" s="121" t="s">
        <v>21</v>
      </c>
      <c r="H962" s="121" t="s">
        <v>297</v>
      </c>
      <c r="I962" s="121" t="s">
        <v>297</v>
      </c>
      <c r="J962" s="121" t="s">
        <v>4274</v>
      </c>
      <c r="K962" s="121" t="s">
        <v>811</v>
      </c>
      <c r="L962" s="121" t="s">
        <v>328</v>
      </c>
      <c r="M962" s="121" t="s">
        <v>59</v>
      </c>
      <c r="N962" s="121" t="s">
        <v>290</v>
      </c>
      <c r="O962" s="121" t="s">
        <v>293</v>
      </c>
      <c r="P962" s="127">
        <v>42696</v>
      </c>
      <c r="Q962" s="121"/>
      <c r="R962" s="114" t="e">
        <f t="shared" ca="1" si="127"/>
        <v>#NUM!</v>
      </c>
      <c r="S962" s="118" t="e">
        <f t="shared" ca="1" si="128"/>
        <v>#NUM!</v>
      </c>
      <c r="T962" s="114" t="e">
        <f t="shared" ca="1" si="129"/>
        <v>#NUM!</v>
      </c>
      <c r="U962" s="119" t="e">
        <f t="shared" ca="1" si="130"/>
        <v>#NUM!</v>
      </c>
      <c r="V962" s="120" t="s">
        <v>299</v>
      </c>
      <c r="W962" s="116">
        <f t="shared" ca="1" si="131"/>
        <v>43525</v>
      </c>
      <c r="X962" s="114">
        <f t="shared" ca="1" si="132"/>
        <v>1663</v>
      </c>
      <c r="Y962" s="120">
        <f t="shared" ca="1" si="133"/>
        <v>54</v>
      </c>
      <c r="Z962" s="121">
        <f t="shared" ca="1" si="134"/>
        <v>4</v>
      </c>
      <c r="AA962" s="121" t="s">
        <v>9607</v>
      </c>
      <c r="AB962" s="121"/>
      <c r="AC962" s="127">
        <v>41862</v>
      </c>
      <c r="AD962" s="121" t="s">
        <v>811</v>
      </c>
      <c r="AE962" s="127">
        <v>41862</v>
      </c>
      <c r="AF962" s="121" t="s">
        <v>8286</v>
      </c>
      <c r="AG962" s="121">
        <v>1</v>
      </c>
      <c r="AH962" s="121">
        <v>0</v>
      </c>
      <c r="AI962" s="121" t="s">
        <v>4276</v>
      </c>
      <c r="AJ962" s="121" t="s">
        <v>402</v>
      </c>
      <c r="AK962" s="121" t="s">
        <v>409</v>
      </c>
      <c r="AL962" s="121"/>
      <c r="AM962" s="126" t="s">
        <v>4275</v>
      </c>
      <c r="AN962" s="121"/>
      <c r="AO962" s="121"/>
      <c r="AP962" s="121">
        <v>0</v>
      </c>
      <c r="AQ962" s="121">
        <v>0</v>
      </c>
      <c r="AR962" s="121" t="s">
        <v>8373</v>
      </c>
      <c r="AS962" s="121">
        <v>1</v>
      </c>
      <c r="AT962" s="121">
        <v>6</v>
      </c>
    </row>
    <row r="963" spans="1:46" ht="30" customHeight="1" x14ac:dyDescent="0.15">
      <c r="A963" s="121">
        <v>961</v>
      </c>
      <c r="B963" s="126">
        <v>5225002449</v>
      </c>
      <c r="C963" s="121" t="s">
        <v>4277</v>
      </c>
      <c r="D963" s="121" t="s">
        <v>4277</v>
      </c>
      <c r="E963" s="127">
        <v>28809</v>
      </c>
      <c r="F963" s="117">
        <f t="shared" ref="F963:F1026" ca="1" si="135">(TODAY()-E963)/365</f>
        <v>40.317808219178083</v>
      </c>
      <c r="G963" s="121" t="s">
        <v>510</v>
      </c>
      <c r="H963" s="121" t="s">
        <v>287</v>
      </c>
      <c r="I963" s="121" t="s">
        <v>287</v>
      </c>
      <c r="J963" s="121" t="s">
        <v>4278</v>
      </c>
      <c r="K963" s="121" t="s">
        <v>811</v>
      </c>
      <c r="L963" s="121" t="s">
        <v>328</v>
      </c>
      <c r="M963" s="121" t="s">
        <v>59</v>
      </c>
      <c r="N963" s="121" t="s">
        <v>290</v>
      </c>
      <c r="O963" s="121" t="s">
        <v>299</v>
      </c>
      <c r="P963" s="127">
        <v>43306</v>
      </c>
      <c r="Q963" s="127">
        <v>51341</v>
      </c>
      <c r="R963" s="114">
        <f t="shared" ca="1" si="127"/>
        <v>7816</v>
      </c>
      <c r="S963" s="118">
        <f t="shared" ca="1" si="128"/>
        <v>256</v>
      </c>
      <c r="T963" s="114">
        <f t="shared" ca="1" si="129"/>
        <v>21</v>
      </c>
      <c r="U963" s="119" t="str">
        <f t="shared" ca="1" si="130"/>
        <v>21年5个月1天</v>
      </c>
      <c r="V963" s="120" t="s">
        <v>9608</v>
      </c>
      <c r="W963" s="116">
        <f t="shared" ca="1" si="131"/>
        <v>43525</v>
      </c>
      <c r="X963" s="114">
        <f t="shared" ca="1" si="132"/>
        <v>1663</v>
      </c>
      <c r="Y963" s="120">
        <f t="shared" ca="1" si="133"/>
        <v>54</v>
      </c>
      <c r="Z963" s="121">
        <f t="shared" ca="1" si="134"/>
        <v>4</v>
      </c>
      <c r="AA963" s="121" t="s">
        <v>9609</v>
      </c>
      <c r="AB963" s="121"/>
      <c r="AC963" s="127">
        <v>41862</v>
      </c>
      <c r="AD963" s="121" t="s">
        <v>811</v>
      </c>
      <c r="AE963" s="127">
        <v>41862</v>
      </c>
      <c r="AF963" s="121" t="s">
        <v>8286</v>
      </c>
      <c r="AG963" s="121">
        <v>1</v>
      </c>
      <c r="AH963" s="121">
        <v>0</v>
      </c>
      <c r="AI963" s="121" t="s">
        <v>4280</v>
      </c>
      <c r="AJ963" s="121" t="s">
        <v>2171</v>
      </c>
      <c r="AK963" s="121" t="s">
        <v>334</v>
      </c>
      <c r="AL963" s="121"/>
      <c r="AM963" s="126" t="s">
        <v>4279</v>
      </c>
      <c r="AN963" s="121"/>
      <c r="AO963" s="121"/>
      <c r="AP963" s="121">
        <v>0</v>
      </c>
      <c r="AQ963" s="121">
        <v>0</v>
      </c>
      <c r="AR963" s="121" t="s">
        <v>1334</v>
      </c>
      <c r="AS963" s="121">
        <v>9</v>
      </c>
      <c r="AT963" s="121">
        <v>135</v>
      </c>
    </row>
    <row r="964" spans="1:46" ht="30" customHeight="1" x14ac:dyDescent="0.15">
      <c r="A964" s="121">
        <v>962</v>
      </c>
      <c r="B964" s="126">
        <v>5225002450</v>
      </c>
      <c r="C964" s="121" t="s">
        <v>4281</v>
      </c>
      <c r="D964" s="121" t="s">
        <v>4281</v>
      </c>
      <c r="E964" s="127">
        <v>31230</v>
      </c>
      <c r="F964" s="117">
        <f t="shared" ca="1" si="135"/>
        <v>33.684931506849317</v>
      </c>
      <c r="G964" s="121" t="s">
        <v>21</v>
      </c>
      <c r="H964" s="121" t="s">
        <v>287</v>
      </c>
      <c r="I964" s="121" t="s">
        <v>287</v>
      </c>
      <c r="J964" s="121" t="s">
        <v>4282</v>
      </c>
      <c r="K964" s="121" t="s">
        <v>811</v>
      </c>
      <c r="L964" s="121" t="s">
        <v>328</v>
      </c>
      <c r="M964" s="121" t="s">
        <v>59</v>
      </c>
      <c r="N964" s="121" t="s">
        <v>290</v>
      </c>
      <c r="O964" s="121" t="s">
        <v>299</v>
      </c>
      <c r="P964" s="121"/>
      <c r="Q964" s="121"/>
      <c r="R964" s="114" t="e">
        <f t="shared" ref="R964:R1027" ca="1" si="136">DATEDIF(W964,Q964,"D")</f>
        <v>#NUM!</v>
      </c>
      <c r="S964" s="118" t="e">
        <f t="shared" ref="S964:S1027" ca="1" si="137">DATEDIF(W964,Q964,"m")</f>
        <v>#NUM!</v>
      </c>
      <c r="T964" s="114" t="e">
        <f t="shared" ref="T964:T1027" ca="1" si="138">DATEDIF(W964,Q964,"y")</f>
        <v>#NUM!</v>
      </c>
      <c r="U964" s="119" t="e">
        <f t="shared" ref="U964:U1027" ca="1" si="139">ROUNDDOWN(R964/365,0)&amp;"年"&amp;ROUNDDOWN(MOD(R964,365)/30,0)&amp;"个月"&amp;MOD(MOD(R964,365),30)&amp;"天"</f>
        <v>#NUM!</v>
      </c>
      <c r="V964" s="120" t="s">
        <v>299</v>
      </c>
      <c r="W964" s="116">
        <f t="shared" ref="W964:W1027" ca="1" si="140">TODAY()</f>
        <v>43525</v>
      </c>
      <c r="X964" s="114">
        <f t="shared" ref="X964:X1027" ca="1" si="141">DATEDIF(AE964,W964,"D")</f>
        <v>1663</v>
      </c>
      <c r="Y964" s="120">
        <f t="shared" ref="Y964:Y1027" ca="1" si="142">DATEDIF(AE964,W964,"m")</f>
        <v>54</v>
      </c>
      <c r="Z964" s="121">
        <f t="shared" ref="Z964:Z1027" ca="1" si="143">DATEDIF(AE964,W964,"Y")</f>
        <v>4</v>
      </c>
      <c r="AA964" s="121" t="s">
        <v>9536</v>
      </c>
      <c r="AB964" s="121"/>
      <c r="AC964" s="127">
        <v>41862</v>
      </c>
      <c r="AD964" s="121" t="s">
        <v>811</v>
      </c>
      <c r="AE964" s="127">
        <v>41862</v>
      </c>
      <c r="AF964" s="121" t="s">
        <v>8286</v>
      </c>
      <c r="AG964" s="121">
        <v>0</v>
      </c>
      <c r="AH964" s="121">
        <v>0</v>
      </c>
      <c r="AI964" s="121" t="s">
        <v>4284</v>
      </c>
      <c r="AJ964" s="121"/>
      <c r="AK964" s="121" t="s">
        <v>334</v>
      </c>
      <c r="AL964" s="121"/>
      <c r="AM964" s="126" t="s">
        <v>4283</v>
      </c>
      <c r="AN964" s="121"/>
      <c r="AO964" s="121"/>
      <c r="AP964" s="121">
        <v>0</v>
      </c>
      <c r="AQ964" s="121">
        <v>0</v>
      </c>
      <c r="AR964" s="121" t="s">
        <v>8373</v>
      </c>
      <c r="AS964" s="121">
        <v>4</v>
      </c>
      <c r="AT964" s="121">
        <v>49</v>
      </c>
    </row>
    <row r="965" spans="1:46" ht="30" customHeight="1" x14ac:dyDescent="0.15">
      <c r="A965" s="121">
        <v>963</v>
      </c>
      <c r="B965" s="126">
        <v>5225002452</v>
      </c>
      <c r="C965" s="121" t="s">
        <v>4285</v>
      </c>
      <c r="D965" s="121" t="s">
        <v>4285</v>
      </c>
      <c r="E965" s="127">
        <v>33003</v>
      </c>
      <c r="F965" s="117">
        <f t="shared" ca="1" si="135"/>
        <v>28.827397260273973</v>
      </c>
      <c r="G965" s="121" t="s">
        <v>325</v>
      </c>
      <c r="H965" s="121" t="s">
        <v>297</v>
      </c>
      <c r="I965" s="121" t="s">
        <v>297</v>
      </c>
      <c r="J965" s="121" t="s">
        <v>4286</v>
      </c>
      <c r="K965" s="121" t="s">
        <v>771</v>
      </c>
      <c r="L965" s="121" t="s">
        <v>357</v>
      </c>
      <c r="M965" s="121" t="s">
        <v>59</v>
      </c>
      <c r="N965" s="121" t="s">
        <v>570</v>
      </c>
      <c r="O965" s="121" t="s">
        <v>8330</v>
      </c>
      <c r="P965" s="127">
        <v>41313</v>
      </c>
      <c r="Q965" s="127">
        <v>46698</v>
      </c>
      <c r="R965" s="114">
        <f t="shared" ca="1" si="136"/>
        <v>3173</v>
      </c>
      <c r="S965" s="118">
        <f t="shared" ca="1" si="137"/>
        <v>104</v>
      </c>
      <c r="T965" s="114">
        <f t="shared" ca="1" si="138"/>
        <v>8</v>
      </c>
      <c r="U965" s="119" t="str">
        <f t="shared" ca="1" si="139"/>
        <v>8年8个月13天</v>
      </c>
      <c r="V965" s="120" t="s">
        <v>8633</v>
      </c>
      <c r="W965" s="116">
        <f t="shared" ca="1" si="140"/>
        <v>43525</v>
      </c>
      <c r="X965" s="114">
        <f t="shared" ca="1" si="141"/>
        <v>1661</v>
      </c>
      <c r="Y965" s="120">
        <f t="shared" ca="1" si="142"/>
        <v>54</v>
      </c>
      <c r="Z965" s="121">
        <f t="shared" ca="1" si="143"/>
        <v>4</v>
      </c>
      <c r="AA965" s="121" t="s">
        <v>1640</v>
      </c>
      <c r="AB965" s="121"/>
      <c r="AC965" s="127">
        <v>41864</v>
      </c>
      <c r="AD965" s="121" t="s">
        <v>553</v>
      </c>
      <c r="AE965" s="127">
        <v>41864</v>
      </c>
      <c r="AF965" s="121" t="s">
        <v>8286</v>
      </c>
      <c r="AG965" s="121">
        <v>1</v>
      </c>
      <c r="AH965" s="121">
        <v>0</v>
      </c>
      <c r="AI965" s="121" t="s">
        <v>4288</v>
      </c>
      <c r="AJ965" s="121" t="s">
        <v>3915</v>
      </c>
      <c r="AK965" s="121"/>
      <c r="AL965" s="121" t="s">
        <v>363</v>
      </c>
      <c r="AM965" s="126" t="s">
        <v>4287</v>
      </c>
      <c r="AN965" s="121"/>
      <c r="AO965" s="121"/>
      <c r="AP965" s="121">
        <v>0</v>
      </c>
      <c r="AQ965" s="121">
        <v>1</v>
      </c>
      <c r="AR965" s="121" t="s">
        <v>8373</v>
      </c>
      <c r="AS965" s="121">
        <v>1</v>
      </c>
      <c r="AT965" s="121">
        <v>10</v>
      </c>
    </row>
    <row r="966" spans="1:46" ht="30" customHeight="1" x14ac:dyDescent="0.15">
      <c r="A966" s="121">
        <v>964</v>
      </c>
      <c r="B966" s="126">
        <v>5225002453</v>
      </c>
      <c r="C966" s="121" t="s">
        <v>4289</v>
      </c>
      <c r="D966" s="121" t="s">
        <v>4289</v>
      </c>
      <c r="E966" s="127">
        <v>30701</v>
      </c>
      <c r="F966" s="117">
        <f t="shared" ca="1" si="135"/>
        <v>35.134246575342466</v>
      </c>
      <c r="G966" s="121" t="s">
        <v>650</v>
      </c>
      <c r="H966" s="121" t="s">
        <v>287</v>
      </c>
      <c r="I966" s="121" t="s">
        <v>287</v>
      </c>
      <c r="J966" s="121" t="s">
        <v>4290</v>
      </c>
      <c r="K966" s="121" t="s">
        <v>489</v>
      </c>
      <c r="L966" s="121" t="s">
        <v>328</v>
      </c>
      <c r="M966" s="121" t="s">
        <v>59</v>
      </c>
      <c r="N966" s="121" t="s">
        <v>290</v>
      </c>
      <c r="O966" s="121" t="s">
        <v>299</v>
      </c>
      <c r="P966" s="127">
        <v>43287</v>
      </c>
      <c r="Q966" s="127">
        <v>51322</v>
      </c>
      <c r="R966" s="114">
        <f t="shared" ca="1" si="136"/>
        <v>7797</v>
      </c>
      <c r="S966" s="118">
        <f t="shared" ca="1" si="137"/>
        <v>256</v>
      </c>
      <c r="T966" s="114">
        <f t="shared" ca="1" si="138"/>
        <v>21</v>
      </c>
      <c r="U966" s="119" t="str">
        <f t="shared" ca="1" si="139"/>
        <v>21年4个月12天</v>
      </c>
      <c r="V966" s="120" t="s">
        <v>9606</v>
      </c>
      <c r="W966" s="116">
        <f t="shared" ca="1" si="140"/>
        <v>43525</v>
      </c>
      <c r="X966" s="114">
        <f t="shared" ca="1" si="141"/>
        <v>1661</v>
      </c>
      <c r="Y966" s="120">
        <f t="shared" ca="1" si="142"/>
        <v>54</v>
      </c>
      <c r="Z966" s="121">
        <f t="shared" ca="1" si="143"/>
        <v>4</v>
      </c>
      <c r="AA966" s="121" t="s">
        <v>9233</v>
      </c>
      <c r="AB966" s="121"/>
      <c r="AC966" s="127">
        <v>41864</v>
      </c>
      <c r="AD966" s="121" t="s">
        <v>489</v>
      </c>
      <c r="AE966" s="127">
        <v>41864</v>
      </c>
      <c r="AF966" s="121" t="s">
        <v>8286</v>
      </c>
      <c r="AG966" s="121">
        <v>1</v>
      </c>
      <c r="AH966" s="121">
        <v>0</v>
      </c>
      <c r="AI966" s="121" t="s">
        <v>4292</v>
      </c>
      <c r="AJ966" s="121" t="s">
        <v>2171</v>
      </c>
      <c r="AK966" s="121" t="s">
        <v>334</v>
      </c>
      <c r="AL966" s="121"/>
      <c r="AM966" s="126" t="s">
        <v>4291</v>
      </c>
      <c r="AN966" s="121"/>
      <c r="AO966" s="121"/>
      <c r="AP966" s="121">
        <v>0</v>
      </c>
      <c r="AQ966" s="121">
        <v>0</v>
      </c>
      <c r="AR966" s="121" t="s">
        <v>8373</v>
      </c>
      <c r="AS966" s="121">
        <v>3</v>
      </c>
      <c r="AT966" s="121">
        <v>33</v>
      </c>
    </row>
    <row r="967" spans="1:46" ht="30" customHeight="1" x14ac:dyDescent="0.15">
      <c r="A967" s="121">
        <v>965</v>
      </c>
      <c r="B967" s="126">
        <v>5225002454</v>
      </c>
      <c r="C967" s="121" t="s">
        <v>4293</v>
      </c>
      <c r="D967" s="121" t="s">
        <v>4293</v>
      </c>
      <c r="E967" s="127">
        <v>24181</v>
      </c>
      <c r="F967" s="117">
        <f t="shared" ca="1" si="135"/>
        <v>52.9972602739726</v>
      </c>
      <c r="G967" s="121" t="s">
        <v>325</v>
      </c>
      <c r="H967" s="121" t="s">
        <v>287</v>
      </c>
      <c r="I967" s="121" t="s">
        <v>287</v>
      </c>
      <c r="J967" s="121" t="s">
        <v>4294</v>
      </c>
      <c r="K967" s="121" t="s">
        <v>843</v>
      </c>
      <c r="L967" s="121" t="s">
        <v>357</v>
      </c>
      <c r="M967" s="121" t="s">
        <v>59</v>
      </c>
      <c r="N967" s="121" t="s">
        <v>298</v>
      </c>
      <c r="O967" s="121" t="s">
        <v>8330</v>
      </c>
      <c r="P967" s="127">
        <v>41485</v>
      </c>
      <c r="Q967" s="127">
        <v>46781</v>
      </c>
      <c r="R967" s="114">
        <f t="shared" ca="1" si="136"/>
        <v>3256</v>
      </c>
      <c r="S967" s="118">
        <f t="shared" ca="1" si="137"/>
        <v>106</v>
      </c>
      <c r="T967" s="114">
        <f t="shared" ca="1" si="138"/>
        <v>8</v>
      </c>
      <c r="U967" s="119" t="str">
        <f t="shared" ca="1" si="139"/>
        <v>8年11个月6天</v>
      </c>
      <c r="V967" s="120" t="s">
        <v>9610</v>
      </c>
      <c r="W967" s="116">
        <f t="shared" ca="1" si="140"/>
        <v>43525</v>
      </c>
      <c r="X967" s="114">
        <f t="shared" ca="1" si="141"/>
        <v>1661</v>
      </c>
      <c r="Y967" s="120">
        <f t="shared" ca="1" si="142"/>
        <v>54</v>
      </c>
      <c r="Z967" s="121">
        <f t="shared" ca="1" si="143"/>
        <v>4</v>
      </c>
      <c r="AA967" s="121" t="s">
        <v>9611</v>
      </c>
      <c r="AB967" s="121"/>
      <c r="AC967" s="127">
        <v>41864</v>
      </c>
      <c r="AD967" s="121" t="s">
        <v>489</v>
      </c>
      <c r="AE967" s="127">
        <v>41864</v>
      </c>
      <c r="AF967" s="121" t="s">
        <v>8286</v>
      </c>
      <c r="AG967" s="121">
        <v>1</v>
      </c>
      <c r="AH967" s="121">
        <v>0</v>
      </c>
      <c r="AI967" s="121" t="s">
        <v>4296</v>
      </c>
      <c r="AJ967" s="121" t="s">
        <v>2712</v>
      </c>
      <c r="AK967" s="121"/>
      <c r="AL967" s="121"/>
      <c r="AM967" s="126" t="s">
        <v>4295</v>
      </c>
      <c r="AN967" s="121" t="s">
        <v>411</v>
      </c>
      <c r="AO967" s="121"/>
      <c r="AP967" s="121">
        <v>0</v>
      </c>
      <c r="AQ967" s="121">
        <v>1</v>
      </c>
      <c r="AR967" s="121" t="s">
        <v>1334</v>
      </c>
      <c r="AS967" s="121">
        <v>9</v>
      </c>
      <c r="AT967" s="121">
        <v>128</v>
      </c>
    </row>
    <row r="968" spans="1:46" ht="30" customHeight="1" x14ac:dyDescent="0.15">
      <c r="A968" s="121">
        <v>966</v>
      </c>
      <c r="B968" s="126">
        <v>5225002456</v>
      </c>
      <c r="C968" s="121" t="s">
        <v>4297</v>
      </c>
      <c r="D968" s="121" t="s">
        <v>4297</v>
      </c>
      <c r="E968" s="127">
        <v>27495</v>
      </c>
      <c r="F968" s="117">
        <f t="shared" ca="1" si="135"/>
        <v>43.917808219178085</v>
      </c>
      <c r="G968" s="121" t="s">
        <v>325</v>
      </c>
      <c r="H968" s="121" t="s">
        <v>287</v>
      </c>
      <c r="I968" s="121" t="s">
        <v>287</v>
      </c>
      <c r="J968" s="121" t="s">
        <v>4298</v>
      </c>
      <c r="K968" s="121" t="s">
        <v>701</v>
      </c>
      <c r="L968" s="121" t="s">
        <v>328</v>
      </c>
      <c r="M968" s="121" t="s">
        <v>348</v>
      </c>
      <c r="N968" s="121" t="s">
        <v>298</v>
      </c>
      <c r="O968" s="121" t="s">
        <v>299</v>
      </c>
      <c r="P968" s="127">
        <v>42935</v>
      </c>
      <c r="Q968" s="127">
        <v>50969</v>
      </c>
      <c r="R968" s="114">
        <f t="shared" ca="1" si="136"/>
        <v>7444</v>
      </c>
      <c r="S968" s="118">
        <f t="shared" ca="1" si="137"/>
        <v>244</v>
      </c>
      <c r="T968" s="114">
        <f t="shared" ca="1" si="138"/>
        <v>20</v>
      </c>
      <c r="U968" s="119" t="str">
        <f t="shared" ca="1" si="139"/>
        <v>20年4个月24天</v>
      </c>
      <c r="V968" s="120" t="s">
        <v>9022</v>
      </c>
      <c r="W968" s="116">
        <f t="shared" ca="1" si="140"/>
        <v>43525</v>
      </c>
      <c r="X968" s="114">
        <f t="shared" ca="1" si="141"/>
        <v>1660</v>
      </c>
      <c r="Y968" s="120">
        <f t="shared" ca="1" si="142"/>
        <v>54</v>
      </c>
      <c r="Z968" s="121">
        <f t="shared" ca="1" si="143"/>
        <v>4</v>
      </c>
      <c r="AA968" s="121" t="s">
        <v>9612</v>
      </c>
      <c r="AB968" s="121"/>
      <c r="AC968" s="127">
        <v>41865</v>
      </c>
      <c r="AD968" s="121" t="s">
        <v>701</v>
      </c>
      <c r="AE968" s="127">
        <v>41865</v>
      </c>
      <c r="AF968" s="121" t="s">
        <v>8286</v>
      </c>
      <c r="AG968" s="121">
        <v>1</v>
      </c>
      <c r="AH968" s="121">
        <v>0</v>
      </c>
      <c r="AI968" s="121" t="s">
        <v>4300</v>
      </c>
      <c r="AJ968" s="121" t="s">
        <v>2171</v>
      </c>
      <c r="AK968" s="121" t="s">
        <v>334</v>
      </c>
      <c r="AL968" s="121"/>
      <c r="AM968" s="126" t="s">
        <v>4299</v>
      </c>
      <c r="AN968" s="121" t="s">
        <v>411</v>
      </c>
      <c r="AO968" s="121"/>
      <c r="AP968" s="121">
        <v>0</v>
      </c>
      <c r="AQ968" s="121">
        <v>0</v>
      </c>
      <c r="AR968" s="121" t="s">
        <v>3949</v>
      </c>
      <c r="AS968" s="121"/>
      <c r="AT968" s="121"/>
    </row>
    <row r="969" spans="1:46" ht="30" customHeight="1" x14ac:dyDescent="0.15">
      <c r="A969" s="121">
        <v>967</v>
      </c>
      <c r="B969" s="126">
        <v>5225002457</v>
      </c>
      <c r="C969" s="121" t="s">
        <v>4301</v>
      </c>
      <c r="D969" s="121" t="s">
        <v>4301</v>
      </c>
      <c r="E969" s="127">
        <v>22933</v>
      </c>
      <c r="F969" s="117">
        <f t="shared" ca="1" si="135"/>
        <v>56.416438356164385</v>
      </c>
      <c r="G969" s="121" t="s">
        <v>325</v>
      </c>
      <c r="H969" s="121" t="s">
        <v>297</v>
      </c>
      <c r="I969" s="121" t="s">
        <v>297</v>
      </c>
      <c r="J969" s="121" t="s">
        <v>4302</v>
      </c>
      <c r="K969" s="121" t="s">
        <v>8149</v>
      </c>
      <c r="L969" s="121" t="s">
        <v>328</v>
      </c>
      <c r="M969" s="121" t="s">
        <v>59</v>
      </c>
      <c r="N969" s="121" t="s">
        <v>408</v>
      </c>
      <c r="O969" s="121" t="s">
        <v>299</v>
      </c>
      <c r="P969" s="127">
        <v>42984</v>
      </c>
      <c r="Q969" s="127">
        <v>51018</v>
      </c>
      <c r="R969" s="114">
        <f t="shared" ca="1" si="136"/>
        <v>7493</v>
      </c>
      <c r="S969" s="118">
        <f t="shared" ca="1" si="137"/>
        <v>246</v>
      </c>
      <c r="T969" s="114">
        <f t="shared" ca="1" si="138"/>
        <v>20</v>
      </c>
      <c r="U969" s="119" t="str">
        <f t="shared" ca="1" si="139"/>
        <v>20年6个月13天</v>
      </c>
      <c r="V969" s="120" t="s">
        <v>9490</v>
      </c>
      <c r="W969" s="116">
        <f t="shared" ca="1" si="140"/>
        <v>43525</v>
      </c>
      <c r="X969" s="114">
        <f t="shared" ca="1" si="141"/>
        <v>1660</v>
      </c>
      <c r="Y969" s="120">
        <f t="shared" ca="1" si="142"/>
        <v>54</v>
      </c>
      <c r="Z969" s="121">
        <f t="shared" ca="1" si="143"/>
        <v>4</v>
      </c>
      <c r="AA969" s="121" t="s">
        <v>9613</v>
      </c>
      <c r="AB969" s="121"/>
      <c r="AC969" s="127">
        <v>41865</v>
      </c>
      <c r="AD969" s="121" t="s">
        <v>8546</v>
      </c>
      <c r="AE969" s="127">
        <v>41865</v>
      </c>
      <c r="AF969" s="121" t="s">
        <v>8286</v>
      </c>
      <c r="AG969" s="121">
        <v>1</v>
      </c>
      <c r="AH969" s="121">
        <v>0</v>
      </c>
      <c r="AI969" s="121" t="s">
        <v>4304</v>
      </c>
      <c r="AJ969" s="121" t="s">
        <v>2171</v>
      </c>
      <c r="AK969" s="121" t="s">
        <v>334</v>
      </c>
      <c r="AL969" s="121"/>
      <c r="AM969" s="126" t="s">
        <v>4303</v>
      </c>
      <c r="AN969" s="121" t="s">
        <v>411</v>
      </c>
      <c r="AO969" s="121"/>
      <c r="AP969" s="121">
        <v>0</v>
      </c>
      <c r="AQ969" s="121">
        <v>0</v>
      </c>
      <c r="AR969" s="121" t="s">
        <v>3949</v>
      </c>
      <c r="AS969" s="121">
        <v>6</v>
      </c>
      <c r="AT969" s="121">
        <v>85</v>
      </c>
    </row>
    <row r="970" spans="1:46" ht="30" customHeight="1" x14ac:dyDescent="0.15">
      <c r="A970" s="121">
        <v>968</v>
      </c>
      <c r="B970" s="126">
        <v>5225002458</v>
      </c>
      <c r="C970" s="121" t="s">
        <v>4305</v>
      </c>
      <c r="D970" s="121" t="s">
        <v>4305</v>
      </c>
      <c r="E970" s="127">
        <v>28455</v>
      </c>
      <c r="F970" s="117">
        <f t="shared" ca="1" si="135"/>
        <v>41.287671232876711</v>
      </c>
      <c r="G970" s="121" t="s">
        <v>325</v>
      </c>
      <c r="H970" s="121" t="s">
        <v>297</v>
      </c>
      <c r="I970" s="121" t="s">
        <v>297</v>
      </c>
      <c r="J970" s="121" t="s">
        <v>4306</v>
      </c>
      <c r="K970" s="121" t="s">
        <v>8149</v>
      </c>
      <c r="L970" s="121" t="s">
        <v>328</v>
      </c>
      <c r="M970" s="121" t="s">
        <v>367</v>
      </c>
      <c r="N970" s="121" t="s">
        <v>408</v>
      </c>
      <c r="O970" s="121" t="s">
        <v>293</v>
      </c>
      <c r="P970" s="127">
        <v>42696</v>
      </c>
      <c r="Q970" s="121"/>
      <c r="R970" s="114" t="e">
        <f t="shared" ca="1" si="136"/>
        <v>#NUM!</v>
      </c>
      <c r="S970" s="118" t="e">
        <f t="shared" ca="1" si="137"/>
        <v>#NUM!</v>
      </c>
      <c r="T970" s="114" t="e">
        <f t="shared" ca="1" si="138"/>
        <v>#NUM!</v>
      </c>
      <c r="U970" s="119" t="e">
        <f t="shared" ca="1" si="139"/>
        <v>#NUM!</v>
      </c>
      <c r="V970" s="120" t="s">
        <v>299</v>
      </c>
      <c r="W970" s="116">
        <f t="shared" ca="1" si="140"/>
        <v>43525</v>
      </c>
      <c r="X970" s="114">
        <f t="shared" ca="1" si="141"/>
        <v>1660</v>
      </c>
      <c r="Y970" s="120">
        <f t="shared" ca="1" si="142"/>
        <v>54</v>
      </c>
      <c r="Z970" s="121">
        <f t="shared" ca="1" si="143"/>
        <v>4</v>
      </c>
      <c r="AA970" s="121" t="s">
        <v>9613</v>
      </c>
      <c r="AB970" s="121"/>
      <c r="AC970" s="127">
        <v>41865</v>
      </c>
      <c r="AD970" s="121" t="s">
        <v>8546</v>
      </c>
      <c r="AE970" s="127">
        <v>41865</v>
      </c>
      <c r="AF970" s="121" t="s">
        <v>8286</v>
      </c>
      <c r="AG970" s="121">
        <v>1</v>
      </c>
      <c r="AH970" s="121">
        <v>0</v>
      </c>
      <c r="AI970" s="121" t="s">
        <v>4304</v>
      </c>
      <c r="AJ970" s="121" t="s">
        <v>402</v>
      </c>
      <c r="AK970" s="121" t="s">
        <v>409</v>
      </c>
      <c r="AL970" s="121"/>
      <c r="AM970" s="126" t="s">
        <v>4307</v>
      </c>
      <c r="AN970" s="121" t="s">
        <v>411</v>
      </c>
      <c r="AO970" s="121"/>
      <c r="AP970" s="121">
        <v>0</v>
      </c>
      <c r="AQ970" s="121">
        <v>0</v>
      </c>
      <c r="AR970" s="121" t="s">
        <v>8312</v>
      </c>
      <c r="AS970" s="121">
        <v>8</v>
      </c>
      <c r="AT970" s="121">
        <v>113</v>
      </c>
    </row>
    <row r="971" spans="1:46" ht="30" customHeight="1" x14ac:dyDescent="0.15">
      <c r="A971" s="121">
        <v>969</v>
      </c>
      <c r="B971" s="126">
        <v>5225002459</v>
      </c>
      <c r="C971" s="121" t="s">
        <v>4308</v>
      </c>
      <c r="D971" s="121" t="s">
        <v>4308</v>
      </c>
      <c r="E971" s="127">
        <v>31689</v>
      </c>
      <c r="F971" s="117">
        <f t="shared" ca="1" si="135"/>
        <v>32.42739726027397</v>
      </c>
      <c r="G971" s="121" t="s">
        <v>325</v>
      </c>
      <c r="H971" s="121" t="s">
        <v>297</v>
      </c>
      <c r="I971" s="121" t="s">
        <v>297</v>
      </c>
      <c r="J971" s="121" t="s">
        <v>4309</v>
      </c>
      <c r="K971" s="121" t="s">
        <v>8150</v>
      </c>
      <c r="L971" s="121" t="s">
        <v>328</v>
      </c>
      <c r="M971" s="121" t="s">
        <v>59</v>
      </c>
      <c r="N971" s="121" t="s">
        <v>290</v>
      </c>
      <c r="O971" s="121" t="s">
        <v>299</v>
      </c>
      <c r="P971" s="127">
        <v>43245</v>
      </c>
      <c r="Q971" s="127">
        <v>51280</v>
      </c>
      <c r="R971" s="114">
        <f t="shared" ca="1" si="136"/>
        <v>7755</v>
      </c>
      <c r="S971" s="118">
        <f t="shared" ca="1" si="137"/>
        <v>254</v>
      </c>
      <c r="T971" s="114">
        <f t="shared" ca="1" si="138"/>
        <v>21</v>
      </c>
      <c r="U971" s="119" t="str">
        <f t="shared" ca="1" si="139"/>
        <v>21年3个月0天</v>
      </c>
      <c r="V971" s="120" t="s">
        <v>9614</v>
      </c>
      <c r="W971" s="116">
        <f t="shared" ca="1" si="140"/>
        <v>43525</v>
      </c>
      <c r="X971" s="114">
        <f t="shared" ca="1" si="141"/>
        <v>1660</v>
      </c>
      <c r="Y971" s="120">
        <f t="shared" ca="1" si="142"/>
        <v>54</v>
      </c>
      <c r="Z971" s="121">
        <f t="shared" ca="1" si="143"/>
        <v>4</v>
      </c>
      <c r="AA971" s="121" t="s">
        <v>9615</v>
      </c>
      <c r="AB971" s="121"/>
      <c r="AC971" s="127">
        <v>41865</v>
      </c>
      <c r="AD971" s="121" t="s">
        <v>8546</v>
      </c>
      <c r="AE971" s="127">
        <v>41865</v>
      </c>
      <c r="AF971" s="121" t="s">
        <v>8286</v>
      </c>
      <c r="AG971" s="121">
        <v>1</v>
      </c>
      <c r="AH971" s="121">
        <v>0</v>
      </c>
      <c r="AI971" s="121" t="s">
        <v>4311</v>
      </c>
      <c r="AJ971" s="121" t="s">
        <v>2171</v>
      </c>
      <c r="AK971" s="121" t="s">
        <v>334</v>
      </c>
      <c r="AL971" s="121"/>
      <c r="AM971" s="126" t="s">
        <v>4310</v>
      </c>
      <c r="AN971" s="121"/>
      <c r="AO971" s="121"/>
      <c r="AP971" s="121">
        <v>0</v>
      </c>
      <c r="AQ971" s="121">
        <v>1</v>
      </c>
      <c r="AR971" s="121" t="s">
        <v>8373</v>
      </c>
      <c r="AS971" s="121">
        <v>4</v>
      </c>
      <c r="AT971" s="121">
        <v>47</v>
      </c>
    </row>
    <row r="972" spans="1:46" ht="30" customHeight="1" x14ac:dyDescent="0.15">
      <c r="A972" s="121">
        <v>970</v>
      </c>
      <c r="B972" s="126">
        <v>5225002460</v>
      </c>
      <c r="C972" s="121" t="s">
        <v>4312</v>
      </c>
      <c r="D972" s="121" t="s">
        <v>4312</v>
      </c>
      <c r="E972" s="127">
        <v>29246</v>
      </c>
      <c r="F972" s="117">
        <f t="shared" ca="1" si="135"/>
        <v>39.12054794520548</v>
      </c>
      <c r="G972" s="121" t="s">
        <v>325</v>
      </c>
      <c r="H972" s="121" t="s">
        <v>287</v>
      </c>
      <c r="I972" s="121" t="s">
        <v>287</v>
      </c>
      <c r="J972" s="121" t="s">
        <v>9616</v>
      </c>
      <c r="K972" s="121" t="s">
        <v>8546</v>
      </c>
      <c r="L972" s="121" t="s">
        <v>328</v>
      </c>
      <c r="M972" s="121" t="s">
        <v>59</v>
      </c>
      <c r="N972" s="121" t="s">
        <v>290</v>
      </c>
      <c r="O972" s="121" t="s">
        <v>299</v>
      </c>
      <c r="P972" s="127">
        <v>43244</v>
      </c>
      <c r="Q972" s="127">
        <v>51279</v>
      </c>
      <c r="R972" s="114">
        <f t="shared" ca="1" si="136"/>
        <v>7754</v>
      </c>
      <c r="S972" s="118">
        <f t="shared" ca="1" si="137"/>
        <v>254</v>
      </c>
      <c r="T972" s="114">
        <f t="shared" ca="1" si="138"/>
        <v>21</v>
      </c>
      <c r="U972" s="119" t="str">
        <f t="shared" ca="1" si="139"/>
        <v>21年2个月29天</v>
      </c>
      <c r="V972" s="120" t="s">
        <v>9617</v>
      </c>
      <c r="W972" s="116">
        <f t="shared" ca="1" si="140"/>
        <v>43525</v>
      </c>
      <c r="X972" s="114">
        <f t="shared" ca="1" si="141"/>
        <v>1660</v>
      </c>
      <c r="Y972" s="120">
        <f t="shared" ca="1" si="142"/>
        <v>54</v>
      </c>
      <c r="Z972" s="121">
        <f t="shared" ca="1" si="143"/>
        <v>4</v>
      </c>
      <c r="AA972" s="121" t="s">
        <v>9618</v>
      </c>
      <c r="AB972" s="121"/>
      <c r="AC972" s="127">
        <v>41865</v>
      </c>
      <c r="AD972" s="121" t="s">
        <v>8546</v>
      </c>
      <c r="AE972" s="127">
        <v>41865</v>
      </c>
      <c r="AF972" s="121" t="s">
        <v>8286</v>
      </c>
      <c r="AG972" s="121">
        <v>1</v>
      </c>
      <c r="AH972" s="121">
        <v>0</v>
      </c>
      <c r="AI972" s="121" t="s">
        <v>4314</v>
      </c>
      <c r="AJ972" s="121" t="s">
        <v>2171</v>
      </c>
      <c r="AK972" s="121" t="s">
        <v>334</v>
      </c>
      <c r="AL972" s="121"/>
      <c r="AM972" s="126" t="s">
        <v>4313</v>
      </c>
      <c r="AN972" s="121"/>
      <c r="AO972" s="121"/>
      <c r="AP972" s="121">
        <v>0</v>
      </c>
      <c r="AQ972" s="121">
        <v>0</v>
      </c>
      <c r="AR972" s="121" t="s">
        <v>8373</v>
      </c>
      <c r="AS972" s="121">
        <v>1</v>
      </c>
      <c r="AT972" s="121">
        <v>5</v>
      </c>
    </row>
    <row r="973" spans="1:46" ht="30" customHeight="1" x14ac:dyDescent="0.15">
      <c r="A973" s="121">
        <v>971</v>
      </c>
      <c r="B973" s="126">
        <v>5225002461</v>
      </c>
      <c r="C973" s="121" t="s">
        <v>675</v>
      </c>
      <c r="D973" s="121" t="s">
        <v>675</v>
      </c>
      <c r="E973" s="127">
        <v>26496</v>
      </c>
      <c r="F973" s="117">
        <f t="shared" ca="1" si="135"/>
        <v>46.654794520547945</v>
      </c>
      <c r="G973" s="121" t="s">
        <v>325</v>
      </c>
      <c r="H973" s="121" t="s">
        <v>297</v>
      </c>
      <c r="I973" s="121" t="s">
        <v>297</v>
      </c>
      <c r="J973" s="121" t="s">
        <v>4315</v>
      </c>
      <c r="K973" s="121" t="s">
        <v>489</v>
      </c>
      <c r="L973" s="121" t="s">
        <v>357</v>
      </c>
      <c r="M973" s="121" t="s">
        <v>59</v>
      </c>
      <c r="N973" s="121" t="s">
        <v>290</v>
      </c>
      <c r="O973" s="121" t="s">
        <v>299</v>
      </c>
      <c r="P973" s="121"/>
      <c r="Q973" s="121"/>
      <c r="R973" s="114" t="e">
        <f t="shared" ca="1" si="136"/>
        <v>#NUM!</v>
      </c>
      <c r="S973" s="118" t="e">
        <f t="shared" ca="1" si="137"/>
        <v>#NUM!</v>
      </c>
      <c r="T973" s="114" t="e">
        <f t="shared" ca="1" si="138"/>
        <v>#NUM!</v>
      </c>
      <c r="U973" s="119" t="e">
        <f t="shared" ca="1" si="139"/>
        <v>#NUM!</v>
      </c>
      <c r="V973" s="120" t="s">
        <v>299</v>
      </c>
      <c r="W973" s="116">
        <f t="shared" ca="1" si="140"/>
        <v>43525</v>
      </c>
      <c r="X973" s="114">
        <f t="shared" ca="1" si="141"/>
        <v>1660</v>
      </c>
      <c r="Y973" s="120">
        <f t="shared" ca="1" si="142"/>
        <v>54</v>
      </c>
      <c r="Z973" s="121">
        <f t="shared" ca="1" si="143"/>
        <v>4</v>
      </c>
      <c r="AA973" s="121" t="s">
        <v>8456</v>
      </c>
      <c r="AB973" s="121"/>
      <c r="AC973" s="127">
        <v>41865</v>
      </c>
      <c r="AD973" s="121" t="s">
        <v>701</v>
      </c>
      <c r="AE973" s="127">
        <v>41865</v>
      </c>
      <c r="AF973" s="121" t="s">
        <v>8286</v>
      </c>
      <c r="AG973" s="121">
        <v>0</v>
      </c>
      <c r="AH973" s="121">
        <v>0</v>
      </c>
      <c r="AI973" s="121" t="s">
        <v>4317</v>
      </c>
      <c r="AJ973" s="121"/>
      <c r="AK973" s="121" t="s">
        <v>334</v>
      </c>
      <c r="AL973" s="121"/>
      <c r="AM973" s="126" t="s">
        <v>4316</v>
      </c>
      <c r="AN973" s="121"/>
      <c r="AO973" s="121"/>
      <c r="AP973" s="121">
        <v>0</v>
      </c>
      <c r="AQ973" s="121">
        <v>0</v>
      </c>
      <c r="AR973" s="121" t="s">
        <v>9182</v>
      </c>
      <c r="AS973" s="121">
        <v>5</v>
      </c>
      <c r="AT973" s="121">
        <v>73</v>
      </c>
    </row>
    <row r="974" spans="1:46" ht="30" customHeight="1" x14ac:dyDescent="0.15">
      <c r="A974" s="121">
        <v>972</v>
      </c>
      <c r="B974" s="126">
        <v>5225002462</v>
      </c>
      <c r="C974" s="121" t="s">
        <v>4318</v>
      </c>
      <c r="D974" s="121" t="s">
        <v>4318</v>
      </c>
      <c r="E974" s="127">
        <v>33706</v>
      </c>
      <c r="F974" s="117">
        <f t="shared" ca="1" si="135"/>
        <v>26.901369863013699</v>
      </c>
      <c r="G974" s="121" t="s">
        <v>325</v>
      </c>
      <c r="H974" s="121" t="s">
        <v>634</v>
      </c>
      <c r="I974" s="121" t="s">
        <v>634</v>
      </c>
      <c r="J974" s="121" t="s">
        <v>9619</v>
      </c>
      <c r="K974" s="121" t="s">
        <v>8546</v>
      </c>
      <c r="L974" s="121" t="s">
        <v>328</v>
      </c>
      <c r="M974" s="121" t="s">
        <v>59</v>
      </c>
      <c r="N974" s="121" t="s">
        <v>41</v>
      </c>
      <c r="O974" s="121" t="s">
        <v>299</v>
      </c>
      <c r="P974" s="127">
        <v>42935</v>
      </c>
      <c r="Q974" s="127">
        <v>50969</v>
      </c>
      <c r="R974" s="114">
        <f t="shared" ca="1" si="136"/>
        <v>7444</v>
      </c>
      <c r="S974" s="118">
        <f t="shared" ca="1" si="137"/>
        <v>244</v>
      </c>
      <c r="T974" s="114">
        <f t="shared" ca="1" si="138"/>
        <v>20</v>
      </c>
      <c r="U974" s="119" t="str">
        <f t="shared" ca="1" si="139"/>
        <v>20年4个月24天</v>
      </c>
      <c r="V974" s="120" t="s">
        <v>9022</v>
      </c>
      <c r="W974" s="116">
        <f t="shared" ca="1" si="140"/>
        <v>43525</v>
      </c>
      <c r="X974" s="114">
        <f t="shared" ca="1" si="141"/>
        <v>1660</v>
      </c>
      <c r="Y974" s="120">
        <f t="shared" ca="1" si="142"/>
        <v>54</v>
      </c>
      <c r="Z974" s="121">
        <f t="shared" ca="1" si="143"/>
        <v>4</v>
      </c>
      <c r="AA974" s="121" t="s">
        <v>9415</v>
      </c>
      <c r="AB974" s="121"/>
      <c r="AC974" s="127">
        <v>41865</v>
      </c>
      <c r="AD974" s="121" t="s">
        <v>8546</v>
      </c>
      <c r="AE974" s="127">
        <v>41865</v>
      </c>
      <c r="AF974" s="121" t="s">
        <v>8286</v>
      </c>
      <c r="AG974" s="121">
        <v>1</v>
      </c>
      <c r="AH974" s="121">
        <v>0</v>
      </c>
      <c r="AI974" s="121" t="s">
        <v>4320</v>
      </c>
      <c r="AJ974" s="121" t="s">
        <v>2171</v>
      </c>
      <c r="AK974" s="121" t="s">
        <v>334</v>
      </c>
      <c r="AL974" s="121"/>
      <c r="AM974" s="126" t="s">
        <v>4319</v>
      </c>
      <c r="AN974" s="121"/>
      <c r="AO974" s="121"/>
      <c r="AP974" s="121">
        <v>0</v>
      </c>
      <c r="AQ974" s="121">
        <v>0</v>
      </c>
      <c r="AR974" s="121" t="s">
        <v>8373</v>
      </c>
      <c r="AS974" s="121">
        <v>9</v>
      </c>
      <c r="AT974" s="121">
        <v>136</v>
      </c>
    </row>
    <row r="975" spans="1:46" ht="30" customHeight="1" x14ac:dyDescent="0.15">
      <c r="A975" s="121">
        <v>973</v>
      </c>
      <c r="B975" s="126">
        <v>5225002463</v>
      </c>
      <c r="C975" s="121" t="s">
        <v>4321</v>
      </c>
      <c r="D975" s="121" t="s">
        <v>4321</v>
      </c>
      <c r="E975" s="127">
        <v>27893</v>
      </c>
      <c r="F975" s="117">
        <f t="shared" ca="1" si="135"/>
        <v>42.827397260273976</v>
      </c>
      <c r="G975" s="121" t="s">
        <v>325</v>
      </c>
      <c r="H975" s="121" t="s">
        <v>287</v>
      </c>
      <c r="I975" s="121" t="s">
        <v>287</v>
      </c>
      <c r="J975" s="121" t="s">
        <v>9620</v>
      </c>
      <c r="K975" s="121" t="s">
        <v>8546</v>
      </c>
      <c r="L975" s="121" t="s">
        <v>328</v>
      </c>
      <c r="M975" s="121" t="s">
        <v>59</v>
      </c>
      <c r="N975" s="121" t="s">
        <v>488</v>
      </c>
      <c r="O975" s="121" t="s">
        <v>293</v>
      </c>
      <c r="P975" s="127">
        <v>42696</v>
      </c>
      <c r="Q975" s="121"/>
      <c r="R975" s="114" t="e">
        <f t="shared" ca="1" si="136"/>
        <v>#NUM!</v>
      </c>
      <c r="S975" s="118" t="e">
        <f t="shared" ca="1" si="137"/>
        <v>#NUM!</v>
      </c>
      <c r="T975" s="114" t="e">
        <f t="shared" ca="1" si="138"/>
        <v>#NUM!</v>
      </c>
      <c r="U975" s="119" t="e">
        <f t="shared" ca="1" si="139"/>
        <v>#NUM!</v>
      </c>
      <c r="V975" s="120" t="s">
        <v>299</v>
      </c>
      <c r="W975" s="116">
        <f t="shared" ca="1" si="140"/>
        <v>43525</v>
      </c>
      <c r="X975" s="114">
        <f t="shared" ca="1" si="141"/>
        <v>1660</v>
      </c>
      <c r="Y975" s="120">
        <f t="shared" ca="1" si="142"/>
        <v>54</v>
      </c>
      <c r="Z975" s="121">
        <f t="shared" ca="1" si="143"/>
        <v>4</v>
      </c>
      <c r="AA975" s="121" t="s">
        <v>9621</v>
      </c>
      <c r="AB975" s="121"/>
      <c r="AC975" s="127">
        <v>41865</v>
      </c>
      <c r="AD975" s="121" t="s">
        <v>8546</v>
      </c>
      <c r="AE975" s="127">
        <v>41865</v>
      </c>
      <c r="AF975" s="121" t="s">
        <v>8286</v>
      </c>
      <c r="AG975" s="121">
        <v>1</v>
      </c>
      <c r="AH975" s="121">
        <v>0</v>
      </c>
      <c r="AI975" s="121" t="s">
        <v>4323</v>
      </c>
      <c r="AJ975" s="121" t="s">
        <v>402</v>
      </c>
      <c r="AK975" s="121" t="s">
        <v>409</v>
      </c>
      <c r="AL975" s="121"/>
      <c r="AM975" s="126" t="s">
        <v>4322</v>
      </c>
      <c r="AN975" s="121" t="s">
        <v>411</v>
      </c>
      <c r="AO975" s="121"/>
      <c r="AP975" s="121">
        <v>0</v>
      </c>
      <c r="AQ975" s="121">
        <v>0</v>
      </c>
      <c r="AR975" s="121" t="s">
        <v>1334</v>
      </c>
      <c r="AS975" s="121">
        <v>9</v>
      </c>
      <c r="AT975" s="121">
        <v>131</v>
      </c>
    </row>
    <row r="976" spans="1:46" ht="30" customHeight="1" x14ac:dyDescent="0.15">
      <c r="A976" s="121">
        <v>974</v>
      </c>
      <c r="B976" s="126">
        <v>5225002464</v>
      </c>
      <c r="C976" s="121" t="s">
        <v>4324</v>
      </c>
      <c r="D976" s="121" t="s">
        <v>4324</v>
      </c>
      <c r="E976" s="127">
        <v>33640</v>
      </c>
      <c r="F976" s="117">
        <f t="shared" ca="1" si="135"/>
        <v>27.082191780821919</v>
      </c>
      <c r="G976" s="121" t="s">
        <v>325</v>
      </c>
      <c r="H976" s="121" t="s">
        <v>297</v>
      </c>
      <c r="I976" s="121" t="s">
        <v>297</v>
      </c>
      <c r="J976" s="121" t="s">
        <v>9622</v>
      </c>
      <c r="K976" s="121" t="s">
        <v>8546</v>
      </c>
      <c r="L976" s="121" t="s">
        <v>328</v>
      </c>
      <c r="M976" s="121" t="s">
        <v>59</v>
      </c>
      <c r="N976" s="121" t="s">
        <v>41</v>
      </c>
      <c r="O976" s="121" t="s">
        <v>299</v>
      </c>
      <c r="P976" s="127">
        <v>42984</v>
      </c>
      <c r="Q976" s="127">
        <v>51018</v>
      </c>
      <c r="R976" s="114">
        <f t="shared" ca="1" si="136"/>
        <v>7493</v>
      </c>
      <c r="S976" s="118">
        <f t="shared" ca="1" si="137"/>
        <v>246</v>
      </c>
      <c r="T976" s="114">
        <f t="shared" ca="1" si="138"/>
        <v>20</v>
      </c>
      <c r="U976" s="119" t="str">
        <f t="shared" ca="1" si="139"/>
        <v>20年6个月13天</v>
      </c>
      <c r="V976" s="120" t="s">
        <v>9490</v>
      </c>
      <c r="W976" s="116">
        <f t="shared" ca="1" si="140"/>
        <v>43525</v>
      </c>
      <c r="X976" s="114">
        <f t="shared" ca="1" si="141"/>
        <v>1660</v>
      </c>
      <c r="Y976" s="120">
        <f t="shared" ca="1" si="142"/>
        <v>54</v>
      </c>
      <c r="Z976" s="121">
        <f t="shared" ca="1" si="143"/>
        <v>4</v>
      </c>
      <c r="AA976" s="121" t="s">
        <v>7663</v>
      </c>
      <c r="AB976" s="121"/>
      <c r="AC976" s="127">
        <v>41865</v>
      </c>
      <c r="AD976" s="121" t="s">
        <v>8546</v>
      </c>
      <c r="AE976" s="127">
        <v>41865</v>
      </c>
      <c r="AF976" s="121" t="s">
        <v>8286</v>
      </c>
      <c r="AG976" s="121">
        <v>1</v>
      </c>
      <c r="AH976" s="121">
        <v>0</v>
      </c>
      <c r="AI976" s="121" t="s">
        <v>4326</v>
      </c>
      <c r="AJ976" s="121" t="s">
        <v>2171</v>
      </c>
      <c r="AK976" s="121" t="s">
        <v>334</v>
      </c>
      <c r="AL976" s="121"/>
      <c r="AM976" s="126" t="s">
        <v>4325</v>
      </c>
      <c r="AN976" s="121"/>
      <c r="AO976" s="121"/>
      <c r="AP976" s="121">
        <v>0</v>
      </c>
      <c r="AQ976" s="121">
        <v>0</v>
      </c>
      <c r="AR976" s="121" t="s">
        <v>8373</v>
      </c>
      <c r="AS976" s="121">
        <v>1</v>
      </c>
      <c r="AT976" s="121">
        <v>1</v>
      </c>
    </row>
    <row r="977" spans="1:46" ht="30" customHeight="1" x14ac:dyDescent="0.15">
      <c r="A977" s="121">
        <v>975</v>
      </c>
      <c r="B977" s="126">
        <v>5225002465</v>
      </c>
      <c r="C977" s="121" t="s">
        <v>4327</v>
      </c>
      <c r="D977" s="121" t="s">
        <v>4327</v>
      </c>
      <c r="E977" s="127">
        <v>28749</v>
      </c>
      <c r="F977" s="117">
        <f t="shared" ca="1" si="135"/>
        <v>40.482191780821921</v>
      </c>
      <c r="G977" s="121" t="s">
        <v>325</v>
      </c>
      <c r="H977" s="121" t="s">
        <v>297</v>
      </c>
      <c r="I977" s="121" t="s">
        <v>297</v>
      </c>
      <c r="J977" s="121" t="s">
        <v>4328</v>
      </c>
      <c r="K977" s="121" t="s">
        <v>8149</v>
      </c>
      <c r="L977" s="121" t="s">
        <v>328</v>
      </c>
      <c r="M977" s="121" t="s">
        <v>59</v>
      </c>
      <c r="N977" s="121" t="s">
        <v>408</v>
      </c>
      <c r="O977" s="121" t="s">
        <v>299</v>
      </c>
      <c r="P977" s="127">
        <v>42984</v>
      </c>
      <c r="Q977" s="127">
        <v>51018</v>
      </c>
      <c r="R977" s="114">
        <f t="shared" ca="1" si="136"/>
        <v>7493</v>
      </c>
      <c r="S977" s="118">
        <f t="shared" ca="1" si="137"/>
        <v>246</v>
      </c>
      <c r="T977" s="114">
        <f t="shared" ca="1" si="138"/>
        <v>20</v>
      </c>
      <c r="U977" s="119" t="str">
        <f t="shared" ca="1" si="139"/>
        <v>20年6个月13天</v>
      </c>
      <c r="V977" s="120" t="s">
        <v>9490</v>
      </c>
      <c r="W977" s="116">
        <f t="shared" ca="1" si="140"/>
        <v>43525</v>
      </c>
      <c r="X977" s="114">
        <f t="shared" ca="1" si="141"/>
        <v>1660</v>
      </c>
      <c r="Y977" s="120">
        <f t="shared" ca="1" si="142"/>
        <v>54</v>
      </c>
      <c r="Z977" s="121">
        <f t="shared" ca="1" si="143"/>
        <v>4</v>
      </c>
      <c r="AA977" s="121" t="s">
        <v>9613</v>
      </c>
      <c r="AB977" s="121"/>
      <c r="AC977" s="127">
        <v>41865</v>
      </c>
      <c r="AD977" s="121" t="s">
        <v>8546</v>
      </c>
      <c r="AE977" s="127">
        <v>41865</v>
      </c>
      <c r="AF977" s="121" t="s">
        <v>8286</v>
      </c>
      <c r="AG977" s="121">
        <v>1</v>
      </c>
      <c r="AH977" s="121">
        <v>0</v>
      </c>
      <c r="AI977" s="121" t="s">
        <v>4304</v>
      </c>
      <c r="AJ977" s="121" t="s">
        <v>2171</v>
      </c>
      <c r="AK977" s="121" t="s">
        <v>334</v>
      </c>
      <c r="AL977" s="121"/>
      <c r="AM977" s="126" t="s">
        <v>4329</v>
      </c>
      <c r="AN977" s="121" t="s">
        <v>411</v>
      </c>
      <c r="AO977" s="121"/>
      <c r="AP977" s="121">
        <v>0</v>
      </c>
      <c r="AQ977" s="121">
        <v>0</v>
      </c>
      <c r="AR977" s="121" t="s">
        <v>1334</v>
      </c>
      <c r="AS977" s="121">
        <v>9</v>
      </c>
      <c r="AT977" s="121">
        <v>130</v>
      </c>
    </row>
    <row r="978" spans="1:46" ht="30" customHeight="1" x14ac:dyDescent="0.15">
      <c r="A978" s="121">
        <v>976</v>
      </c>
      <c r="B978" s="126">
        <v>5225002466</v>
      </c>
      <c r="C978" s="121" t="s">
        <v>4330</v>
      </c>
      <c r="D978" s="121" t="s">
        <v>4330</v>
      </c>
      <c r="E978" s="127">
        <v>25914</v>
      </c>
      <c r="F978" s="117">
        <f t="shared" ca="1" si="135"/>
        <v>48.249315068493154</v>
      </c>
      <c r="G978" s="121" t="s">
        <v>325</v>
      </c>
      <c r="H978" s="121" t="s">
        <v>297</v>
      </c>
      <c r="I978" s="121" t="s">
        <v>297</v>
      </c>
      <c r="J978" s="121" t="s">
        <v>9623</v>
      </c>
      <c r="K978" s="121" t="s">
        <v>8546</v>
      </c>
      <c r="L978" s="121" t="s">
        <v>328</v>
      </c>
      <c r="M978" s="121" t="s">
        <v>348</v>
      </c>
      <c r="N978" s="121" t="s">
        <v>290</v>
      </c>
      <c r="O978" s="121" t="s">
        <v>293</v>
      </c>
      <c r="P978" s="127">
        <v>42696</v>
      </c>
      <c r="Q978" s="121"/>
      <c r="R978" s="114" t="e">
        <f t="shared" ca="1" si="136"/>
        <v>#NUM!</v>
      </c>
      <c r="S978" s="118" t="e">
        <f t="shared" ca="1" si="137"/>
        <v>#NUM!</v>
      </c>
      <c r="T978" s="114" t="e">
        <f t="shared" ca="1" si="138"/>
        <v>#NUM!</v>
      </c>
      <c r="U978" s="119" t="e">
        <f t="shared" ca="1" si="139"/>
        <v>#NUM!</v>
      </c>
      <c r="V978" s="120" t="s">
        <v>299</v>
      </c>
      <c r="W978" s="116">
        <f t="shared" ca="1" si="140"/>
        <v>43525</v>
      </c>
      <c r="X978" s="114">
        <f t="shared" ca="1" si="141"/>
        <v>1660</v>
      </c>
      <c r="Y978" s="120">
        <f t="shared" ca="1" si="142"/>
        <v>54</v>
      </c>
      <c r="Z978" s="121">
        <f t="shared" ca="1" si="143"/>
        <v>4</v>
      </c>
      <c r="AA978" s="121" t="s">
        <v>9507</v>
      </c>
      <c r="AB978" s="121"/>
      <c r="AC978" s="127">
        <v>41865</v>
      </c>
      <c r="AD978" s="121" t="s">
        <v>8546</v>
      </c>
      <c r="AE978" s="127">
        <v>41865</v>
      </c>
      <c r="AF978" s="121" t="s">
        <v>8286</v>
      </c>
      <c r="AG978" s="121">
        <v>1</v>
      </c>
      <c r="AH978" s="121">
        <v>0</v>
      </c>
      <c r="AI978" s="121" t="s">
        <v>4332</v>
      </c>
      <c r="AJ978" s="121" t="s">
        <v>402</v>
      </c>
      <c r="AK978" s="121" t="s">
        <v>403</v>
      </c>
      <c r="AL978" s="121"/>
      <c r="AM978" s="126" t="s">
        <v>4331</v>
      </c>
      <c r="AN978" s="121"/>
      <c r="AO978" s="121"/>
      <c r="AP978" s="121">
        <v>0</v>
      </c>
      <c r="AQ978" s="121">
        <v>0</v>
      </c>
      <c r="AR978" s="121" t="s">
        <v>1334</v>
      </c>
      <c r="AS978" s="121"/>
      <c r="AT978" s="121"/>
    </row>
    <row r="979" spans="1:46" ht="30" customHeight="1" x14ac:dyDescent="0.15">
      <c r="A979" s="121">
        <v>977</v>
      </c>
      <c r="B979" s="126">
        <v>5225002467</v>
      </c>
      <c r="C979" s="121" t="s">
        <v>4333</v>
      </c>
      <c r="D979" s="121" t="s">
        <v>4333</v>
      </c>
      <c r="E979" s="127">
        <v>34773</v>
      </c>
      <c r="F979" s="117">
        <f t="shared" ca="1" si="135"/>
        <v>23.978082191780821</v>
      </c>
      <c r="G979" s="121" t="s">
        <v>325</v>
      </c>
      <c r="H979" s="121" t="s">
        <v>297</v>
      </c>
      <c r="I979" s="121" t="s">
        <v>297</v>
      </c>
      <c r="J979" s="121" t="s">
        <v>9624</v>
      </c>
      <c r="K979" s="121" t="s">
        <v>8546</v>
      </c>
      <c r="L979" s="121" t="s">
        <v>357</v>
      </c>
      <c r="M979" s="121" t="s">
        <v>59</v>
      </c>
      <c r="N979" s="121" t="s">
        <v>290</v>
      </c>
      <c r="O979" s="121" t="s">
        <v>293</v>
      </c>
      <c r="P979" s="127">
        <v>42696</v>
      </c>
      <c r="Q979" s="121"/>
      <c r="R979" s="114" t="e">
        <f t="shared" ca="1" si="136"/>
        <v>#NUM!</v>
      </c>
      <c r="S979" s="118" t="e">
        <f t="shared" ca="1" si="137"/>
        <v>#NUM!</v>
      </c>
      <c r="T979" s="114" t="e">
        <f t="shared" ca="1" si="138"/>
        <v>#NUM!</v>
      </c>
      <c r="U979" s="119" t="e">
        <f t="shared" ca="1" si="139"/>
        <v>#NUM!</v>
      </c>
      <c r="V979" s="120" t="s">
        <v>299</v>
      </c>
      <c r="W979" s="116">
        <f t="shared" ca="1" si="140"/>
        <v>43525</v>
      </c>
      <c r="X979" s="114">
        <f t="shared" ca="1" si="141"/>
        <v>1660</v>
      </c>
      <c r="Y979" s="120">
        <f t="shared" ca="1" si="142"/>
        <v>54</v>
      </c>
      <c r="Z979" s="121">
        <f t="shared" ca="1" si="143"/>
        <v>4</v>
      </c>
      <c r="AA979" s="121" t="s">
        <v>9533</v>
      </c>
      <c r="AB979" s="121"/>
      <c r="AC979" s="127">
        <v>41865</v>
      </c>
      <c r="AD979" s="121" t="s">
        <v>8546</v>
      </c>
      <c r="AE979" s="127">
        <v>41865</v>
      </c>
      <c r="AF979" s="121" t="s">
        <v>8286</v>
      </c>
      <c r="AG979" s="121">
        <v>1</v>
      </c>
      <c r="AH979" s="121">
        <v>0</v>
      </c>
      <c r="AI979" s="121" t="s">
        <v>4335</v>
      </c>
      <c r="AJ979" s="121" t="s">
        <v>402</v>
      </c>
      <c r="AK979" s="121" t="s">
        <v>409</v>
      </c>
      <c r="AL979" s="121"/>
      <c r="AM979" s="126" t="s">
        <v>4334</v>
      </c>
      <c r="AN979" s="121"/>
      <c r="AO979" s="121"/>
      <c r="AP979" s="121">
        <v>0</v>
      </c>
      <c r="AQ979" s="121">
        <v>0</v>
      </c>
      <c r="AR979" s="121" t="s">
        <v>8373</v>
      </c>
      <c r="AS979" s="121">
        <v>3</v>
      </c>
      <c r="AT979" s="121">
        <v>39</v>
      </c>
    </row>
    <row r="980" spans="1:46" ht="30" customHeight="1" x14ac:dyDescent="0.15">
      <c r="A980" s="121">
        <v>978</v>
      </c>
      <c r="B980" s="126">
        <v>5225002468</v>
      </c>
      <c r="C980" s="121" t="s">
        <v>4336</v>
      </c>
      <c r="D980" s="121" t="s">
        <v>4336</v>
      </c>
      <c r="E980" s="127">
        <v>32081</v>
      </c>
      <c r="F980" s="117">
        <f t="shared" ca="1" si="135"/>
        <v>31.353424657534248</v>
      </c>
      <c r="G980" s="121" t="s">
        <v>325</v>
      </c>
      <c r="H980" s="121" t="s">
        <v>297</v>
      </c>
      <c r="I980" s="121" t="s">
        <v>297</v>
      </c>
      <c r="J980" s="121" t="s">
        <v>4337</v>
      </c>
      <c r="K980" s="121" t="s">
        <v>8149</v>
      </c>
      <c r="L980" s="121" t="s">
        <v>328</v>
      </c>
      <c r="M980" s="121" t="s">
        <v>367</v>
      </c>
      <c r="N980" s="121" t="s">
        <v>408</v>
      </c>
      <c r="O980" s="121" t="s">
        <v>299</v>
      </c>
      <c r="P980" s="127">
        <v>42984</v>
      </c>
      <c r="Q980" s="127">
        <v>51018</v>
      </c>
      <c r="R980" s="114">
        <f t="shared" ca="1" si="136"/>
        <v>7493</v>
      </c>
      <c r="S980" s="118">
        <f t="shared" ca="1" si="137"/>
        <v>246</v>
      </c>
      <c r="T980" s="114">
        <f t="shared" ca="1" si="138"/>
        <v>20</v>
      </c>
      <c r="U980" s="119" t="str">
        <f t="shared" ca="1" si="139"/>
        <v>20年6个月13天</v>
      </c>
      <c r="V980" s="120" t="s">
        <v>9490</v>
      </c>
      <c r="W980" s="116">
        <f t="shared" ca="1" si="140"/>
        <v>43525</v>
      </c>
      <c r="X980" s="114">
        <f t="shared" ca="1" si="141"/>
        <v>1660</v>
      </c>
      <c r="Y980" s="120">
        <f t="shared" ca="1" si="142"/>
        <v>54</v>
      </c>
      <c r="Z980" s="121">
        <f t="shared" ca="1" si="143"/>
        <v>4</v>
      </c>
      <c r="AA980" s="121" t="s">
        <v>9613</v>
      </c>
      <c r="AB980" s="121"/>
      <c r="AC980" s="127">
        <v>41865</v>
      </c>
      <c r="AD980" s="121" t="s">
        <v>8546</v>
      </c>
      <c r="AE980" s="127">
        <v>41865</v>
      </c>
      <c r="AF980" s="121" t="s">
        <v>8286</v>
      </c>
      <c r="AG980" s="121">
        <v>1</v>
      </c>
      <c r="AH980" s="121">
        <v>0</v>
      </c>
      <c r="AI980" s="121" t="s">
        <v>4304</v>
      </c>
      <c r="AJ980" s="121" t="s">
        <v>2171</v>
      </c>
      <c r="AK980" s="121" t="s">
        <v>334</v>
      </c>
      <c r="AL980" s="121"/>
      <c r="AM980" s="126" t="s">
        <v>4338</v>
      </c>
      <c r="AN980" s="121" t="s">
        <v>411</v>
      </c>
      <c r="AO980" s="121"/>
      <c r="AP980" s="121">
        <v>0</v>
      </c>
      <c r="AQ980" s="121">
        <v>0</v>
      </c>
      <c r="AR980" s="121" t="s">
        <v>8351</v>
      </c>
      <c r="AS980" s="127">
        <v>37991</v>
      </c>
      <c r="AT980" s="121">
        <v>3</v>
      </c>
    </row>
    <row r="981" spans="1:46" ht="30" customHeight="1" x14ac:dyDescent="0.15">
      <c r="A981" s="121">
        <v>979</v>
      </c>
      <c r="B981" s="126">
        <v>5225002469</v>
      </c>
      <c r="C981" s="121" t="s">
        <v>4339</v>
      </c>
      <c r="D981" s="121" t="s">
        <v>4339</v>
      </c>
      <c r="E981" s="127">
        <v>32571</v>
      </c>
      <c r="F981" s="117">
        <f t="shared" ca="1" si="135"/>
        <v>30.010958904109589</v>
      </c>
      <c r="G981" s="121" t="s">
        <v>325</v>
      </c>
      <c r="H981" s="121" t="s">
        <v>297</v>
      </c>
      <c r="I981" s="121" t="s">
        <v>297</v>
      </c>
      <c r="J981" s="121" t="s">
        <v>4340</v>
      </c>
      <c r="K981" s="121" t="s">
        <v>8149</v>
      </c>
      <c r="L981" s="121" t="s">
        <v>328</v>
      </c>
      <c r="M981" s="121" t="s">
        <v>59</v>
      </c>
      <c r="N981" s="121" t="s">
        <v>4341</v>
      </c>
      <c r="O981" s="121" t="s">
        <v>8319</v>
      </c>
      <c r="P981" s="127">
        <v>41335</v>
      </c>
      <c r="Q981" s="127">
        <v>47345</v>
      </c>
      <c r="R981" s="114">
        <f t="shared" ca="1" si="136"/>
        <v>3820</v>
      </c>
      <c r="S981" s="118">
        <f t="shared" ca="1" si="137"/>
        <v>125</v>
      </c>
      <c r="T981" s="114">
        <f t="shared" ca="1" si="138"/>
        <v>10</v>
      </c>
      <c r="U981" s="119" t="str">
        <f t="shared" ca="1" si="139"/>
        <v>10年5个月20天</v>
      </c>
      <c r="V981" s="120" t="s">
        <v>9400</v>
      </c>
      <c r="W981" s="116">
        <f t="shared" ca="1" si="140"/>
        <v>43525</v>
      </c>
      <c r="X981" s="114">
        <f t="shared" ca="1" si="141"/>
        <v>1660</v>
      </c>
      <c r="Y981" s="120">
        <f t="shared" ca="1" si="142"/>
        <v>54</v>
      </c>
      <c r="Z981" s="121">
        <f t="shared" ca="1" si="143"/>
        <v>4</v>
      </c>
      <c r="AA981" s="121" t="s">
        <v>9613</v>
      </c>
      <c r="AB981" s="121"/>
      <c r="AC981" s="127">
        <v>41865</v>
      </c>
      <c r="AD981" s="121" t="s">
        <v>8546</v>
      </c>
      <c r="AE981" s="127">
        <v>41865</v>
      </c>
      <c r="AF981" s="121" t="s">
        <v>8286</v>
      </c>
      <c r="AG981" s="121">
        <v>1</v>
      </c>
      <c r="AH981" s="121">
        <v>0</v>
      </c>
      <c r="AI981" s="121" t="s">
        <v>4304</v>
      </c>
      <c r="AJ981" s="121" t="s">
        <v>2712</v>
      </c>
      <c r="AK981" s="121"/>
      <c r="AL981" s="121"/>
      <c r="AM981" s="126" t="s">
        <v>4342</v>
      </c>
      <c r="AN981" s="121" t="s">
        <v>411</v>
      </c>
      <c r="AO981" s="121"/>
      <c r="AP981" s="121">
        <v>0</v>
      </c>
      <c r="AQ981" s="121">
        <v>0</v>
      </c>
      <c r="AR981" s="121" t="s">
        <v>8373</v>
      </c>
      <c r="AS981" s="121">
        <v>1</v>
      </c>
      <c r="AT981" s="121">
        <v>4</v>
      </c>
    </row>
    <row r="982" spans="1:46" ht="30" customHeight="1" x14ac:dyDescent="0.15">
      <c r="A982" s="121">
        <v>980</v>
      </c>
      <c r="B982" s="126">
        <v>5225002470</v>
      </c>
      <c r="C982" s="121" t="s">
        <v>4343</v>
      </c>
      <c r="D982" s="121" t="s">
        <v>4343</v>
      </c>
      <c r="E982" s="127">
        <v>32528</v>
      </c>
      <c r="F982" s="117">
        <f t="shared" ca="1" si="135"/>
        <v>30.12876712328767</v>
      </c>
      <c r="G982" s="121" t="s">
        <v>364</v>
      </c>
      <c r="H982" s="121" t="s">
        <v>297</v>
      </c>
      <c r="I982" s="121" t="s">
        <v>297</v>
      </c>
      <c r="J982" s="121" t="s">
        <v>9625</v>
      </c>
      <c r="K982" s="121" t="s">
        <v>8546</v>
      </c>
      <c r="L982" s="121" t="s">
        <v>328</v>
      </c>
      <c r="M982" s="121" t="s">
        <v>59</v>
      </c>
      <c r="N982" s="121" t="s">
        <v>570</v>
      </c>
      <c r="O982" s="121" t="s">
        <v>293</v>
      </c>
      <c r="P982" s="121"/>
      <c r="Q982" s="121"/>
      <c r="R982" s="114" t="e">
        <f t="shared" ca="1" si="136"/>
        <v>#NUM!</v>
      </c>
      <c r="S982" s="118" t="e">
        <f t="shared" ca="1" si="137"/>
        <v>#NUM!</v>
      </c>
      <c r="T982" s="114" t="e">
        <f t="shared" ca="1" si="138"/>
        <v>#NUM!</v>
      </c>
      <c r="U982" s="119" t="e">
        <f t="shared" ca="1" si="139"/>
        <v>#NUM!</v>
      </c>
      <c r="V982" s="120" t="s">
        <v>299</v>
      </c>
      <c r="W982" s="116">
        <f t="shared" ca="1" si="140"/>
        <v>43525</v>
      </c>
      <c r="X982" s="114">
        <f t="shared" ca="1" si="141"/>
        <v>1634</v>
      </c>
      <c r="Y982" s="120">
        <f t="shared" ca="1" si="142"/>
        <v>53</v>
      </c>
      <c r="Z982" s="121">
        <f t="shared" ca="1" si="143"/>
        <v>4</v>
      </c>
      <c r="AA982" s="121" t="s">
        <v>8479</v>
      </c>
      <c r="AB982" s="121"/>
      <c r="AC982" s="127">
        <v>41891</v>
      </c>
      <c r="AD982" s="121" t="s">
        <v>8546</v>
      </c>
      <c r="AE982" s="127">
        <v>41891</v>
      </c>
      <c r="AF982" s="121" t="s">
        <v>8286</v>
      </c>
      <c r="AG982" s="121">
        <v>1</v>
      </c>
      <c r="AH982" s="121">
        <v>0</v>
      </c>
      <c r="AI982" s="121" t="s">
        <v>4345</v>
      </c>
      <c r="AJ982" s="121" t="s">
        <v>402</v>
      </c>
      <c r="AK982" s="121" t="s">
        <v>403</v>
      </c>
      <c r="AL982" s="121"/>
      <c r="AM982" s="126" t="s">
        <v>4344</v>
      </c>
      <c r="AN982" s="121"/>
      <c r="AO982" s="121"/>
      <c r="AP982" s="121">
        <v>0</v>
      </c>
      <c r="AQ982" s="121">
        <v>0</v>
      </c>
      <c r="AR982" s="121" t="s">
        <v>8373</v>
      </c>
      <c r="AS982" s="121">
        <v>3</v>
      </c>
      <c r="AT982" s="121">
        <v>44</v>
      </c>
    </row>
    <row r="983" spans="1:46" ht="30" customHeight="1" x14ac:dyDescent="0.15">
      <c r="A983" s="121">
        <v>981</v>
      </c>
      <c r="B983" s="126">
        <v>5225002471</v>
      </c>
      <c r="C983" s="121" t="s">
        <v>4346</v>
      </c>
      <c r="D983" s="121" t="s">
        <v>4346</v>
      </c>
      <c r="E983" s="127">
        <v>31345</v>
      </c>
      <c r="F983" s="117">
        <f t="shared" ca="1" si="135"/>
        <v>33.369863013698627</v>
      </c>
      <c r="G983" s="121" t="s">
        <v>325</v>
      </c>
      <c r="H983" s="121" t="s">
        <v>287</v>
      </c>
      <c r="I983" s="121" t="s">
        <v>287</v>
      </c>
      <c r="J983" s="121" t="s">
        <v>9626</v>
      </c>
      <c r="K983" s="121" t="s">
        <v>8546</v>
      </c>
      <c r="L983" s="121" t="s">
        <v>328</v>
      </c>
      <c r="M983" s="121" t="s">
        <v>59</v>
      </c>
      <c r="N983" s="121" t="s">
        <v>290</v>
      </c>
      <c r="O983" s="121" t="s">
        <v>299</v>
      </c>
      <c r="P983" s="121"/>
      <c r="Q983" s="121"/>
      <c r="R983" s="114" t="e">
        <f t="shared" ca="1" si="136"/>
        <v>#NUM!</v>
      </c>
      <c r="S983" s="118" t="e">
        <f t="shared" ca="1" si="137"/>
        <v>#NUM!</v>
      </c>
      <c r="T983" s="114" t="e">
        <f t="shared" ca="1" si="138"/>
        <v>#NUM!</v>
      </c>
      <c r="U983" s="119" t="e">
        <f t="shared" ca="1" si="139"/>
        <v>#NUM!</v>
      </c>
      <c r="V983" s="120" t="s">
        <v>299</v>
      </c>
      <c r="W983" s="116">
        <f t="shared" ca="1" si="140"/>
        <v>43525</v>
      </c>
      <c r="X983" s="114">
        <f t="shared" ca="1" si="141"/>
        <v>1634</v>
      </c>
      <c r="Y983" s="120">
        <f t="shared" ca="1" si="142"/>
        <v>53</v>
      </c>
      <c r="Z983" s="121">
        <f t="shared" ca="1" si="143"/>
        <v>4</v>
      </c>
      <c r="AA983" s="121" t="s">
        <v>9627</v>
      </c>
      <c r="AB983" s="121"/>
      <c r="AC983" s="127">
        <v>41891</v>
      </c>
      <c r="AD983" s="121" t="s">
        <v>8546</v>
      </c>
      <c r="AE983" s="127">
        <v>41891</v>
      </c>
      <c r="AF983" s="121" t="s">
        <v>8286</v>
      </c>
      <c r="AG983" s="121">
        <v>0</v>
      </c>
      <c r="AH983" s="121">
        <v>0</v>
      </c>
      <c r="AI983" s="121" t="s">
        <v>4348</v>
      </c>
      <c r="AJ983" s="121"/>
      <c r="AK983" s="121" t="s">
        <v>334</v>
      </c>
      <c r="AL983" s="121"/>
      <c r="AM983" s="126" t="s">
        <v>4347</v>
      </c>
      <c r="AN983" s="121"/>
      <c r="AO983" s="121"/>
      <c r="AP983" s="121">
        <v>0</v>
      </c>
      <c r="AQ983" s="121">
        <v>0</v>
      </c>
      <c r="AR983" s="121" t="s">
        <v>1599</v>
      </c>
      <c r="AS983" s="121" t="s">
        <v>8746</v>
      </c>
      <c r="AT983" s="121">
        <v>14</v>
      </c>
    </row>
    <row r="984" spans="1:46" ht="30" customHeight="1" x14ac:dyDescent="0.15">
      <c r="A984" s="121">
        <v>982</v>
      </c>
      <c r="B984" s="126">
        <v>5225002473</v>
      </c>
      <c r="C984" s="121" t="s">
        <v>4349</v>
      </c>
      <c r="D984" s="121" t="s">
        <v>4349</v>
      </c>
      <c r="E984" s="127">
        <v>27813</v>
      </c>
      <c r="F984" s="117">
        <f t="shared" ca="1" si="135"/>
        <v>43.046575342465751</v>
      </c>
      <c r="G984" s="121" t="s">
        <v>325</v>
      </c>
      <c r="H984" s="121" t="s">
        <v>634</v>
      </c>
      <c r="I984" s="121" t="s">
        <v>634</v>
      </c>
      <c r="J984" s="121" t="s">
        <v>4350</v>
      </c>
      <c r="K984" s="121" t="s">
        <v>8151</v>
      </c>
      <c r="L984" s="121" t="s">
        <v>357</v>
      </c>
      <c r="M984" s="121" t="s">
        <v>59</v>
      </c>
      <c r="N984" s="121" t="s">
        <v>488</v>
      </c>
      <c r="O984" s="121" t="s">
        <v>8330</v>
      </c>
      <c r="P984" s="127">
        <v>41731</v>
      </c>
      <c r="Q984" s="127">
        <v>47027</v>
      </c>
      <c r="R984" s="114">
        <f t="shared" ca="1" si="136"/>
        <v>3502</v>
      </c>
      <c r="S984" s="118">
        <f t="shared" ca="1" si="137"/>
        <v>115</v>
      </c>
      <c r="T984" s="114">
        <f t="shared" ca="1" si="138"/>
        <v>9</v>
      </c>
      <c r="U984" s="119" t="str">
        <f t="shared" ca="1" si="139"/>
        <v>9年7个月7天</v>
      </c>
      <c r="V984" s="120" t="s">
        <v>9628</v>
      </c>
      <c r="W984" s="116">
        <f t="shared" ca="1" si="140"/>
        <v>43525</v>
      </c>
      <c r="X984" s="114">
        <f t="shared" ca="1" si="141"/>
        <v>1634</v>
      </c>
      <c r="Y984" s="120">
        <f t="shared" ca="1" si="142"/>
        <v>53</v>
      </c>
      <c r="Z984" s="121">
        <f t="shared" ca="1" si="143"/>
        <v>4</v>
      </c>
      <c r="AA984" s="121" t="s">
        <v>9592</v>
      </c>
      <c r="AB984" s="121"/>
      <c r="AC984" s="127">
        <v>41891</v>
      </c>
      <c r="AD984" s="121" t="s">
        <v>8546</v>
      </c>
      <c r="AE984" s="127">
        <v>41891</v>
      </c>
      <c r="AF984" s="121" t="s">
        <v>8286</v>
      </c>
      <c r="AG984" s="121">
        <v>1</v>
      </c>
      <c r="AH984" s="121">
        <v>0</v>
      </c>
      <c r="AI984" s="121" t="s">
        <v>4353</v>
      </c>
      <c r="AJ984" s="121" t="s">
        <v>2712</v>
      </c>
      <c r="AK984" s="121"/>
      <c r="AL984" s="121" t="s">
        <v>363</v>
      </c>
      <c r="AM984" s="126" t="s">
        <v>4352</v>
      </c>
      <c r="AN984" s="121" t="s">
        <v>411</v>
      </c>
      <c r="AO984" s="121"/>
      <c r="AP984" s="121">
        <v>0</v>
      </c>
      <c r="AQ984" s="121">
        <v>1</v>
      </c>
      <c r="AR984" s="121" t="s">
        <v>9182</v>
      </c>
      <c r="AS984" s="121">
        <v>4</v>
      </c>
      <c r="AT984" s="121">
        <v>54</v>
      </c>
    </row>
    <row r="985" spans="1:46" ht="30" customHeight="1" x14ac:dyDescent="0.15">
      <c r="A985" s="121">
        <v>983</v>
      </c>
      <c r="B985" s="126">
        <v>5225002474</v>
      </c>
      <c r="C985" s="121" t="s">
        <v>4354</v>
      </c>
      <c r="D985" s="121" t="s">
        <v>4354</v>
      </c>
      <c r="E985" s="127">
        <v>35181</v>
      </c>
      <c r="F985" s="117">
        <f t="shared" ca="1" si="135"/>
        <v>22.860273972602741</v>
      </c>
      <c r="G985" s="121" t="s">
        <v>325</v>
      </c>
      <c r="H985" s="121" t="s">
        <v>297</v>
      </c>
      <c r="I985" s="121" t="s">
        <v>297</v>
      </c>
      <c r="J985" s="121" t="s">
        <v>4355</v>
      </c>
      <c r="K985" s="121" t="s">
        <v>489</v>
      </c>
      <c r="L985" s="121" t="s">
        <v>328</v>
      </c>
      <c r="M985" s="121" t="s">
        <v>383</v>
      </c>
      <c r="N985" s="121" t="s">
        <v>570</v>
      </c>
      <c r="O985" s="121" t="s">
        <v>299</v>
      </c>
      <c r="P985" s="121"/>
      <c r="Q985" s="121"/>
      <c r="R985" s="114" t="e">
        <f t="shared" ca="1" si="136"/>
        <v>#NUM!</v>
      </c>
      <c r="S985" s="118" t="e">
        <f t="shared" ca="1" si="137"/>
        <v>#NUM!</v>
      </c>
      <c r="T985" s="114" t="e">
        <f t="shared" ca="1" si="138"/>
        <v>#NUM!</v>
      </c>
      <c r="U985" s="119" t="e">
        <f t="shared" ca="1" si="139"/>
        <v>#NUM!</v>
      </c>
      <c r="V985" s="120" t="s">
        <v>299</v>
      </c>
      <c r="W985" s="116">
        <f t="shared" ca="1" si="140"/>
        <v>43525</v>
      </c>
      <c r="X985" s="114">
        <f t="shared" ca="1" si="141"/>
        <v>1633</v>
      </c>
      <c r="Y985" s="120">
        <f t="shared" ca="1" si="142"/>
        <v>53</v>
      </c>
      <c r="Z985" s="121">
        <f t="shared" ca="1" si="143"/>
        <v>4</v>
      </c>
      <c r="AA985" s="121" t="s">
        <v>9112</v>
      </c>
      <c r="AB985" s="121"/>
      <c r="AC985" s="127">
        <v>41892</v>
      </c>
      <c r="AD985" s="121" t="s">
        <v>489</v>
      </c>
      <c r="AE985" s="127">
        <v>41892</v>
      </c>
      <c r="AF985" s="121" t="s">
        <v>8286</v>
      </c>
      <c r="AG985" s="121">
        <v>0</v>
      </c>
      <c r="AH985" s="121">
        <v>0</v>
      </c>
      <c r="AI985" s="121" t="s">
        <v>4357</v>
      </c>
      <c r="AJ985" s="121"/>
      <c r="AK985" s="121" t="s">
        <v>334</v>
      </c>
      <c r="AL985" s="121"/>
      <c r="AM985" s="126" t="s">
        <v>4356</v>
      </c>
      <c r="AN985" s="121"/>
      <c r="AO985" s="121"/>
      <c r="AP985" s="121">
        <v>0</v>
      </c>
      <c r="AQ985" s="121">
        <v>0</v>
      </c>
      <c r="AR985" s="121" t="s">
        <v>8373</v>
      </c>
      <c r="AS985" s="121">
        <v>404</v>
      </c>
      <c r="AT985" s="121">
        <v>2</v>
      </c>
    </row>
    <row r="986" spans="1:46" ht="30" customHeight="1" x14ac:dyDescent="0.15">
      <c r="A986" s="121">
        <v>984</v>
      </c>
      <c r="B986" s="126">
        <v>5225002475</v>
      </c>
      <c r="C986" s="121" t="s">
        <v>4358</v>
      </c>
      <c r="D986" s="121" t="s">
        <v>4358</v>
      </c>
      <c r="E986" s="127">
        <v>34609</v>
      </c>
      <c r="F986" s="117">
        <f t="shared" ca="1" si="135"/>
        <v>24.427397260273974</v>
      </c>
      <c r="G986" s="121" t="s">
        <v>510</v>
      </c>
      <c r="H986" s="121" t="s">
        <v>287</v>
      </c>
      <c r="I986" s="121" t="s">
        <v>287</v>
      </c>
      <c r="J986" s="121" t="s">
        <v>4359</v>
      </c>
      <c r="K986" s="121" t="s">
        <v>489</v>
      </c>
      <c r="L986" s="121" t="s">
        <v>328</v>
      </c>
      <c r="M986" s="121" t="s">
        <v>367</v>
      </c>
      <c r="N986" s="121" t="s">
        <v>430</v>
      </c>
      <c r="O986" s="121" t="s">
        <v>299</v>
      </c>
      <c r="P986" s="121"/>
      <c r="Q986" s="121"/>
      <c r="R986" s="114" t="e">
        <f t="shared" ca="1" si="136"/>
        <v>#NUM!</v>
      </c>
      <c r="S986" s="118" t="e">
        <f t="shared" ca="1" si="137"/>
        <v>#NUM!</v>
      </c>
      <c r="T986" s="114" t="e">
        <f t="shared" ca="1" si="138"/>
        <v>#NUM!</v>
      </c>
      <c r="U986" s="119" t="e">
        <f t="shared" ca="1" si="139"/>
        <v>#NUM!</v>
      </c>
      <c r="V986" s="120" t="s">
        <v>299</v>
      </c>
      <c r="W986" s="116">
        <f t="shared" ca="1" si="140"/>
        <v>43525</v>
      </c>
      <c r="X986" s="114">
        <f t="shared" ca="1" si="141"/>
        <v>1633</v>
      </c>
      <c r="Y986" s="120">
        <f t="shared" ca="1" si="142"/>
        <v>53</v>
      </c>
      <c r="Z986" s="121">
        <f t="shared" ca="1" si="143"/>
        <v>4</v>
      </c>
      <c r="AA986" s="121" t="s">
        <v>9112</v>
      </c>
      <c r="AB986" s="121"/>
      <c r="AC986" s="127">
        <v>41892</v>
      </c>
      <c r="AD986" s="121" t="s">
        <v>489</v>
      </c>
      <c r="AE986" s="127">
        <v>41892</v>
      </c>
      <c r="AF986" s="121" t="s">
        <v>8286</v>
      </c>
      <c r="AG986" s="121">
        <v>0</v>
      </c>
      <c r="AH986" s="121">
        <v>0</v>
      </c>
      <c r="AI986" s="121" t="s">
        <v>4360</v>
      </c>
      <c r="AJ986" s="121"/>
      <c r="AK986" s="121" t="s">
        <v>334</v>
      </c>
      <c r="AL986" s="121"/>
      <c r="AM986" s="126" t="s">
        <v>83</v>
      </c>
      <c r="AN986" s="121"/>
      <c r="AO986" s="121"/>
      <c r="AP986" s="121">
        <v>0</v>
      </c>
      <c r="AQ986" s="121">
        <v>0</v>
      </c>
      <c r="AR986" s="121" t="s">
        <v>8312</v>
      </c>
      <c r="AS986" s="121">
        <v>10</v>
      </c>
      <c r="AT986" s="121">
        <v>147</v>
      </c>
    </row>
    <row r="987" spans="1:46" ht="30" customHeight="1" x14ac:dyDescent="0.15">
      <c r="A987" s="121">
        <v>985</v>
      </c>
      <c r="B987" s="126">
        <v>5225002476</v>
      </c>
      <c r="C987" s="121" t="s">
        <v>4361</v>
      </c>
      <c r="D987" s="121" t="s">
        <v>4361</v>
      </c>
      <c r="E987" s="127">
        <v>35020</v>
      </c>
      <c r="F987" s="117">
        <f t="shared" ca="1" si="135"/>
        <v>23.301369863013697</v>
      </c>
      <c r="G987" s="121" t="s">
        <v>510</v>
      </c>
      <c r="H987" s="121" t="s">
        <v>287</v>
      </c>
      <c r="I987" s="121" t="s">
        <v>287</v>
      </c>
      <c r="J987" s="121" t="s">
        <v>4362</v>
      </c>
      <c r="K987" s="121" t="s">
        <v>489</v>
      </c>
      <c r="L987" s="121" t="s">
        <v>328</v>
      </c>
      <c r="M987" s="121" t="s">
        <v>59</v>
      </c>
      <c r="N987" s="121" t="s">
        <v>430</v>
      </c>
      <c r="O987" s="121" t="s">
        <v>8283</v>
      </c>
      <c r="P987" s="127">
        <v>40575</v>
      </c>
      <c r="Q987" s="127">
        <v>47634</v>
      </c>
      <c r="R987" s="114">
        <f t="shared" ca="1" si="136"/>
        <v>4109</v>
      </c>
      <c r="S987" s="118">
        <f t="shared" ca="1" si="137"/>
        <v>134</v>
      </c>
      <c r="T987" s="114">
        <f t="shared" ca="1" si="138"/>
        <v>11</v>
      </c>
      <c r="U987" s="119" t="str">
        <f t="shared" ca="1" si="139"/>
        <v>11年3个月4天</v>
      </c>
      <c r="V987" s="120" t="s">
        <v>9629</v>
      </c>
      <c r="W987" s="116">
        <f t="shared" ca="1" si="140"/>
        <v>43525</v>
      </c>
      <c r="X987" s="114">
        <f t="shared" ca="1" si="141"/>
        <v>1633</v>
      </c>
      <c r="Y987" s="120">
        <f t="shared" ca="1" si="142"/>
        <v>53</v>
      </c>
      <c r="Z987" s="121">
        <f t="shared" ca="1" si="143"/>
        <v>4</v>
      </c>
      <c r="AA987" s="121" t="s">
        <v>9630</v>
      </c>
      <c r="AB987" s="121"/>
      <c r="AC987" s="127">
        <v>41892</v>
      </c>
      <c r="AD987" s="121" t="s">
        <v>489</v>
      </c>
      <c r="AE987" s="127">
        <v>41892</v>
      </c>
      <c r="AF987" s="121" t="s">
        <v>8286</v>
      </c>
      <c r="AG987" s="121">
        <v>1</v>
      </c>
      <c r="AH987" s="121">
        <v>0</v>
      </c>
      <c r="AI987" s="121" t="s">
        <v>4364</v>
      </c>
      <c r="AJ987" s="121" t="s">
        <v>390</v>
      </c>
      <c r="AK987" s="121"/>
      <c r="AL987" s="121"/>
      <c r="AM987" s="126" t="s">
        <v>4363</v>
      </c>
      <c r="AN987" s="121"/>
      <c r="AO987" s="121"/>
      <c r="AP987" s="121">
        <v>0</v>
      </c>
      <c r="AQ987" s="121">
        <v>0</v>
      </c>
      <c r="AR987" s="121" t="s">
        <v>8373</v>
      </c>
      <c r="AS987" s="121">
        <v>3</v>
      </c>
      <c r="AT987" s="121">
        <v>36</v>
      </c>
    </row>
    <row r="988" spans="1:46" ht="30" customHeight="1" x14ac:dyDescent="0.15">
      <c r="A988" s="121">
        <v>986</v>
      </c>
      <c r="B988" s="126">
        <v>5225002477</v>
      </c>
      <c r="C988" s="121" t="s">
        <v>4365</v>
      </c>
      <c r="D988" s="121" t="s">
        <v>4365</v>
      </c>
      <c r="E988" s="127">
        <v>26645</v>
      </c>
      <c r="F988" s="117">
        <f t="shared" ca="1" si="135"/>
        <v>46.246575342465754</v>
      </c>
      <c r="G988" s="121" t="s">
        <v>325</v>
      </c>
      <c r="H988" s="121" t="s">
        <v>297</v>
      </c>
      <c r="I988" s="121" t="s">
        <v>297</v>
      </c>
      <c r="J988" s="121" t="s">
        <v>4366</v>
      </c>
      <c r="K988" s="121" t="s">
        <v>8152</v>
      </c>
      <c r="L988" s="121" t="s">
        <v>1184</v>
      </c>
      <c r="M988" s="121" t="s">
        <v>338</v>
      </c>
      <c r="N988" s="121" t="s">
        <v>290</v>
      </c>
      <c r="O988" s="121" t="s">
        <v>293</v>
      </c>
      <c r="P988" s="127">
        <v>42809</v>
      </c>
      <c r="Q988" s="121"/>
      <c r="R988" s="114" t="e">
        <f t="shared" ca="1" si="136"/>
        <v>#NUM!</v>
      </c>
      <c r="S988" s="118" t="e">
        <f t="shared" ca="1" si="137"/>
        <v>#NUM!</v>
      </c>
      <c r="T988" s="114" t="e">
        <f t="shared" ca="1" si="138"/>
        <v>#NUM!</v>
      </c>
      <c r="U988" s="119" t="e">
        <f t="shared" ca="1" si="139"/>
        <v>#NUM!</v>
      </c>
      <c r="V988" s="120" t="s">
        <v>299</v>
      </c>
      <c r="W988" s="116">
        <f t="shared" ca="1" si="140"/>
        <v>43525</v>
      </c>
      <c r="X988" s="114">
        <f t="shared" ca="1" si="141"/>
        <v>1633</v>
      </c>
      <c r="Y988" s="120">
        <f t="shared" ca="1" si="142"/>
        <v>53</v>
      </c>
      <c r="Z988" s="121">
        <f t="shared" ca="1" si="143"/>
        <v>4</v>
      </c>
      <c r="AA988" s="121" t="s">
        <v>1478</v>
      </c>
      <c r="AB988" s="121"/>
      <c r="AC988" s="127">
        <v>41892</v>
      </c>
      <c r="AD988" s="121" t="s">
        <v>489</v>
      </c>
      <c r="AE988" s="127">
        <v>41892</v>
      </c>
      <c r="AF988" s="121" t="s">
        <v>8286</v>
      </c>
      <c r="AG988" s="121">
        <v>1</v>
      </c>
      <c r="AH988" s="121">
        <v>0</v>
      </c>
      <c r="AI988" s="121" t="s">
        <v>4368</v>
      </c>
      <c r="AJ988" s="121" t="s">
        <v>402</v>
      </c>
      <c r="AK988" s="121" t="s">
        <v>403</v>
      </c>
      <c r="AL988" s="121" t="s">
        <v>363</v>
      </c>
      <c r="AM988" s="126" t="s">
        <v>4367</v>
      </c>
      <c r="AN988" s="121"/>
      <c r="AO988" s="121"/>
      <c r="AP988" s="121">
        <v>0</v>
      </c>
      <c r="AQ988" s="121">
        <v>1</v>
      </c>
      <c r="AR988" s="121" t="s">
        <v>3949</v>
      </c>
      <c r="AS988" s="121">
        <v>1</v>
      </c>
      <c r="AT988" s="121">
        <v>5</v>
      </c>
    </row>
    <row r="989" spans="1:46" ht="30" customHeight="1" x14ac:dyDescent="0.15">
      <c r="A989" s="121">
        <v>987</v>
      </c>
      <c r="B989" s="126">
        <v>5225002478</v>
      </c>
      <c r="C989" s="121" t="s">
        <v>4369</v>
      </c>
      <c r="D989" s="121" t="s">
        <v>4369</v>
      </c>
      <c r="E989" s="127">
        <v>27988</v>
      </c>
      <c r="F989" s="117">
        <f t="shared" ca="1" si="135"/>
        <v>42.56712328767123</v>
      </c>
      <c r="G989" s="121" t="s">
        <v>325</v>
      </c>
      <c r="H989" s="121" t="s">
        <v>297</v>
      </c>
      <c r="I989" s="121" t="s">
        <v>297</v>
      </c>
      <c r="J989" s="121" t="s">
        <v>4370</v>
      </c>
      <c r="K989" s="121" t="s">
        <v>8153</v>
      </c>
      <c r="L989" s="121" t="s">
        <v>328</v>
      </c>
      <c r="M989" s="121" t="s">
        <v>59</v>
      </c>
      <c r="N989" s="121" t="s">
        <v>488</v>
      </c>
      <c r="O989" s="121" t="s">
        <v>293</v>
      </c>
      <c r="P989" s="127">
        <v>42809</v>
      </c>
      <c r="Q989" s="121"/>
      <c r="R989" s="114" t="e">
        <f t="shared" ca="1" si="136"/>
        <v>#NUM!</v>
      </c>
      <c r="S989" s="118" t="e">
        <f t="shared" ca="1" si="137"/>
        <v>#NUM!</v>
      </c>
      <c r="T989" s="114" t="e">
        <f t="shared" ca="1" si="138"/>
        <v>#NUM!</v>
      </c>
      <c r="U989" s="119" t="e">
        <f t="shared" ca="1" si="139"/>
        <v>#NUM!</v>
      </c>
      <c r="V989" s="120" t="s">
        <v>299</v>
      </c>
      <c r="W989" s="116">
        <f t="shared" ca="1" si="140"/>
        <v>43525</v>
      </c>
      <c r="X989" s="114">
        <f t="shared" ca="1" si="141"/>
        <v>1633</v>
      </c>
      <c r="Y989" s="120">
        <f t="shared" ca="1" si="142"/>
        <v>53</v>
      </c>
      <c r="Z989" s="121">
        <f t="shared" ca="1" si="143"/>
        <v>4</v>
      </c>
      <c r="AA989" s="121" t="s">
        <v>9631</v>
      </c>
      <c r="AB989" s="121"/>
      <c r="AC989" s="127">
        <v>41892</v>
      </c>
      <c r="AD989" s="121" t="s">
        <v>489</v>
      </c>
      <c r="AE989" s="127">
        <v>41892</v>
      </c>
      <c r="AF989" s="121" t="s">
        <v>8286</v>
      </c>
      <c r="AG989" s="121">
        <v>1</v>
      </c>
      <c r="AH989" s="121">
        <v>0</v>
      </c>
      <c r="AI989" s="121" t="s">
        <v>4372</v>
      </c>
      <c r="AJ989" s="121" t="s">
        <v>402</v>
      </c>
      <c r="AK989" s="121" t="s">
        <v>409</v>
      </c>
      <c r="AL989" s="121" t="s">
        <v>363</v>
      </c>
      <c r="AM989" s="126" t="s">
        <v>4371</v>
      </c>
      <c r="AN989" s="121" t="s">
        <v>411</v>
      </c>
      <c r="AO989" s="121"/>
      <c r="AP989" s="121">
        <v>0</v>
      </c>
      <c r="AQ989" s="121">
        <v>2</v>
      </c>
      <c r="AR989" s="121" t="s">
        <v>9182</v>
      </c>
      <c r="AS989" s="121">
        <v>4</v>
      </c>
      <c r="AT989" s="121">
        <v>52</v>
      </c>
    </row>
    <row r="990" spans="1:46" ht="30" customHeight="1" x14ac:dyDescent="0.15">
      <c r="A990" s="121">
        <v>988</v>
      </c>
      <c r="B990" s="126">
        <v>5225002479</v>
      </c>
      <c r="C990" s="121" t="s">
        <v>4373</v>
      </c>
      <c r="D990" s="121" t="s">
        <v>4373</v>
      </c>
      <c r="E990" s="127">
        <v>33434</v>
      </c>
      <c r="F990" s="117">
        <f t="shared" ca="1" si="135"/>
        <v>27.646575342465752</v>
      </c>
      <c r="G990" s="121" t="s">
        <v>510</v>
      </c>
      <c r="H990" s="121" t="s">
        <v>297</v>
      </c>
      <c r="I990" s="121" t="s">
        <v>297</v>
      </c>
      <c r="J990" s="121" t="s">
        <v>4374</v>
      </c>
      <c r="K990" s="121" t="s">
        <v>2626</v>
      </c>
      <c r="L990" s="121" t="s">
        <v>328</v>
      </c>
      <c r="M990" s="121" t="s">
        <v>59</v>
      </c>
      <c r="N990" s="121" t="s">
        <v>41</v>
      </c>
      <c r="O990" s="121" t="s">
        <v>299</v>
      </c>
      <c r="P990" s="127">
        <v>42935</v>
      </c>
      <c r="Q990" s="127">
        <v>50969</v>
      </c>
      <c r="R990" s="114">
        <f t="shared" ca="1" si="136"/>
        <v>7444</v>
      </c>
      <c r="S990" s="118">
        <f t="shared" ca="1" si="137"/>
        <v>244</v>
      </c>
      <c r="T990" s="114">
        <f t="shared" ca="1" si="138"/>
        <v>20</v>
      </c>
      <c r="U990" s="119" t="str">
        <f t="shared" ca="1" si="139"/>
        <v>20年4个月24天</v>
      </c>
      <c r="V990" s="120" t="s">
        <v>9022</v>
      </c>
      <c r="W990" s="116">
        <f t="shared" ca="1" si="140"/>
        <v>43525</v>
      </c>
      <c r="X990" s="114">
        <f t="shared" ca="1" si="141"/>
        <v>1633</v>
      </c>
      <c r="Y990" s="120">
        <f t="shared" ca="1" si="142"/>
        <v>53</v>
      </c>
      <c r="Z990" s="121">
        <f t="shared" ca="1" si="143"/>
        <v>4</v>
      </c>
      <c r="AA990" s="121" t="s">
        <v>9632</v>
      </c>
      <c r="AB990" s="121"/>
      <c r="AC990" s="127">
        <v>41892</v>
      </c>
      <c r="AD990" s="121" t="s">
        <v>2626</v>
      </c>
      <c r="AE990" s="127">
        <v>41892</v>
      </c>
      <c r="AF990" s="121" t="s">
        <v>8286</v>
      </c>
      <c r="AG990" s="121">
        <v>1</v>
      </c>
      <c r="AH990" s="121">
        <v>0</v>
      </c>
      <c r="AI990" s="121" t="s">
        <v>4376</v>
      </c>
      <c r="AJ990" s="121" t="s">
        <v>2171</v>
      </c>
      <c r="AK990" s="121" t="s">
        <v>334</v>
      </c>
      <c r="AL990" s="121"/>
      <c r="AM990" s="126" t="s">
        <v>4375</v>
      </c>
      <c r="AN990" s="121"/>
      <c r="AO990" s="121"/>
      <c r="AP990" s="121">
        <v>0</v>
      </c>
      <c r="AQ990" s="121">
        <v>0</v>
      </c>
      <c r="AR990" s="121" t="s">
        <v>8373</v>
      </c>
      <c r="AS990" s="121">
        <v>8</v>
      </c>
      <c r="AT990" s="121" t="s">
        <v>8388</v>
      </c>
    </row>
    <row r="991" spans="1:46" ht="30" customHeight="1" x14ac:dyDescent="0.15">
      <c r="A991" s="121">
        <v>989</v>
      </c>
      <c r="B991" s="126">
        <v>5225002480</v>
      </c>
      <c r="C991" s="121" t="s">
        <v>4377</v>
      </c>
      <c r="D991" s="121" t="s">
        <v>4377</v>
      </c>
      <c r="E991" s="127">
        <v>26686</v>
      </c>
      <c r="F991" s="117">
        <f t="shared" ca="1" si="135"/>
        <v>46.134246575342466</v>
      </c>
      <c r="G991" s="121" t="s">
        <v>325</v>
      </c>
      <c r="H991" s="121" t="s">
        <v>287</v>
      </c>
      <c r="I991" s="121" t="s">
        <v>287</v>
      </c>
      <c r="J991" s="121" t="s">
        <v>9633</v>
      </c>
      <c r="K991" s="121" t="s">
        <v>8546</v>
      </c>
      <c r="L991" s="121" t="s">
        <v>328</v>
      </c>
      <c r="M991" s="121" t="s">
        <v>59</v>
      </c>
      <c r="N991" s="121" t="s">
        <v>408</v>
      </c>
      <c r="O991" s="121" t="s">
        <v>8330</v>
      </c>
      <c r="P991" s="127">
        <v>41448</v>
      </c>
      <c r="Q991" s="127">
        <v>46834</v>
      </c>
      <c r="R991" s="114">
        <f t="shared" ca="1" si="136"/>
        <v>3309</v>
      </c>
      <c r="S991" s="118">
        <f t="shared" ca="1" si="137"/>
        <v>108</v>
      </c>
      <c r="T991" s="114">
        <f t="shared" ca="1" si="138"/>
        <v>9</v>
      </c>
      <c r="U991" s="119" t="str">
        <f t="shared" ca="1" si="139"/>
        <v>9年0个月24天</v>
      </c>
      <c r="V991" s="120" t="s">
        <v>9634</v>
      </c>
      <c r="W991" s="116">
        <f t="shared" ca="1" si="140"/>
        <v>43525</v>
      </c>
      <c r="X991" s="114">
        <f t="shared" ca="1" si="141"/>
        <v>1633</v>
      </c>
      <c r="Y991" s="120">
        <f t="shared" ca="1" si="142"/>
        <v>53</v>
      </c>
      <c r="Z991" s="121">
        <f t="shared" ca="1" si="143"/>
        <v>4</v>
      </c>
      <c r="AA991" s="121" t="s">
        <v>9556</v>
      </c>
      <c r="AB991" s="121"/>
      <c r="AC991" s="127">
        <v>41892</v>
      </c>
      <c r="AD991" s="121" t="s">
        <v>2626</v>
      </c>
      <c r="AE991" s="127">
        <v>41892</v>
      </c>
      <c r="AF991" s="121" t="s">
        <v>8286</v>
      </c>
      <c r="AG991" s="121">
        <v>1</v>
      </c>
      <c r="AH991" s="121">
        <v>0</v>
      </c>
      <c r="AI991" s="121" t="s">
        <v>4379</v>
      </c>
      <c r="AJ991" s="121" t="s">
        <v>3915</v>
      </c>
      <c r="AK991" s="121"/>
      <c r="AL991" s="121" t="s">
        <v>363</v>
      </c>
      <c r="AM991" s="126" t="s">
        <v>4378</v>
      </c>
      <c r="AN991" s="121" t="s">
        <v>411</v>
      </c>
      <c r="AO991" s="121"/>
      <c r="AP991" s="121">
        <v>0</v>
      </c>
      <c r="AQ991" s="121">
        <v>1</v>
      </c>
      <c r="AR991" s="121" t="s">
        <v>9182</v>
      </c>
      <c r="AS991" s="121">
        <v>5</v>
      </c>
      <c r="AT991" s="121">
        <v>67</v>
      </c>
    </row>
    <row r="992" spans="1:46" ht="30" customHeight="1" x14ac:dyDescent="0.15">
      <c r="A992" s="121">
        <v>990</v>
      </c>
      <c r="B992" s="126">
        <v>5225002481</v>
      </c>
      <c r="C992" s="121" t="s">
        <v>4380</v>
      </c>
      <c r="D992" s="121" t="s">
        <v>4380</v>
      </c>
      <c r="E992" s="127">
        <v>28966</v>
      </c>
      <c r="F992" s="117">
        <f t="shared" ca="1" si="135"/>
        <v>39.887671232876713</v>
      </c>
      <c r="G992" s="121" t="s">
        <v>325</v>
      </c>
      <c r="H992" s="121" t="s">
        <v>287</v>
      </c>
      <c r="I992" s="121" t="s">
        <v>287</v>
      </c>
      <c r="J992" s="121" t="s">
        <v>4381</v>
      </c>
      <c r="K992" s="121" t="s">
        <v>811</v>
      </c>
      <c r="L992" s="121" t="s">
        <v>357</v>
      </c>
      <c r="M992" s="121" t="s">
        <v>9635</v>
      </c>
      <c r="N992" s="121" t="s">
        <v>298</v>
      </c>
      <c r="O992" s="121" t="s">
        <v>8330</v>
      </c>
      <c r="P992" s="127">
        <v>41589</v>
      </c>
      <c r="Q992" s="127">
        <v>46883</v>
      </c>
      <c r="R992" s="114">
        <f t="shared" ca="1" si="136"/>
        <v>3358</v>
      </c>
      <c r="S992" s="118">
        <f t="shared" ca="1" si="137"/>
        <v>110</v>
      </c>
      <c r="T992" s="114">
        <f t="shared" ca="1" si="138"/>
        <v>9</v>
      </c>
      <c r="U992" s="119" t="str">
        <f t="shared" ca="1" si="139"/>
        <v>9年2个月13天</v>
      </c>
      <c r="V992" s="120" t="s">
        <v>9636</v>
      </c>
      <c r="W992" s="116">
        <f t="shared" ca="1" si="140"/>
        <v>43525</v>
      </c>
      <c r="X992" s="114">
        <f t="shared" ca="1" si="141"/>
        <v>1631</v>
      </c>
      <c r="Y992" s="120">
        <f t="shared" ca="1" si="142"/>
        <v>53</v>
      </c>
      <c r="Z992" s="121">
        <f t="shared" ca="1" si="143"/>
        <v>4</v>
      </c>
      <c r="AA992" s="121" t="s">
        <v>9528</v>
      </c>
      <c r="AB992" s="121"/>
      <c r="AC992" s="127">
        <v>41894</v>
      </c>
      <c r="AD992" s="121" t="s">
        <v>582</v>
      </c>
      <c r="AE992" s="127">
        <v>41894</v>
      </c>
      <c r="AF992" s="121" t="s">
        <v>8286</v>
      </c>
      <c r="AG992" s="121">
        <v>1</v>
      </c>
      <c r="AH992" s="121">
        <v>0</v>
      </c>
      <c r="AI992" s="121" t="s">
        <v>4384</v>
      </c>
      <c r="AJ992" s="121" t="s">
        <v>2712</v>
      </c>
      <c r="AK992" s="121"/>
      <c r="AL992" s="121"/>
      <c r="AM992" s="126" t="s">
        <v>4383</v>
      </c>
      <c r="AN992" s="121" t="s">
        <v>411</v>
      </c>
      <c r="AO992" s="121"/>
      <c r="AP992" s="121">
        <v>0</v>
      </c>
      <c r="AQ992" s="121">
        <v>0</v>
      </c>
      <c r="AR992" s="121" t="s">
        <v>8351</v>
      </c>
      <c r="AS992" s="121"/>
      <c r="AT992" s="121"/>
    </row>
    <row r="993" spans="1:46" ht="30" customHeight="1" x14ac:dyDescent="0.15">
      <c r="A993" s="121">
        <v>991</v>
      </c>
      <c r="B993" s="126">
        <v>5225002482</v>
      </c>
      <c r="C993" s="121" t="s">
        <v>4385</v>
      </c>
      <c r="D993" s="121" t="s">
        <v>4385</v>
      </c>
      <c r="E993" s="127">
        <v>31350</v>
      </c>
      <c r="F993" s="117">
        <f t="shared" ca="1" si="135"/>
        <v>33.356164383561641</v>
      </c>
      <c r="G993" s="121" t="s">
        <v>650</v>
      </c>
      <c r="H993" s="121" t="s">
        <v>297</v>
      </c>
      <c r="I993" s="121" t="s">
        <v>297</v>
      </c>
      <c r="J993" s="121" t="s">
        <v>4386</v>
      </c>
      <c r="K993" s="121" t="s">
        <v>811</v>
      </c>
      <c r="L993" s="121" t="s">
        <v>328</v>
      </c>
      <c r="M993" s="121" t="s">
        <v>383</v>
      </c>
      <c r="N993" s="121" t="s">
        <v>570</v>
      </c>
      <c r="O993" s="121" t="s">
        <v>293</v>
      </c>
      <c r="P993" s="127">
        <v>42809</v>
      </c>
      <c r="Q993" s="121"/>
      <c r="R993" s="114" t="e">
        <f t="shared" ca="1" si="136"/>
        <v>#NUM!</v>
      </c>
      <c r="S993" s="118" t="e">
        <f t="shared" ca="1" si="137"/>
        <v>#NUM!</v>
      </c>
      <c r="T993" s="114" t="e">
        <f t="shared" ca="1" si="138"/>
        <v>#NUM!</v>
      </c>
      <c r="U993" s="119" t="e">
        <f t="shared" ca="1" si="139"/>
        <v>#NUM!</v>
      </c>
      <c r="V993" s="120" t="s">
        <v>299</v>
      </c>
      <c r="W993" s="116">
        <f t="shared" ca="1" si="140"/>
        <v>43525</v>
      </c>
      <c r="X993" s="114">
        <f t="shared" ca="1" si="141"/>
        <v>1631</v>
      </c>
      <c r="Y993" s="120">
        <f t="shared" ca="1" si="142"/>
        <v>53</v>
      </c>
      <c r="Z993" s="121">
        <f t="shared" ca="1" si="143"/>
        <v>4</v>
      </c>
      <c r="AA993" s="121" t="s">
        <v>9637</v>
      </c>
      <c r="AB993" s="121"/>
      <c r="AC993" s="127">
        <v>41894</v>
      </c>
      <c r="AD993" s="121" t="s">
        <v>811</v>
      </c>
      <c r="AE993" s="127">
        <v>41894</v>
      </c>
      <c r="AF993" s="121" t="s">
        <v>8286</v>
      </c>
      <c r="AG993" s="121">
        <v>1</v>
      </c>
      <c r="AH993" s="121">
        <v>0</v>
      </c>
      <c r="AI993" s="121" t="s">
        <v>4388</v>
      </c>
      <c r="AJ993" s="121" t="s">
        <v>402</v>
      </c>
      <c r="AK993" s="121" t="s">
        <v>403</v>
      </c>
      <c r="AL993" s="121"/>
      <c r="AM993" s="126" t="s">
        <v>4387</v>
      </c>
      <c r="AN993" s="121"/>
      <c r="AO993" s="121"/>
      <c r="AP993" s="121">
        <v>0</v>
      </c>
      <c r="AQ993" s="121">
        <v>0</v>
      </c>
      <c r="AR993" s="121" t="s">
        <v>8373</v>
      </c>
      <c r="AS993" s="128">
        <v>43137</v>
      </c>
      <c r="AT993" s="121">
        <v>6</v>
      </c>
    </row>
    <row r="994" spans="1:46" ht="30" customHeight="1" x14ac:dyDescent="0.15">
      <c r="A994" s="121">
        <v>992</v>
      </c>
      <c r="B994" s="126">
        <v>5225002483</v>
      </c>
      <c r="C994" s="121" t="s">
        <v>4389</v>
      </c>
      <c r="D994" s="121" t="s">
        <v>4389</v>
      </c>
      <c r="E994" s="127">
        <v>26957</v>
      </c>
      <c r="F994" s="117">
        <f t="shared" ca="1" si="135"/>
        <v>45.391780821917806</v>
      </c>
      <c r="G994" s="121" t="s">
        <v>325</v>
      </c>
      <c r="H994" s="121" t="s">
        <v>634</v>
      </c>
      <c r="I994" s="121" t="s">
        <v>634</v>
      </c>
      <c r="J994" s="121" t="s">
        <v>4390</v>
      </c>
      <c r="K994" s="121" t="s">
        <v>8005</v>
      </c>
      <c r="L994" s="121" t="s">
        <v>1265</v>
      </c>
      <c r="M994" s="121" t="s">
        <v>59</v>
      </c>
      <c r="N994" s="121" t="s">
        <v>290</v>
      </c>
      <c r="O994" s="121" t="s">
        <v>293</v>
      </c>
      <c r="P994" s="127">
        <v>42809</v>
      </c>
      <c r="Q994" s="121"/>
      <c r="R994" s="114" t="e">
        <f t="shared" ca="1" si="136"/>
        <v>#NUM!</v>
      </c>
      <c r="S994" s="118" t="e">
        <f t="shared" ca="1" si="137"/>
        <v>#NUM!</v>
      </c>
      <c r="T994" s="114" t="e">
        <f t="shared" ca="1" si="138"/>
        <v>#NUM!</v>
      </c>
      <c r="U994" s="119" t="e">
        <f t="shared" ca="1" si="139"/>
        <v>#NUM!</v>
      </c>
      <c r="V994" s="120" t="s">
        <v>299</v>
      </c>
      <c r="W994" s="116">
        <f t="shared" ca="1" si="140"/>
        <v>43525</v>
      </c>
      <c r="X994" s="114">
        <f t="shared" ca="1" si="141"/>
        <v>1631</v>
      </c>
      <c r="Y994" s="120">
        <f t="shared" ca="1" si="142"/>
        <v>53</v>
      </c>
      <c r="Z994" s="121">
        <f t="shared" ca="1" si="143"/>
        <v>4</v>
      </c>
      <c r="AA994" s="121" t="s">
        <v>9638</v>
      </c>
      <c r="AB994" s="121"/>
      <c r="AC994" s="127">
        <v>41894</v>
      </c>
      <c r="AD994" s="121" t="s">
        <v>582</v>
      </c>
      <c r="AE994" s="127">
        <v>41894</v>
      </c>
      <c r="AF994" s="121" t="s">
        <v>8286</v>
      </c>
      <c r="AG994" s="121">
        <v>1</v>
      </c>
      <c r="AH994" s="121">
        <v>0</v>
      </c>
      <c r="AI994" s="121" t="s">
        <v>4392</v>
      </c>
      <c r="AJ994" s="121" t="s">
        <v>402</v>
      </c>
      <c r="AK994" s="121" t="s">
        <v>409</v>
      </c>
      <c r="AL994" s="121"/>
      <c r="AM994" s="126" t="s">
        <v>4391</v>
      </c>
      <c r="AN994" s="121"/>
      <c r="AO994" s="121"/>
      <c r="AP994" s="121">
        <v>0</v>
      </c>
      <c r="AQ994" s="121">
        <v>1</v>
      </c>
      <c r="AR994" s="121" t="s">
        <v>1334</v>
      </c>
      <c r="AS994" s="121">
        <v>4</v>
      </c>
      <c r="AT994" s="121" t="s">
        <v>8592</v>
      </c>
    </row>
    <row r="995" spans="1:46" ht="30" customHeight="1" x14ac:dyDescent="0.15">
      <c r="A995" s="121">
        <v>993</v>
      </c>
      <c r="B995" s="126">
        <v>5225002484</v>
      </c>
      <c r="C995" s="121" t="s">
        <v>4393</v>
      </c>
      <c r="D995" s="121" t="s">
        <v>4393</v>
      </c>
      <c r="E995" s="127">
        <v>28902</v>
      </c>
      <c r="F995" s="117">
        <f t="shared" ca="1" si="135"/>
        <v>40.063013698630137</v>
      </c>
      <c r="G995" s="121" t="s">
        <v>325</v>
      </c>
      <c r="H995" s="121" t="s">
        <v>297</v>
      </c>
      <c r="I995" s="121" t="s">
        <v>297</v>
      </c>
      <c r="J995" s="121" t="s">
        <v>4394</v>
      </c>
      <c r="K995" s="121" t="s">
        <v>8128</v>
      </c>
      <c r="L995" s="121" t="s">
        <v>328</v>
      </c>
      <c r="M995" s="121" t="s">
        <v>367</v>
      </c>
      <c r="N995" s="121" t="s">
        <v>488</v>
      </c>
      <c r="O995" s="121" t="s">
        <v>299</v>
      </c>
      <c r="P995" s="121"/>
      <c r="Q995" s="121"/>
      <c r="R995" s="114" t="e">
        <f t="shared" ca="1" si="136"/>
        <v>#NUM!</v>
      </c>
      <c r="S995" s="118" t="e">
        <f t="shared" ca="1" si="137"/>
        <v>#NUM!</v>
      </c>
      <c r="T995" s="114" t="e">
        <f t="shared" ca="1" si="138"/>
        <v>#NUM!</v>
      </c>
      <c r="U995" s="119" t="e">
        <f t="shared" ca="1" si="139"/>
        <v>#NUM!</v>
      </c>
      <c r="V995" s="120" t="s">
        <v>299</v>
      </c>
      <c r="W995" s="116">
        <f t="shared" ca="1" si="140"/>
        <v>43525</v>
      </c>
      <c r="X995" s="114">
        <f t="shared" ca="1" si="141"/>
        <v>1627</v>
      </c>
      <c r="Y995" s="120">
        <f t="shared" ca="1" si="142"/>
        <v>53</v>
      </c>
      <c r="Z995" s="121">
        <f t="shared" ca="1" si="143"/>
        <v>4</v>
      </c>
      <c r="AA995" s="121" t="s">
        <v>9330</v>
      </c>
      <c r="AB995" s="121"/>
      <c r="AC995" s="127">
        <v>41898</v>
      </c>
      <c r="AD995" s="121" t="s">
        <v>771</v>
      </c>
      <c r="AE995" s="127">
        <v>41898</v>
      </c>
      <c r="AF995" s="121" t="s">
        <v>8286</v>
      </c>
      <c r="AG995" s="121">
        <v>0</v>
      </c>
      <c r="AH995" s="121">
        <v>0</v>
      </c>
      <c r="AI995" s="121" t="s">
        <v>4396</v>
      </c>
      <c r="AJ995" s="121"/>
      <c r="AK995" s="121" t="s">
        <v>334</v>
      </c>
      <c r="AL995" s="121"/>
      <c r="AM995" s="126" t="s">
        <v>4395</v>
      </c>
      <c r="AN995" s="121" t="s">
        <v>411</v>
      </c>
      <c r="AO995" s="121"/>
      <c r="AP995" s="121">
        <v>0</v>
      </c>
      <c r="AQ995" s="121">
        <v>1</v>
      </c>
      <c r="AR995" s="121" t="s">
        <v>8312</v>
      </c>
      <c r="AS995" s="121">
        <v>2</v>
      </c>
      <c r="AT995" s="121">
        <v>25</v>
      </c>
    </row>
    <row r="996" spans="1:46" ht="30" customHeight="1" x14ac:dyDescent="0.15">
      <c r="A996" s="121">
        <v>994</v>
      </c>
      <c r="B996" s="126">
        <v>5225002485</v>
      </c>
      <c r="C996" s="121" t="s">
        <v>4397</v>
      </c>
      <c r="D996" s="121" t="s">
        <v>4397</v>
      </c>
      <c r="E996" s="127">
        <v>23833</v>
      </c>
      <c r="F996" s="117">
        <f t="shared" ca="1" si="135"/>
        <v>53.950684931506849</v>
      </c>
      <c r="G996" s="121" t="s">
        <v>325</v>
      </c>
      <c r="H996" s="121" t="s">
        <v>297</v>
      </c>
      <c r="I996" s="121" t="s">
        <v>297</v>
      </c>
      <c r="J996" s="121" t="s">
        <v>4398</v>
      </c>
      <c r="K996" s="121" t="s">
        <v>8154</v>
      </c>
      <c r="L996" s="121" t="s">
        <v>328</v>
      </c>
      <c r="M996" s="121" t="s">
        <v>59</v>
      </c>
      <c r="N996" s="121" t="s">
        <v>41</v>
      </c>
      <c r="O996" s="121" t="s">
        <v>299</v>
      </c>
      <c r="P996" s="127">
        <v>42935</v>
      </c>
      <c r="Q996" s="127">
        <v>50969</v>
      </c>
      <c r="R996" s="114">
        <f t="shared" ca="1" si="136"/>
        <v>7444</v>
      </c>
      <c r="S996" s="118">
        <f t="shared" ca="1" si="137"/>
        <v>244</v>
      </c>
      <c r="T996" s="114">
        <f t="shared" ca="1" si="138"/>
        <v>20</v>
      </c>
      <c r="U996" s="119" t="str">
        <f t="shared" ca="1" si="139"/>
        <v>20年4个月24天</v>
      </c>
      <c r="V996" s="120" t="s">
        <v>9022</v>
      </c>
      <c r="W996" s="116">
        <f t="shared" ca="1" si="140"/>
        <v>43525</v>
      </c>
      <c r="X996" s="114">
        <f t="shared" ca="1" si="141"/>
        <v>1627</v>
      </c>
      <c r="Y996" s="120">
        <f t="shared" ca="1" si="142"/>
        <v>53</v>
      </c>
      <c r="Z996" s="121">
        <f t="shared" ca="1" si="143"/>
        <v>4</v>
      </c>
      <c r="AA996" s="121" t="s">
        <v>9639</v>
      </c>
      <c r="AB996" s="121"/>
      <c r="AC996" s="127">
        <v>41898</v>
      </c>
      <c r="AD996" s="121" t="s">
        <v>2567</v>
      </c>
      <c r="AE996" s="127">
        <v>41898</v>
      </c>
      <c r="AF996" s="121" t="s">
        <v>8286</v>
      </c>
      <c r="AG996" s="121">
        <v>1</v>
      </c>
      <c r="AH996" s="121">
        <v>0</v>
      </c>
      <c r="AI996" s="121" t="s">
        <v>4400</v>
      </c>
      <c r="AJ996" s="121" t="s">
        <v>2171</v>
      </c>
      <c r="AK996" s="121" t="s">
        <v>334</v>
      </c>
      <c r="AL996" s="121"/>
      <c r="AM996" s="126" t="s">
        <v>4399</v>
      </c>
      <c r="AN996" s="121"/>
      <c r="AO996" s="121"/>
      <c r="AP996" s="121">
        <v>0</v>
      </c>
      <c r="AQ996" s="121">
        <v>0</v>
      </c>
      <c r="AR996" s="121" t="s">
        <v>1334</v>
      </c>
      <c r="AS996" s="121">
        <v>7</v>
      </c>
      <c r="AT996" s="121">
        <v>99</v>
      </c>
    </row>
    <row r="997" spans="1:46" ht="30" customHeight="1" x14ac:dyDescent="0.15">
      <c r="A997" s="121">
        <v>995</v>
      </c>
      <c r="B997" s="126">
        <v>5225002487</v>
      </c>
      <c r="C997" s="121" t="s">
        <v>4401</v>
      </c>
      <c r="D997" s="121" t="s">
        <v>4401</v>
      </c>
      <c r="E997" s="127">
        <v>27458</v>
      </c>
      <c r="F997" s="117">
        <f t="shared" ca="1" si="135"/>
        <v>44.019178082191779</v>
      </c>
      <c r="G997" s="121" t="s">
        <v>325</v>
      </c>
      <c r="H997" s="121" t="s">
        <v>297</v>
      </c>
      <c r="I997" s="121" t="s">
        <v>297</v>
      </c>
      <c r="J997" s="121" t="s">
        <v>9640</v>
      </c>
      <c r="K997" s="121" t="s">
        <v>8546</v>
      </c>
      <c r="L997" s="121" t="s">
        <v>328</v>
      </c>
      <c r="M997" s="121" t="s">
        <v>59</v>
      </c>
      <c r="N997" s="121" t="s">
        <v>298</v>
      </c>
      <c r="O997" s="121" t="s">
        <v>8330</v>
      </c>
      <c r="P997" s="127">
        <v>41802</v>
      </c>
      <c r="Q997" s="127">
        <v>47098</v>
      </c>
      <c r="R997" s="114">
        <f t="shared" ca="1" si="136"/>
        <v>3573</v>
      </c>
      <c r="S997" s="118">
        <f t="shared" ca="1" si="137"/>
        <v>117</v>
      </c>
      <c r="T997" s="114">
        <f t="shared" ca="1" si="138"/>
        <v>9</v>
      </c>
      <c r="U997" s="119" t="str">
        <f t="shared" ca="1" si="139"/>
        <v>9年9个月18天</v>
      </c>
      <c r="V997" s="120" t="s">
        <v>9641</v>
      </c>
      <c r="W997" s="116">
        <f t="shared" ca="1" si="140"/>
        <v>43525</v>
      </c>
      <c r="X997" s="114">
        <f t="shared" ca="1" si="141"/>
        <v>1627</v>
      </c>
      <c r="Y997" s="120">
        <f t="shared" ca="1" si="142"/>
        <v>53</v>
      </c>
      <c r="Z997" s="121">
        <f t="shared" ca="1" si="143"/>
        <v>4</v>
      </c>
      <c r="AA997" s="121" t="s">
        <v>1355</v>
      </c>
      <c r="AB997" s="121"/>
      <c r="AC997" s="127">
        <v>41898</v>
      </c>
      <c r="AD997" s="121" t="s">
        <v>8546</v>
      </c>
      <c r="AE997" s="127">
        <v>41898</v>
      </c>
      <c r="AF997" s="121" t="s">
        <v>8286</v>
      </c>
      <c r="AG997" s="121">
        <v>1</v>
      </c>
      <c r="AH997" s="121">
        <v>0</v>
      </c>
      <c r="AI997" s="121" t="s">
        <v>4403</v>
      </c>
      <c r="AJ997" s="121" t="s">
        <v>2712</v>
      </c>
      <c r="AK997" s="121"/>
      <c r="AL997" s="121" t="s">
        <v>363</v>
      </c>
      <c r="AM997" s="126" t="s">
        <v>4402</v>
      </c>
      <c r="AN997" s="121" t="s">
        <v>411</v>
      </c>
      <c r="AO997" s="121"/>
      <c r="AP997" s="121">
        <v>0</v>
      </c>
      <c r="AQ997" s="121">
        <v>1</v>
      </c>
      <c r="AR997" s="121" t="s">
        <v>9182</v>
      </c>
      <c r="AS997" s="121">
        <v>4</v>
      </c>
      <c r="AT997" s="121">
        <v>57</v>
      </c>
    </row>
    <row r="998" spans="1:46" ht="30" customHeight="1" x14ac:dyDescent="0.15">
      <c r="A998" s="121">
        <v>996</v>
      </c>
      <c r="B998" s="126">
        <v>5225002488</v>
      </c>
      <c r="C998" s="121" t="s">
        <v>4404</v>
      </c>
      <c r="D998" s="121" t="s">
        <v>4404</v>
      </c>
      <c r="E998" s="127">
        <v>31836</v>
      </c>
      <c r="F998" s="117">
        <f t="shared" ca="1" si="135"/>
        <v>32.024657534246572</v>
      </c>
      <c r="G998" s="121" t="s">
        <v>325</v>
      </c>
      <c r="H998" s="121" t="s">
        <v>297</v>
      </c>
      <c r="I998" s="121" t="s">
        <v>297</v>
      </c>
      <c r="J998" s="121" t="s">
        <v>4405</v>
      </c>
      <c r="K998" s="121" t="s">
        <v>8130</v>
      </c>
      <c r="L998" s="121" t="s">
        <v>328</v>
      </c>
      <c r="M998" s="121" t="s">
        <v>367</v>
      </c>
      <c r="N998" s="121" t="s">
        <v>408</v>
      </c>
      <c r="O998" s="121" t="s">
        <v>8330</v>
      </c>
      <c r="P998" s="127">
        <v>40868</v>
      </c>
      <c r="Q998" s="127">
        <v>46101</v>
      </c>
      <c r="R998" s="114">
        <f t="shared" ca="1" si="136"/>
        <v>2576</v>
      </c>
      <c r="S998" s="118">
        <f t="shared" ca="1" si="137"/>
        <v>84</v>
      </c>
      <c r="T998" s="114">
        <f t="shared" ca="1" si="138"/>
        <v>7</v>
      </c>
      <c r="U998" s="119" t="str">
        <f t="shared" ca="1" si="139"/>
        <v>7年0个月21天</v>
      </c>
      <c r="V998" s="120" t="s">
        <v>8759</v>
      </c>
      <c r="W998" s="116">
        <f t="shared" ca="1" si="140"/>
        <v>43525</v>
      </c>
      <c r="X998" s="114">
        <f t="shared" ca="1" si="141"/>
        <v>1627</v>
      </c>
      <c r="Y998" s="120">
        <f t="shared" ca="1" si="142"/>
        <v>53</v>
      </c>
      <c r="Z998" s="121">
        <f t="shared" ca="1" si="143"/>
        <v>4</v>
      </c>
      <c r="AA998" s="121" t="s">
        <v>9110</v>
      </c>
      <c r="AB998" s="121"/>
      <c r="AC998" s="127">
        <v>41898</v>
      </c>
      <c r="AD998" s="121" t="s">
        <v>8546</v>
      </c>
      <c r="AE998" s="127">
        <v>41898</v>
      </c>
      <c r="AF998" s="121" t="s">
        <v>8286</v>
      </c>
      <c r="AG998" s="121">
        <v>1</v>
      </c>
      <c r="AH998" s="121">
        <v>0</v>
      </c>
      <c r="AI998" s="121" t="s">
        <v>4408</v>
      </c>
      <c r="AJ998" s="121" t="s">
        <v>390</v>
      </c>
      <c r="AK998" s="121"/>
      <c r="AL998" s="121"/>
      <c r="AM998" s="126" t="s">
        <v>4407</v>
      </c>
      <c r="AN998" s="121" t="s">
        <v>411</v>
      </c>
      <c r="AO998" s="121"/>
      <c r="AP998" s="121">
        <v>0</v>
      </c>
      <c r="AQ998" s="121">
        <v>0</v>
      </c>
      <c r="AR998" s="121" t="s">
        <v>8312</v>
      </c>
      <c r="AS998" s="121">
        <v>10</v>
      </c>
      <c r="AT998" s="121">
        <v>151</v>
      </c>
    </row>
    <row r="999" spans="1:46" ht="30" customHeight="1" x14ac:dyDescent="0.15">
      <c r="A999" s="121">
        <v>997</v>
      </c>
      <c r="B999" s="126">
        <v>5225002489</v>
      </c>
      <c r="C999" s="121" t="s">
        <v>4409</v>
      </c>
      <c r="D999" s="121" t="s">
        <v>4409</v>
      </c>
      <c r="E999" s="127">
        <v>26484</v>
      </c>
      <c r="F999" s="117">
        <f t="shared" ca="1" si="135"/>
        <v>46.68767123287671</v>
      </c>
      <c r="G999" s="121" t="s">
        <v>325</v>
      </c>
      <c r="H999" s="121" t="s">
        <v>297</v>
      </c>
      <c r="I999" s="121" t="s">
        <v>297</v>
      </c>
      <c r="J999" s="121" t="s">
        <v>4410</v>
      </c>
      <c r="K999" s="121" t="s">
        <v>8130</v>
      </c>
      <c r="L999" s="121" t="s">
        <v>328</v>
      </c>
      <c r="M999" s="121" t="s">
        <v>367</v>
      </c>
      <c r="N999" s="121" t="s">
        <v>408</v>
      </c>
      <c r="O999" s="121" t="s">
        <v>299</v>
      </c>
      <c r="P999" s="127">
        <v>42935</v>
      </c>
      <c r="Q999" s="127">
        <v>50969</v>
      </c>
      <c r="R999" s="114">
        <f t="shared" ca="1" si="136"/>
        <v>7444</v>
      </c>
      <c r="S999" s="118">
        <f t="shared" ca="1" si="137"/>
        <v>244</v>
      </c>
      <c r="T999" s="114">
        <f t="shared" ca="1" si="138"/>
        <v>20</v>
      </c>
      <c r="U999" s="119" t="str">
        <f t="shared" ca="1" si="139"/>
        <v>20年4个月24天</v>
      </c>
      <c r="V999" s="120" t="s">
        <v>9022</v>
      </c>
      <c r="W999" s="116">
        <f t="shared" ca="1" si="140"/>
        <v>43525</v>
      </c>
      <c r="X999" s="114">
        <f t="shared" ca="1" si="141"/>
        <v>1627</v>
      </c>
      <c r="Y999" s="120">
        <f t="shared" ca="1" si="142"/>
        <v>53</v>
      </c>
      <c r="Z999" s="121">
        <f t="shared" ca="1" si="143"/>
        <v>4</v>
      </c>
      <c r="AA999" s="121" t="s">
        <v>9110</v>
      </c>
      <c r="AB999" s="121"/>
      <c r="AC999" s="127">
        <v>41898</v>
      </c>
      <c r="AD999" s="121" t="s">
        <v>8546</v>
      </c>
      <c r="AE999" s="127">
        <v>41898</v>
      </c>
      <c r="AF999" s="121" t="s">
        <v>8286</v>
      </c>
      <c r="AG999" s="121">
        <v>1</v>
      </c>
      <c r="AH999" s="121">
        <v>0</v>
      </c>
      <c r="AI999" s="121" t="s">
        <v>4408</v>
      </c>
      <c r="AJ999" s="121" t="s">
        <v>2171</v>
      </c>
      <c r="AK999" s="121" t="s">
        <v>334</v>
      </c>
      <c r="AL999" s="121"/>
      <c r="AM999" s="126" t="s">
        <v>4411</v>
      </c>
      <c r="AN999" s="121" t="s">
        <v>411</v>
      </c>
      <c r="AO999" s="121"/>
      <c r="AP999" s="121">
        <v>0</v>
      </c>
      <c r="AQ999" s="121">
        <v>0</v>
      </c>
      <c r="AR999" s="121" t="s">
        <v>8351</v>
      </c>
      <c r="AS999" s="127">
        <v>37987</v>
      </c>
      <c r="AT999" s="121">
        <v>13</v>
      </c>
    </row>
    <row r="1000" spans="1:46" ht="30" customHeight="1" x14ac:dyDescent="0.15">
      <c r="A1000" s="121">
        <v>998</v>
      </c>
      <c r="B1000" s="126">
        <v>5225002490</v>
      </c>
      <c r="C1000" s="121" t="s">
        <v>4412</v>
      </c>
      <c r="D1000" s="121" t="s">
        <v>4412</v>
      </c>
      <c r="E1000" s="127">
        <v>26830</v>
      </c>
      <c r="F1000" s="117">
        <f t="shared" ca="1" si="135"/>
        <v>45.739726027397261</v>
      </c>
      <c r="G1000" s="121" t="s">
        <v>650</v>
      </c>
      <c r="H1000" s="121" t="s">
        <v>327</v>
      </c>
      <c r="I1000" s="121" t="s">
        <v>327</v>
      </c>
      <c r="J1000" s="121" t="s">
        <v>4413</v>
      </c>
      <c r="K1000" s="121" t="s">
        <v>598</v>
      </c>
      <c r="L1000" s="121" t="s">
        <v>328</v>
      </c>
      <c r="M1000" s="121" t="s">
        <v>59</v>
      </c>
      <c r="N1000" s="121" t="s">
        <v>290</v>
      </c>
      <c r="O1000" s="121" t="s">
        <v>299</v>
      </c>
      <c r="P1000" s="121"/>
      <c r="Q1000" s="121"/>
      <c r="R1000" s="114" t="e">
        <f t="shared" ca="1" si="136"/>
        <v>#NUM!</v>
      </c>
      <c r="S1000" s="118" t="e">
        <f t="shared" ca="1" si="137"/>
        <v>#NUM!</v>
      </c>
      <c r="T1000" s="114" t="e">
        <f t="shared" ca="1" si="138"/>
        <v>#NUM!</v>
      </c>
      <c r="U1000" s="119" t="e">
        <f t="shared" ca="1" si="139"/>
        <v>#NUM!</v>
      </c>
      <c r="V1000" s="120" t="s">
        <v>299</v>
      </c>
      <c r="W1000" s="116">
        <f t="shared" ca="1" si="140"/>
        <v>43525</v>
      </c>
      <c r="X1000" s="114">
        <f t="shared" ca="1" si="141"/>
        <v>1626</v>
      </c>
      <c r="Y1000" s="120">
        <f t="shared" ca="1" si="142"/>
        <v>53</v>
      </c>
      <c r="Z1000" s="121">
        <f t="shared" ca="1" si="143"/>
        <v>4</v>
      </c>
      <c r="AA1000" s="121" t="s">
        <v>9642</v>
      </c>
      <c r="AB1000" s="121"/>
      <c r="AC1000" s="127">
        <v>41899</v>
      </c>
      <c r="AD1000" s="121" t="s">
        <v>598</v>
      </c>
      <c r="AE1000" s="127">
        <v>41899</v>
      </c>
      <c r="AF1000" s="121" t="s">
        <v>8286</v>
      </c>
      <c r="AG1000" s="121">
        <v>0</v>
      </c>
      <c r="AH1000" s="121">
        <v>0</v>
      </c>
      <c r="AI1000" s="121" t="s">
        <v>4415</v>
      </c>
      <c r="AJ1000" s="121"/>
      <c r="AK1000" s="121" t="s">
        <v>334</v>
      </c>
      <c r="AL1000" s="121"/>
      <c r="AM1000" s="126" t="s">
        <v>4414</v>
      </c>
      <c r="AN1000" s="121"/>
      <c r="AO1000" s="121"/>
      <c r="AP1000" s="121">
        <v>0</v>
      </c>
      <c r="AQ1000" s="121">
        <v>0</v>
      </c>
      <c r="AR1000" s="121" t="s">
        <v>9182</v>
      </c>
      <c r="AS1000" s="121">
        <v>5</v>
      </c>
      <c r="AT1000" s="121">
        <v>70</v>
      </c>
    </row>
    <row r="1001" spans="1:46" ht="30" customHeight="1" x14ac:dyDescent="0.15">
      <c r="A1001" s="121">
        <v>999</v>
      </c>
      <c r="B1001" s="126">
        <v>5225002491</v>
      </c>
      <c r="C1001" s="121" t="s">
        <v>4416</v>
      </c>
      <c r="D1001" s="121" t="s">
        <v>4416</v>
      </c>
      <c r="E1001" s="127">
        <v>33888</v>
      </c>
      <c r="F1001" s="117">
        <f t="shared" ca="1" si="135"/>
        <v>26.402739726027399</v>
      </c>
      <c r="G1001" s="121" t="s">
        <v>325</v>
      </c>
      <c r="H1001" s="121" t="s">
        <v>297</v>
      </c>
      <c r="I1001" s="121" t="s">
        <v>297</v>
      </c>
      <c r="J1001" s="121" t="s">
        <v>4417</v>
      </c>
      <c r="K1001" s="121" t="s">
        <v>553</v>
      </c>
      <c r="L1001" s="121" t="s">
        <v>328</v>
      </c>
      <c r="M1001" s="121" t="s">
        <v>59</v>
      </c>
      <c r="N1001" s="121" t="s">
        <v>570</v>
      </c>
      <c r="O1001" s="121" t="s">
        <v>8330</v>
      </c>
      <c r="P1001" s="127">
        <v>40484</v>
      </c>
      <c r="Q1001" s="127">
        <v>45778</v>
      </c>
      <c r="R1001" s="114">
        <f t="shared" ca="1" si="136"/>
        <v>2253</v>
      </c>
      <c r="S1001" s="118">
        <f t="shared" ca="1" si="137"/>
        <v>74</v>
      </c>
      <c r="T1001" s="114">
        <f t="shared" ca="1" si="138"/>
        <v>6</v>
      </c>
      <c r="U1001" s="119" t="str">
        <f t="shared" ca="1" si="139"/>
        <v>6年2个月3天</v>
      </c>
      <c r="V1001" s="120" t="s">
        <v>9643</v>
      </c>
      <c r="W1001" s="116">
        <f t="shared" ca="1" si="140"/>
        <v>43525</v>
      </c>
      <c r="X1001" s="114">
        <f t="shared" ca="1" si="141"/>
        <v>1626</v>
      </c>
      <c r="Y1001" s="120">
        <f t="shared" ca="1" si="142"/>
        <v>53</v>
      </c>
      <c r="Z1001" s="121">
        <f t="shared" ca="1" si="143"/>
        <v>4</v>
      </c>
      <c r="AA1001" s="121" t="s">
        <v>9644</v>
      </c>
      <c r="AB1001" s="121"/>
      <c r="AC1001" s="127">
        <v>41899</v>
      </c>
      <c r="AD1001" s="121" t="s">
        <v>553</v>
      </c>
      <c r="AE1001" s="127">
        <v>41899</v>
      </c>
      <c r="AF1001" s="121" t="s">
        <v>8286</v>
      </c>
      <c r="AG1001" s="121">
        <v>1</v>
      </c>
      <c r="AH1001" s="121">
        <v>0</v>
      </c>
      <c r="AI1001" s="121" t="s">
        <v>4419</v>
      </c>
      <c r="AJ1001" s="121" t="s">
        <v>2712</v>
      </c>
      <c r="AK1001" s="121"/>
      <c r="AL1001" s="121"/>
      <c r="AM1001" s="126" t="s">
        <v>4418</v>
      </c>
      <c r="AN1001" s="121"/>
      <c r="AO1001" s="121"/>
      <c r="AP1001" s="121">
        <v>0</v>
      </c>
      <c r="AQ1001" s="121">
        <v>0</v>
      </c>
      <c r="AR1001" s="121" t="s">
        <v>8373</v>
      </c>
      <c r="AS1001" s="121">
        <v>8</v>
      </c>
      <c r="AT1001" s="121" t="s">
        <v>8435</v>
      </c>
    </row>
    <row r="1002" spans="1:46" ht="30" customHeight="1" x14ac:dyDescent="0.15">
      <c r="A1002" s="121">
        <v>1000</v>
      </c>
      <c r="B1002" s="126">
        <v>5225002492</v>
      </c>
      <c r="C1002" s="121" t="s">
        <v>4420</v>
      </c>
      <c r="D1002" s="121" t="s">
        <v>4420</v>
      </c>
      <c r="E1002" s="127">
        <v>32942</v>
      </c>
      <c r="F1002" s="117">
        <f t="shared" ca="1" si="135"/>
        <v>28.994520547945207</v>
      </c>
      <c r="G1002" s="121" t="s">
        <v>325</v>
      </c>
      <c r="H1002" s="121" t="s">
        <v>287</v>
      </c>
      <c r="I1002" s="121" t="s">
        <v>287</v>
      </c>
      <c r="J1002" s="121" t="s">
        <v>4421</v>
      </c>
      <c r="K1002" s="121" t="s">
        <v>553</v>
      </c>
      <c r="L1002" s="121" t="s">
        <v>328</v>
      </c>
      <c r="M1002" s="121" t="s">
        <v>59</v>
      </c>
      <c r="N1002" s="121" t="s">
        <v>2185</v>
      </c>
      <c r="O1002" s="121" t="s">
        <v>8855</v>
      </c>
      <c r="P1002" s="127">
        <v>40484</v>
      </c>
      <c r="Q1002" s="127">
        <v>45962</v>
      </c>
      <c r="R1002" s="114">
        <f t="shared" ca="1" si="136"/>
        <v>2437</v>
      </c>
      <c r="S1002" s="118">
        <f t="shared" ca="1" si="137"/>
        <v>80</v>
      </c>
      <c r="T1002" s="114">
        <f t="shared" ca="1" si="138"/>
        <v>6</v>
      </c>
      <c r="U1002" s="119" t="str">
        <f t="shared" ca="1" si="139"/>
        <v>6年8个月7天</v>
      </c>
      <c r="V1002" s="120" t="s">
        <v>9645</v>
      </c>
      <c r="W1002" s="116">
        <f t="shared" ca="1" si="140"/>
        <v>43525</v>
      </c>
      <c r="X1002" s="114">
        <f t="shared" ca="1" si="141"/>
        <v>1626</v>
      </c>
      <c r="Y1002" s="120">
        <f t="shared" ca="1" si="142"/>
        <v>53</v>
      </c>
      <c r="Z1002" s="121">
        <f t="shared" ca="1" si="143"/>
        <v>4</v>
      </c>
      <c r="AA1002" s="121" t="s">
        <v>9644</v>
      </c>
      <c r="AB1002" s="121"/>
      <c r="AC1002" s="127">
        <v>41899</v>
      </c>
      <c r="AD1002" s="121" t="s">
        <v>553</v>
      </c>
      <c r="AE1002" s="127">
        <v>41899</v>
      </c>
      <c r="AF1002" s="121" t="s">
        <v>8286</v>
      </c>
      <c r="AG1002" s="121">
        <v>1</v>
      </c>
      <c r="AH1002" s="121">
        <v>0</v>
      </c>
      <c r="AI1002" s="121" t="s">
        <v>9646</v>
      </c>
      <c r="AJ1002" s="121" t="s">
        <v>2712</v>
      </c>
      <c r="AK1002" s="121"/>
      <c r="AL1002" s="121"/>
      <c r="AM1002" s="126" t="s">
        <v>4422</v>
      </c>
      <c r="AN1002" s="121"/>
      <c r="AO1002" s="121"/>
      <c r="AP1002" s="121">
        <v>0</v>
      </c>
      <c r="AQ1002" s="121">
        <v>0</v>
      </c>
      <c r="AR1002" s="121" t="s">
        <v>1599</v>
      </c>
      <c r="AS1002" s="121" t="s">
        <v>8613</v>
      </c>
      <c r="AT1002" s="121">
        <v>8</v>
      </c>
    </row>
    <row r="1003" spans="1:46" ht="30" customHeight="1" x14ac:dyDescent="0.15">
      <c r="A1003" s="121">
        <v>1001</v>
      </c>
      <c r="B1003" s="126">
        <v>5225002493</v>
      </c>
      <c r="C1003" s="121" t="s">
        <v>4423</v>
      </c>
      <c r="D1003" s="121" t="s">
        <v>4423</v>
      </c>
      <c r="E1003" s="127">
        <v>28936</v>
      </c>
      <c r="F1003" s="117">
        <f t="shared" ca="1" si="135"/>
        <v>39.969863013698628</v>
      </c>
      <c r="G1003" s="121" t="s">
        <v>650</v>
      </c>
      <c r="H1003" s="121" t="s">
        <v>287</v>
      </c>
      <c r="I1003" s="121" t="s">
        <v>287</v>
      </c>
      <c r="J1003" s="121" t="s">
        <v>4424</v>
      </c>
      <c r="K1003" s="121" t="s">
        <v>8011</v>
      </c>
      <c r="L1003" s="121" t="s">
        <v>328</v>
      </c>
      <c r="M1003" s="121" t="s">
        <v>59</v>
      </c>
      <c r="N1003" s="121" t="s">
        <v>298</v>
      </c>
      <c r="O1003" s="121" t="s">
        <v>8330</v>
      </c>
      <c r="P1003" s="127">
        <v>41487</v>
      </c>
      <c r="Q1003" s="127">
        <v>46783</v>
      </c>
      <c r="R1003" s="114">
        <f t="shared" ca="1" si="136"/>
        <v>3258</v>
      </c>
      <c r="S1003" s="118">
        <f t="shared" ca="1" si="137"/>
        <v>106</v>
      </c>
      <c r="T1003" s="114">
        <f t="shared" ca="1" si="138"/>
        <v>8</v>
      </c>
      <c r="U1003" s="119" t="str">
        <f t="shared" ca="1" si="139"/>
        <v>8年11个月8天</v>
      </c>
      <c r="V1003" s="120" t="s">
        <v>9066</v>
      </c>
      <c r="W1003" s="116">
        <f t="shared" ca="1" si="140"/>
        <v>43525</v>
      </c>
      <c r="X1003" s="114">
        <f t="shared" ca="1" si="141"/>
        <v>1628</v>
      </c>
      <c r="Y1003" s="120">
        <f t="shared" ca="1" si="142"/>
        <v>53</v>
      </c>
      <c r="Z1003" s="121">
        <f t="shared" ca="1" si="143"/>
        <v>4</v>
      </c>
      <c r="AA1003" s="121" t="s">
        <v>7564</v>
      </c>
      <c r="AB1003" s="121"/>
      <c r="AC1003" s="127">
        <v>41897</v>
      </c>
      <c r="AD1003" s="121" t="s">
        <v>843</v>
      </c>
      <c r="AE1003" s="127">
        <v>41897</v>
      </c>
      <c r="AF1003" s="121" t="s">
        <v>8286</v>
      </c>
      <c r="AG1003" s="121">
        <v>1</v>
      </c>
      <c r="AH1003" s="121">
        <v>0</v>
      </c>
      <c r="AI1003" s="121" t="s">
        <v>4426</v>
      </c>
      <c r="AJ1003" s="121" t="s">
        <v>2712</v>
      </c>
      <c r="AK1003" s="121"/>
      <c r="AL1003" s="121"/>
      <c r="AM1003" s="126" t="s">
        <v>4425</v>
      </c>
      <c r="AN1003" s="121" t="s">
        <v>411</v>
      </c>
      <c r="AO1003" s="121"/>
      <c r="AP1003" s="121">
        <v>0</v>
      </c>
      <c r="AQ1003" s="121">
        <v>0</v>
      </c>
      <c r="AR1003" s="121" t="s">
        <v>9182</v>
      </c>
      <c r="AS1003" s="121">
        <v>4</v>
      </c>
      <c r="AT1003" s="121">
        <v>61</v>
      </c>
    </row>
    <row r="1004" spans="1:46" ht="30" customHeight="1" x14ac:dyDescent="0.15">
      <c r="A1004" s="121">
        <v>1002</v>
      </c>
      <c r="B1004" s="126">
        <v>5225002494</v>
      </c>
      <c r="C1004" s="121" t="s">
        <v>4427</v>
      </c>
      <c r="D1004" s="121" t="s">
        <v>4427</v>
      </c>
      <c r="E1004" s="127">
        <v>27086</v>
      </c>
      <c r="F1004" s="117">
        <f t="shared" ca="1" si="135"/>
        <v>45.038356164383565</v>
      </c>
      <c r="G1004" s="121" t="s">
        <v>510</v>
      </c>
      <c r="H1004" s="121" t="s">
        <v>327</v>
      </c>
      <c r="I1004" s="121" t="s">
        <v>327</v>
      </c>
      <c r="J1004" s="121" t="s">
        <v>4428</v>
      </c>
      <c r="K1004" s="121" t="s">
        <v>494</v>
      </c>
      <c r="L1004" s="121" t="s">
        <v>328</v>
      </c>
      <c r="M1004" s="121" t="s">
        <v>59</v>
      </c>
      <c r="N1004" s="121" t="s">
        <v>41</v>
      </c>
      <c r="O1004" s="121" t="s">
        <v>299</v>
      </c>
      <c r="P1004" s="127">
        <v>42935</v>
      </c>
      <c r="Q1004" s="127">
        <v>50969</v>
      </c>
      <c r="R1004" s="114">
        <f t="shared" ca="1" si="136"/>
        <v>7444</v>
      </c>
      <c r="S1004" s="118">
        <f t="shared" ca="1" si="137"/>
        <v>244</v>
      </c>
      <c r="T1004" s="114">
        <f t="shared" ca="1" si="138"/>
        <v>20</v>
      </c>
      <c r="U1004" s="119" t="str">
        <f t="shared" ca="1" si="139"/>
        <v>20年4个月24天</v>
      </c>
      <c r="V1004" s="120" t="s">
        <v>9022</v>
      </c>
      <c r="W1004" s="116">
        <f t="shared" ca="1" si="140"/>
        <v>43525</v>
      </c>
      <c r="X1004" s="114">
        <f t="shared" ca="1" si="141"/>
        <v>1628</v>
      </c>
      <c r="Y1004" s="120">
        <f t="shared" ca="1" si="142"/>
        <v>53</v>
      </c>
      <c r="Z1004" s="121">
        <f t="shared" ca="1" si="143"/>
        <v>4</v>
      </c>
      <c r="AA1004" s="121" t="s">
        <v>9647</v>
      </c>
      <c r="AB1004" s="121"/>
      <c r="AC1004" s="127">
        <v>41897</v>
      </c>
      <c r="AD1004" s="121" t="s">
        <v>494</v>
      </c>
      <c r="AE1004" s="127">
        <v>41897</v>
      </c>
      <c r="AF1004" s="121" t="s">
        <v>8286</v>
      </c>
      <c r="AG1004" s="121">
        <v>1</v>
      </c>
      <c r="AH1004" s="121">
        <v>0</v>
      </c>
      <c r="AI1004" s="121" t="s">
        <v>4430</v>
      </c>
      <c r="AJ1004" s="121" t="s">
        <v>2171</v>
      </c>
      <c r="AK1004" s="121" t="s">
        <v>334</v>
      </c>
      <c r="AL1004" s="121"/>
      <c r="AM1004" s="126" t="s">
        <v>4429</v>
      </c>
      <c r="AN1004" s="121"/>
      <c r="AO1004" s="121"/>
      <c r="AP1004" s="121">
        <v>0</v>
      </c>
      <c r="AQ1004" s="121">
        <v>0</v>
      </c>
      <c r="AR1004" s="121" t="s">
        <v>1599</v>
      </c>
      <c r="AS1004" s="121" t="s">
        <v>8746</v>
      </c>
      <c r="AT1004" s="121">
        <v>9</v>
      </c>
    </row>
    <row r="1005" spans="1:46" ht="30" customHeight="1" x14ac:dyDescent="0.15">
      <c r="A1005" s="121">
        <v>1003</v>
      </c>
      <c r="B1005" s="126">
        <v>5225002495</v>
      </c>
      <c r="C1005" s="121" t="s">
        <v>4431</v>
      </c>
      <c r="D1005" s="121" t="s">
        <v>4431</v>
      </c>
      <c r="E1005" s="127">
        <v>24077</v>
      </c>
      <c r="F1005" s="117">
        <f t="shared" ca="1" si="135"/>
        <v>53.282191780821918</v>
      </c>
      <c r="G1005" s="121" t="s">
        <v>325</v>
      </c>
      <c r="H1005" s="121" t="s">
        <v>327</v>
      </c>
      <c r="I1005" s="121" t="s">
        <v>327</v>
      </c>
      <c r="J1005" s="121" t="s">
        <v>9648</v>
      </c>
      <c r="K1005" s="121" t="s">
        <v>8546</v>
      </c>
      <c r="L1005" s="121" t="s">
        <v>328</v>
      </c>
      <c r="M1005" s="121" t="s">
        <v>59</v>
      </c>
      <c r="N1005" s="121" t="s">
        <v>290</v>
      </c>
      <c r="O1005" s="121" t="s">
        <v>299</v>
      </c>
      <c r="P1005" s="121"/>
      <c r="Q1005" s="121"/>
      <c r="R1005" s="114" t="e">
        <f t="shared" ca="1" si="136"/>
        <v>#NUM!</v>
      </c>
      <c r="S1005" s="118" t="e">
        <f t="shared" ca="1" si="137"/>
        <v>#NUM!</v>
      </c>
      <c r="T1005" s="114" t="e">
        <f t="shared" ca="1" si="138"/>
        <v>#NUM!</v>
      </c>
      <c r="U1005" s="119" t="e">
        <f t="shared" ca="1" si="139"/>
        <v>#NUM!</v>
      </c>
      <c r="V1005" s="120" t="s">
        <v>299</v>
      </c>
      <c r="W1005" s="116">
        <f t="shared" ca="1" si="140"/>
        <v>43525</v>
      </c>
      <c r="X1005" s="114">
        <f t="shared" ca="1" si="141"/>
        <v>1603</v>
      </c>
      <c r="Y1005" s="120">
        <f t="shared" ca="1" si="142"/>
        <v>52</v>
      </c>
      <c r="Z1005" s="121">
        <f t="shared" ca="1" si="143"/>
        <v>4</v>
      </c>
      <c r="AA1005" s="121" t="s">
        <v>8839</v>
      </c>
      <c r="AB1005" s="121"/>
      <c r="AC1005" s="127">
        <v>41922</v>
      </c>
      <c r="AD1005" s="121" t="s">
        <v>8546</v>
      </c>
      <c r="AE1005" s="127">
        <v>41922</v>
      </c>
      <c r="AF1005" s="121" t="s">
        <v>8286</v>
      </c>
      <c r="AG1005" s="121">
        <v>0</v>
      </c>
      <c r="AH1005" s="121">
        <v>0</v>
      </c>
      <c r="AI1005" s="121" t="s">
        <v>4433</v>
      </c>
      <c r="AJ1005" s="121"/>
      <c r="AK1005" s="121" t="s">
        <v>334</v>
      </c>
      <c r="AL1005" s="121"/>
      <c r="AM1005" s="126" t="s">
        <v>4432</v>
      </c>
      <c r="AN1005" s="121"/>
      <c r="AO1005" s="121"/>
      <c r="AP1005" s="121">
        <v>0</v>
      </c>
      <c r="AQ1005" s="121">
        <v>0</v>
      </c>
      <c r="AR1005" s="121" t="s">
        <v>3949</v>
      </c>
      <c r="AS1005" s="121">
        <v>5</v>
      </c>
      <c r="AT1005" s="121">
        <v>78</v>
      </c>
    </row>
    <row r="1006" spans="1:46" ht="30" customHeight="1" x14ac:dyDescent="0.15">
      <c r="A1006" s="121">
        <v>1004</v>
      </c>
      <c r="B1006" s="126">
        <v>5225002496</v>
      </c>
      <c r="C1006" s="121" t="s">
        <v>4434</v>
      </c>
      <c r="D1006" s="121" t="s">
        <v>4434</v>
      </c>
      <c r="E1006" s="127">
        <v>32435</v>
      </c>
      <c r="F1006" s="117">
        <f t="shared" ca="1" si="135"/>
        <v>30.383561643835616</v>
      </c>
      <c r="G1006" s="121" t="s">
        <v>325</v>
      </c>
      <c r="H1006" s="121" t="s">
        <v>634</v>
      </c>
      <c r="I1006" s="121" t="s">
        <v>634</v>
      </c>
      <c r="J1006" s="121" t="s">
        <v>9649</v>
      </c>
      <c r="K1006" s="121" t="s">
        <v>8546</v>
      </c>
      <c r="L1006" s="121" t="s">
        <v>357</v>
      </c>
      <c r="M1006" s="121" t="s">
        <v>348</v>
      </c>
      <c r="N1006" s="121" t="s">
        <v>290</v>
      </c>
      <c r="O1006" s="121" t="s">
        <v>8330</v>
      </c>
      <c r="P1006" s="127">
        <v>41540</v>
      </c>
      <c r="Q1006" s="127">
        <v>46774</v>
      </c>
      <c r="R1006" s="114">
        <f t="shared" ca="1" si="136"/>
        <v>3249</v>
      </c>
      <c r="S1006" s="118">
        <f t="shared" ca="1" si="137"/>
        <v>106</v>
      </c>
      <c r="T1006" s="114">
        <f t="shared" ca="1" si="138"/>
        <v>8</v>
      </c>
      <c r="U1006" s="119" t="str">
        <f t="shared" ca="1" si="139"/>
        <v>8年10个月29天</v>
      </c>
      <c r="V1006" s="120" t="s">
        <v>8445</v>
      </c>
      <c r="W1006" s="116">
        <f t="shared" ca="1" si="140"/>
        <v>43525</v>
      </c>
      <c r="X1006" s="114">
        <f t="shared" ca="1" si="141"/>
        <v>1603</v>
      </c>
      <c r="Y1006" s="120">
        <f t="shared" ca="1" si="142"/>
        <v>52</v>
      </c>
      <c r="Z1006" s="121">
        <f t="shared" ca="1" si="143"/>
        <v>4</v>
      </c>
      <c r="AA1006" s="121" t="s">
        <v>9650</v>
      </c>
      <c r="AB1006" s="121"/>
      <c r="AC1006" s="127">
        <v>41922</v>
      </c>
      <c r="AD1006" s="121" t="s">
        <v>8546</v>
      </c>
      <c r="AE1006" s="127">
        <v>41922</v>
      </c>
      <c r="AF1006" s="121" t="s">
        <v>8286</v>
      </c>
      <c r="AG1006" s="121">
        <v>1</v>
      </c>
      <c r="AH1006" s="121">
        <v>0</v>
      </c>
      <c r="AI1006" s="121" t="s">
        <v>4436</v>
      </c>
      <c r="AJ1006" s="121" t="s">
        <v>390</v>
      </c>
      <c r="AK1006" s="121"/>
      <c r="AL1006" s="121"/>
      <c r="AM1006" s="126" t="s">
        <v>4435</v>
      </c>
      <c r="AN1006" s="121"/>
      <c r="AO1006" s="121"/>
      <c r="AP1006" s="121">
        <v>0</v>
      </c>
      <c r="AQ1006" s="121">
        <v>0</v>
      </c>
      <c r="AR1006" s="121"/>
      <c r="AS1006" s="128">
        <v>43193</v>
      </c>
      <c r="AT1006" s="121">
        <v>8</v>
      </c>
    </row>
    <row r="1007" spans="1:46" ht="30" customHeight="1" x14ac:dyDescent="0.15">
      <c r="A1007" s="121">
        <v>1005</v>
      </c>
      <c r="B1007" s="126">
        <v>5225002497</v>
      </c>
      <c r="C1007" s="121" t="s">
        <v>4437</v>
      </c>
      <c r="D1007" s="121" t="s">
        <v>4437</v>
      </c>
      <c r="E1007" s="127">
        <v>29662</v>
      </c>
      <c r="F1007" s="117">
        <f t="shared" ca="1" si="135"/>
        <v>37.980821917808221</v>
      </c>
      <c r="G1007" s="121" t="s">
        <v>364</v>
      </c>
      <c r="H1007" s="121" t="s">
        <v>297</v>
      </c>
      <c r="I1007" s="121"/>
      <c r="J1007" s="121" t="s">
        <v>4438</v>
      </c>
      <c r="K1007" s="121" t="s">
        <v>8037</v>
      </c>
      <c r="L1007" s="121" t="s">
        <v>357</v>
      </c>
      <c r="M1007" s="121" t="s">
        <v>59</v>
      </c>
      <c r="N1007" s="121" t="s">
        <v>488</v>
      </c>
      <c r="O1007" s="121" t="s">
        <v>8330</v>
      </c>
      <c r="P1007" s="127">
        <v>41292</v>
      </c>
      <c r="Q1007" s="127">
        <v>46585</v>
      </c>
      <c r="R1007" s="114">
        <f t="shared" ca="1" si="136"/>
        <v>3060</v>
      </c>
      <c r="S1007" s="118">
        <f t="shared" ca="1" si="137"/>
        <v>100</v>
      </c>
      <c r="T1007" s="114">
        <f t="shared" ca="1" si="138"/>
        <v>8</v>
      </c>
      <c r="U1007" s="119" t="str">
        <f t="shared" ca="1" si="139"/>
        <v>8年4个月20天</v>
      </c>
      <c r="V1007" s="120" t="s">
        <v>9651</v>
      </c>
      <c r="W1007" s="116">
        <f t="shared" ca="1" si="140"/>
        <v>43525</v>
      </c>
      <c r="X1007" s="114">
        <f t="shared" ca="1" si="141"/>
        <v>1603</v>
      </c>
      <c r="Y1007" s="120">
        <f t="shared" ca="1" si="142"/>
        <v>52</v>
      </c>
      <c r="Z1007" s="121">
        <f t="shared" ca="1" si="143"/>
        <v>4</v>
      </c>
      <c r="AA1007" s="121" t="s">
        <v>9652</v>
      </c>
      <c r="AB1007" s="121"/>
      <c r="AC1007" s="127">
        <v>41922</v>
      </c>
      <c r="AD1007" s="121" t="s">
        <v>8546</v>
      </c>
      <c r="AE1007" s="127">
        <v>41922</v>
      </c>
      <c r="AF1007" s="121" t="s">
        <v>8286</v>
      </c>
      <c r="AG1007" s="121">
        <v>1</v>
      </c>
      <c r="AH1007" s="121">
        <v>0</v>
      </c>
      <c r="AI1007" s="121" t="s">
        <v>4441</v>
      </c>
      <c r="AJ1007" s="121" t="s">
        <v>2712</v>
      </c>
      <c r="AK1007" s="121"/>
      <c r="AL1007" s="121"/>
      <c r="AM1007" s="126" t="s">
        <v>4440</v>
      </c>
      <c r="AN1007" s="121" t="s">
        <v>411</v>
      </c>
      <c r="AO1007" s="121"/>
      <c r="AP1007" s="121">
        <v>0</v>
      </c>
      <c r="AQ1007" s="121">
        <v>1</v>
      </c>
      <c r="AR1007" s="121" t="s">
        <v>8373</v>
      </c>
      <c r="AS1007" s="121">
        <v>2</v>
      </c>
      <c r="AT1007" s="121">
        <v>20</v>
      </c>
    </row>
    <row r="1008" spans="1:46" ht="30" customHeight="1" x14ac:dyDescent="0.15">
      <c r="A1008" s="121">
        <v>1006</v>
      </c>
      <c r="B1008" s="126">
        <v>5225002498</v>
      </c>
      <c r="C1008" s="121" t="s">
        <v>4442</v>
      </c>
      <c r="D1008" s="121" t="s">
        <v>4442</v>
      </c>
      <c r="E1008" s="127">
        <v>33789</v>
      </c>
      <c r="F1008" s="117">
        <f t="shared" ca="1" si="135"/>
        <v>26.673972602739727</v>
      </c>
      <c r="G1008" s="121" t="s">
        <v>325</v>
      </c>
      <c r="H1008" s="121" t="s">
        <v>297</v>
      </c>
      <c r="I1008" s="121" t="s">
        <v>297</v>
      </c>
      <c r="J1008" s="121" t="s">
        <v>9653</v>
      </c>
      <c r="K1008" s="121" t="s">
        <v>8546</v>
      </c>
      <c r="L1008" s="121" t="s">
        <v>357</v>
      </c>
      <c r="M1008" s="121" t="s">
        <v>59</v>
      </c>
      <c r="N1008" s="121" t="s">
        <v>290</v>
      </c>
      <c r="O1008" s="121" t="s">
        <v>299</v>
      </c>
      <c r="P1008" s="121"/>
      <c r="Q1008" s="121"/>
      <c r="R1008" s="114" t="e">
        <f t="shared" ca="1" si="136"/>
        <v>#NUM!</v>
      </c>
      <c r="S1008" s="118" t="e">
        <f t="shared" ca="1" si="137"/>
        <v>#NUM!</v>
      </c>
      <c r="T1008" s="114" t="e">
        <f t="shared" ca="1" si="138"/>
        <v>#NUM!</v>
      </c>
      <c r="U1008" s="119" t="e">
        <f t="shared" ca="1" si="139"/>
        <v>#NUM!</v>
      </c>
      <c r="V1008" s="120" t="s">
        <v>299</v>
      </c>
      <c r="W1008" s="116">
        <f t="shared" ca="1" si="140"/>
        <v>43525</v>
      </c>
      <c r="X1008" s="114">
        <f t="shared" ca="1" si="141"/>
        <v>1603</v>
      </c>
      <c r="Y1008" s="120">
        <f t="shared" ca="1" si="142"/>
        <v>52</v>
      </c>
      <c r="Z1008" s="121">
        <f t="shared" ca="1" si="143"/>
        <v>4</v>
      </c>
      <c r="AA1008" s="121" t="s">
        <v>9654</v>
      </c>
      <c r="AB1008" s="121"/>
      <c r="AC1008" s="127">
        <v>41922</v>
      </c>
      <c r="AD1008" s="121" t="s">
        <v>8546</v>
      </c>
      <c r="AE1008" s="127">
        <v>41922</v>
      </c>
      <c r="AF1008" s="121" t="s">
        <v>8286</v>
      </c>
      <c r="AG1008" s="121">
        <v>0</v>
      </c>
      <c r="AH1008" s="121">
        <v>0</v>
      </c>
      <c r="AI1008" s="121" t="s">
        <v>4444</v>
      </c>
      <c r="AJ1008" s="121"/>
      <c r="AK1008" s="121" t="s">
        <v>334</v>
      </c>
      <c r="AL1008" s="121"/>
      <c r="AM1008" s="126" t="s">
        <v>4443</v>
      </c>
      <c r="AN1008" s="121"/>
      <c r="AO1008" s="121"/>
      <c r="AP1008" s="121">
        <v>0</v>
      </c>
      <c r="AQ1008" s="121">
        <v>0</v>
      </c>
      <c r="AR1008" s="121" t="s">
        <v>8373</v>
      </c>
      <c r="AS1008" s="121">
        <v>2</v>
      </c>
      <c r="AT1008" s="121">
        <v>29</v>
      </c>
    </row>
    <row r="1009" spans="1:46" ht="30" customHeight="1" x14ac:dyDescent="0.15">
      <c r="A1009" s="121">
        <v>1007</v>
      </c>
      <c r="B1009" s="126">
        <v>5225002499</v>
      </c>
      <c r="C1009" s="121" t="s">
        <v>4445</v>
      </c>
      <c r="D1009" s="121" t="s">
        <v>4445</v>
      </c>
      <c r="E1009" s="127">
        <v>31952</v>
      </c>
      <c r="F1009" s="117">
        <f t="shared" ca="1" si="135"/>
        <v>31.706849315068492</v>
      </c>
      <c r="G1009" s="121" t="s">
        <v>325</v>
      </c>
      <c r="H1009" s="121" t="s">
        <v>297</v>
      </c>
      <c r="I1009" s="121" t="s">
        <v>297</v>
      </c>
      <c r="J1009" s="121" t="s">
        <v>4446</v>
      </c>
      <c r="K1009" s="121" t="s">
        <v>8155</v>
      </c>
      <c r="L1009" s="121" t="s">
        <v>2494</v>
      </c>
      <c r="M1009" s="121" t="s">
        <v>59</v>
      </c>
      <c r="N1009" s="121" t="s">
        <v>290</v>
      </c>
      <c r="O1009" s="121" t="s">
        <v>293</v>
      </c>
      <c r="P1009" s="127">
        <v>42809</v>
      </c>
      <c r="Q1009" s="121"/>
      <c r="R1009" s="114" t="e">
        <f t="shared" ca="1" si="136"/>
        <v>#NUM!</v>
      </c>
      <c r="S1009" s="118" t="e">
        <f t="shared" ca="1" si="137"/>
        <v>#NUM!</v>
      </c>
      <c r="T1009" s="114" t="e">
        <f t="shared" ca="1" si="138"/>
        <v>#NUM!</v>
      </c>
      <c r="U1009" s="119" t="e">
        <f t="shared" ca="1" si="139"/>
        <v>#NUM!</v>
      </c>
      <c r="V1009" s="120" t="s">
        <v>299</v>
      </c>
      <c r="W1009" s="116">
        <f t="shared" ca="1" si="140"/>
        <v>43525</v>
      </c>
      <c r="X1009" s="114">
        <f t="shared" ca="1" si="141"/>
        <v>1603</v>
      </c>
      <c r="Y1009" s="120">
        <f t="shared" ca="1" si="142"/>
        <v>52</v>
      </c>
      <c r="Z1009" s="121">
        <f t="shared" ca="1" si="143"/>
        <v>4</v>
      </c>
      <c r="AA1009" s="121" t="s">
        <v>9655</v>
      </c>
      <c r="AB1009" s="121"/>
      <c r="AC1009" s="127">
        <v>41922</v>
      </c>
      <c r="AD1009" s="121" t="s">
        <v>8546</v>
      </c>
      <c r="AE1009" s="127">
        <v>41922</v>
      </c>
      <c r="AF1009" s="121" t="s">
        <v>8286</v>
      </c>
      <c r="AG1009" s="121">
        <v>1</v>
      </c>
      <c r="AH1009" s="121">
        <v>0</v>
      </c>
      <c r="AI1009" s="121" t="s">
        <v>4448</v>
      </c>
      <c r="AJ1009" s="121" t="s">
        <v>402</v>
      </c>
      <c r="AK1009" s="121" t="s">
        <v>403</v>
      </c>
      <c r="AL1009" s="121"/>
      <c r="AM1009" s="126" t="s">
        <v>4447</v>
      </c>
      <c r="AN1009" s="121"/>
      <c r="AO1009" s="121"/>
      <c r="AP1009" s="121">
        <v>0</v>
      </c>
      <c r="AQ1009" s="121">
        <v>0</v>
      </c>
      <c r="AR1009" s="121" t="s">
        <v>8373</v>
      </c>
      <c r="AS1009" s="121">
        <v>3</v>
      </c>
      <c r="AT1009" s="121">
        <v>37</v>
      </c>
    </row>
    <row r="1010" spans="1:46" ht="30" customHeight="1" x14ac:dyDescent="0.15">
      <c r="A1010" s="121">
        <v>1008</v>
      </c>
      <c r="B1010" s="126">
        <v>5225002500</v>
      </c>
      <c r="C1010" s="121" t="s">
        <v>4449</v>
      </c>
      <c r="D1010" s="121" t="s">
        <v>4449</v>
      </c>
      <c r="E1010" s="127">
        <v>29068</v>
      </c>
      <c r="F1010" s="117">
        <f t="shared" ca="1" si="135"/>
        <v>39.608219178082194</v>
      </c>
      <c r="G1010" s="121" t="s">
        <v>325</v>
      </c>
      <c r="H1010" s="121" t="s">
        <v>287</v>
      </c>
      <c r="I1010" s="121" t="s">
        <v>287</v>
      </c>
      <c r="J1010" s="121" t="s">
        <v>4450</v>
      </c>
      <c r="K1010" s="121" t="s">
        <v>8050</v>
      </c>
      <c r="L1010" s="121" t="s">
        <v>328</v>
      </c>
      <c r="M1010" s="121" t="s">
        <v>59</v>
      </c>
      <c r="N1010" s="121" t="s">
        <v>408</v>
      </c>
      <c r="O1010" s="121" t="s">
        <v>8330</v>
      </c>
      <c r="P1010" s="127">
        <v>41715</v>
      </c>
      <c r="Q1010" s="127">
        <v>47012</v>
      </c>
      <c r="R1010" s="114">
        <f t="shared" ca="1" si="136"/>
        <v>3487</v>
      </c>
      <c r="S1010" s="118">
        <f t="shared" ca="1" si="137"/>
        <v>114</v>
      </c>
      <c r="T1010" s="114">
        <f t="shared" ca="1" si="138"/>
        <v>9</v>
      </c>
      <c r="U1010" s="119" t="str">
        <f t="shared" ca="1" si="139"/>
        <v>9年6个月22天</v>
      </c>
      <c r="V1010" s="120" t="s">
        <v>5025</v>
      </c>
      <c r="W1010" s="116">
        <f t="shared" ca="1" si="140"/>
        <v>43525</v>
      </c>
      <c r="X1010" s="114">
        <f t="shared" ca="1" si="141"/>
        <v>1603</v>
      </c>
      <c r="Y1010" s="120">
        <f t="shared" ca="1" si="142"/>
        <v>52</v>
      </c>
      <c r="Z1010" s="121">
        <f t="shared" ca="1" si="143"/>
        <v>4</v>
      </c>
      <c r="AA1010" s="121" t="s">
        <v>9656</v>
      </c>
      <c r="AB1010" s="121"/>
      <c r="AC1010" s="127">
        <v>41922</v>
      </c>
      <c r="AD1010" s="121" t="s">
        <v>8546</v>
      </c>
      <c r="AE1010" s="127">
        <v>41922</v>
      </c>
      <c r="AF1010" s="121" t="s">
        <v>8286</v>
      </c>
      <c r="AG1010" s="121">
        <v>1</v>
      </c>
      <c r="AH1010" s="121">
        <v>0</v>
      </c>
      <c r="AI1010" s="121" t="s">
        <v>4452</v>
      </c>
      <c r="AJ1010" s="121" t="s">
        <v>2712</v>
      </c>
      <c r="AK1010" s="121"/>
      <c r="AL1010" s="121" t="s">
        <v>363</v>
      </c>
      <c r="AM1010" s="126" t="s">
        <v>4451</v>
      </c>
      <c r="AN1010" s="121" t="s">
        <v>411</v>
      </c>
      <c r="AO1010" s="121"/>
      <c r="AP1010" s="121">
        <v>0</v>
      </c>
      <c r="AQ1010" s="121">
        <v>1</v>
      </c>
      <c r="AR1010" s="121" t="s">
        <v>8373</v>
      </c>
      <c r="AS1010" s="121">
        <v>2</v>
      </c>
      <c r="AT1010" s="121">
        <v>30</v>
      </c>
    </row>
    <row r="1011" spans="1:46" ht="30" customHeight="1" x14ac:dyDescent="0.15">
      <c r="A1011" s="121">
        <v>1009</v>
      </c>
      <c r="B1011" s="126">
        <v>5225002501</v>
      </c>
      <c r="C1011" s="121" t="s">
        <v>4453</v>
      </c>
      <c r="D1011" s="121" t="s">
        <v>4453</v>
      </c>
      <c r="E1011" s="127">
        <v>32709</v>
      </c>
      <c r="F1011" s="117">
        <f t="shared" ca="1" si="135"/>
        <v>29.632876712328766</v>
      </c>
      <c r="G1011" s="121" t="s">
        <v>325</v>
      </c>
      <c r="H1011" s="121" t="s">
        <v>297</v>
      </c>
      <c r="I1011" s="121" t="s">
        <v>297</v>
      </c>
      <c r="J1011" s="121" t="s">
        <v>4454</v>
      </c>
      <c r="K1011" s="121" t="s">
        <v>8114</v>
      </c>
      <c r="L1011" s="121" t="s">
        <v>328</v>
      </c>
      <c r="M1011" s="121" t="s">
        <v>383</v>
      </c>
      <c r="N1011" s="121" t="s">
        <v>488</v>
      </c>
      <c r="O1011" s="121" t="s">
        <v>8330</v>
      </c>
      <c r="P1011" s="127">
        <v>41787</v>
      </c>
      <c r="Q1011" s="127">
        <v>47023</v>
      </c>
      <c r="R1011" s="114">
        <f t="shared" ca="1" si="136"/>
        <v>3498</v>
      </c>
      <c r="S1011" s="118">
        <f t="shared" ca="1" si="137"/>
        <v>114</v>
      </c>
      <c r="T1011" s="114">
        <f t="shared" ca="1" si="138"/>
        <v>9</v>
      </c>
      <c r="U1011" s="119" t="str">
        <f t="shared" ca="1" si="139"/>
        <v>9年7个月3天</v>
      </c>
      <c r="V1011" s="120" t="s">
        <v>9657</v>
      </c>
      <c r="W1011" s="116">
        <f t="shared" ca="1" si="140"/>
        <v>43525</v>
      </c>
      <c r="X1011" s="114">
        <f t="shared" ca="1" si="141"/>
        <v>1603</v>
      </c>
      <c r="Y1011" s="120">
        <f t="shared" ca="1" si="142"/>
        <v>52</v>
      </c>
      <c r="Z1011" s="121">
        <f t="shared" ca="1" si="143"/>
        <v>4</v>
      </c>
      <c r="AA1011" s="121" t="s">
        <v>9658</v>
      </c>
      <c r="AB1011" s="121"/>
      <c r="AC1011" s="127">
        <v>41922</v>
      </c>
      <c r="AD1011" s="121" t="s">
        <v>8546</v>
      </c>
      <c r="AE1011" s="127">
        <v>41922</v>
      </c>
      <c r="AF1011" s="121" t="s">
        <v>8286</v>
      </c>
      <c r="AG1011" s="121">
        <v>1</v>
      </c>
      <c r="AH1011" s="121">
        <v>0</v>
      </c>
      <c r="AI1011" s="121" t="s">
        <v>4456</v>
      </c>
      <c r="AJ1011" s="121" t="s">
        <v>390</v>
      </c>
      <c r="AK1011" s="121"/>
      <c r="AL1011" s="121"/>
      <c r="AM1011" s="126" t="s">
        <v>4455</v>
      </c>
      <c r="AN1011" s="121" t="s">
        <v>411</v>
      </c>
      <c r="AO1011" s="121"/>
      <c r="AP1011" s="121">
        <v>0</v>
      </c>
      <c r="AQ1011" s="121">
        <v>0</v>
      </c>
      <c r="AR1011" s="121" t="s">
        <v>8373</v>
      </c>
      <c r="AS1011" s="121">
        <v>301</v>
      </c>
      <c r="AT1011" s="121">
        <v>4</v>
      </c>
    </row>
    <row r="1012" spans="1:46" ht="30" customHeight="1" x14ac:dyDescent="0.15">
      <c r="A1012" s="121">
        <v>1010</v>
      </c>
      <c r="B1012" s="126">
        <v>5225002502</v>
      </c>
      <c r="C1012" s="121" t="s">
        <v>4457</v>
      </c>
      <c r="D1012" s="121" t="s">
        <v>4457</v>
      </c>
      <c r="E1012" s="127">
        <v>24014</v>
      </c>
      <c r="F1012" s="117">
        <f t="shared" ca="1" si="135"/>
        <v>53.454794520547942</v>
      </c>
      <c r="G1012" s="121" t="s">
        <v>325</v>
      </c>
      <c r="H1012" s="121" t="s">
        <v>297</v>
      </c>
      <c r="I1012" s="121" t="s">
        <v>297</v>
      </c>
      <c r="J1012" s="121" t="s">
        <v>4458</v>
      </c>
      <c r="K1012" s="121" t="s">
        <v>8139</v>
      </c>
      <c r="L1012" s="121" t="s">
        <v>357</v>
      </c>
      <c r="M1012" s="121" t="s">
        <v>59</v>
      </c>
      <c r="N1012" s="121" t="s">
        <v>488</v>
      </c>
      <c r="O1012" s="121" t="s">
        <v>299</v>
      </c>
      <c r="P1012" s="127">
        <v>42984</v>
      </c>
      <c r="Q1012" s="127">
        <v>51018</v>
      </c>
      <c r="R1012" s="114">
        <f t="shared" ca="1" si="136"/>
        <v>7493</v>
      </c>
      <c r="S1012" s="118">
        <f t="shared" ca="1" si="137"/>
        <v>246</v>
      </c>
      <c r="T1012" s="114">
        <f t="shared" ca="1" si="138"/>
        <v>20</v>
      </c>
      <c r="U1012" s="119" t="str">
        <f t="shared" ca="1" si="139"/>
        <v>20年6个月13天</v>
      </c>
      <c r="V1012" s="120" t="s">
        <v>9490</v>
      </c>
      <c r="W1012" s="116">
        <f t="shared" ca="1" si="140"/>
        <v>43525</v>
      </c>
      <c r="X1012" s="114">
        <f t="shared" ca="1" si="141"/>
        <v>1603</v>
      </c>
      <c r="Y1012" s="120">
        <f t="shared" ca="1" si="142"/>
        <v>52</v>
      </c>
      <c r="Z1012" s="121">
        <f t="shared" ca="1" si="143"/>
        <v>4</v>
      </c>
      <c r="AA1012" s="121" t="s">
        <v>1622</v>
      </c>
      <c r="AB1012" s="121"/>
      <c r="AC1012" s="127">
        <v>41922</v>
      </c>
      <c r="AD1012" s="121" t="s">
        <v>8546</v>
      </c>
      <c r="AE1012" s="127">
        <v>41922</v>
      </c>
      <c r="AF1012" s="121" t="s">
        <v>8286</v>
      </c>
      <c r="AG1012" s="121">
        <v>1</v>
      </c>
      <c r="AH1012" s="121">
        <v>0</v>
      </c>
      <c r="AI1012" s="121" t="s">
        <v>9659</v>
      </c>
      <c r="AJ1012" s="121" t="s">
        <v>2171</v>
      </c>
      <c r="AK1012" s="121" t="s">
        <v>334</v>
      </c>
      <c r="AL1012" s="121"/>
      <c r="AM1012" s="126" t="s">
        <v>4459</v>
      </c>
      <c r="AN1012" s="121" t="s">
        <v>411</v>
      </c>
      <c r="AO1012" s="121"/>
      <c r="AP1012" s="121">
        <v>0</v>
      </c>
      <c r="AQ1012" s="121">
        <v>0</v>
      </c>
      <c r="AR1012" s="121" t="s">
        <v>1334</v>
      </c>
      <c r="AS1012" s="121">
        <v>9</v>
      </c>
      <c r="AT1012" s="121">
        <v>127</v>
      </c>
    </row>
    <row r="1013" spans="1:46" ht="30" customHeight="1" x14ac:dyDescent="0.15">
      <c r="A1013" s="121">
        <v>1011</v>
      </c>
      <c r="B1013" s="126">
        <v>5225002503</v>
      </c>
      <c r="C1013" s="121" t="s">
        <v>4460</v>
      </c>
      <c r="D1013" s="121" t="s">
        <v>4460</v>
      </c>
      <c r="E1013" s="127">
        <v>27514</v>
      </c>
      <c r="F1013" s="117">
        <f t="shared" ca="1" si="135"/>
        <v>43.865753424657534</v>
      </c>
      <c r="G1013" s="121" t="s">
        <v>325</v>
      </c>
      <c r="H1013" s="121" t="s">
        <v>297</v>
      </c>
      <c r="I1013" s="121" t="s">
        <v>297</v>
      </c>
      <c r="J1013" s="121" t="s">
        <v>4461</v>
      </c>
      <c r="K1013" s="121" t="s">
        <v>8037</v>
      </c>
      <c r="L1013" s="121" t="s">
        <v>357</v>
      </c>
      <c r="M1013" s="121" t="s">
        <v>367</v>
      </c>
      <c r="N1013" s="121" t="s">
        <v>488</v>
      </c>
      <c r="O1013" s="121" t="s">
        <v>299</v>
      </c>
      <c r="P1013" s="127">
        <v>42984</v>
      </c>
      <c r="Q1013" s="127">
        <v>51018</v>
      </c>
      <c r="R1013" s="114">
        <f t="shared" ca="1" si="136"/>
        <v>7493</v>
      </c>
      <c r="S1013" s="118">
        <f t="shared" ca="1" si="137"/>
        <v>246</v>
      </c>
      <c r="T1013" s="114">
        <f t="shared" ca="1" si="138"/>
        <v>20</v>
      </c>
      <c r="U1013" s="119" t="str">
        <f t="shared" ca="1" si="139"/>
        <v>20年6个月13天</v>
      </c>
      <c r="V1013" s="120" t="s">
        <v>9490</v>
      </c>
      <c r="W1013" s="116">
        <f t="shared" ca="1" si="140"/>
        <v>43525</v>
      </c>
      <c r="X1013" s="114">
        <f t="shared" ca="1" si="141"/>
        <v>1603</v>
      </c>
      <c r="Y1013" s="120">
        <f t="shared" ca="1" si="142"/>
        <v>52</v>
      </c>
      <c r="Z1013" s="121">
        <f t="shared" ca="1" si="143"/>
        <v>4</v>
      </c>
      <c r="AA1013" s="121" t="s">
        <v>9652</v>
      </c>
      <c r="AB1013" s="121"/>
      <c r="AC1013" s="127">
        <v>41922</v>
      </c>
      <c r="AD1013" s="121" t="s">
        <v>8546</v>
      </c>
      <c r="AE1013" s="127">
        <v>41922</v>
      </c>
      <c r="AF1013" s="121" t="s">
        <v>8286</v>
      </c>
      <c r="AG1013" s="121">
        <v>1</v>
      </c>
      <c r="AH1013" s="121">
        <v>0</v>
      </c>
      <c r="AI1013" s="121" t="s">
        <v>9660</v>
      </c>
      <c r="AJ1013" s="121" t="s">
        <v>2171</v>
      </c>
      <c r="AK1013" s="121" t="s">
        <v>334</v>
      </c>
      <c r="AL1013" s="121"/>
      <c r="AM1013" s="126" t="s">
        <v>4462</v>
      </c>
      <c r="AN1013" s="121" t="s">
        <v>411</v>
      </c>
      <c r="AO1013" s="121"/>
      <c r="AP1013" s="121">
        <v>0</v>
      </c>
      <c r="AQ1013" s="121">
        <v>0</v>
      </c>
      <c r="AR1013" s="121" t="s">
        <v>8312</v>
      </c>
      <c r="AS1013" s="121">
        <v>12</v>
      </c>
      <c r="AT1013" s="121">
        <v>183</v>
      </c>
    </row>
    <row r="1014" spans="1:46" ht="30" customHeight="1" x14ac:dyDescent="0.15">
      <c r="A1014" s="121">
        <v>1012</v>
      </c>
      <c r="B1014" s="126">
        <v>5225002504</v>
      </c>
      <c r="C1014" s="121" t="s">
        <v>4463</v>
      </c>
      <c r="D1014" s="121" t="s">
        <v>4463</v>
      </c>
      <c r="E1014" s="127">
        <v>28474</v>
      </c>
      <c r="F1014" s="117">
        <f t="shared" ca="1" si="135"/>
        <v>41.235616438356168</v>
      </c>
      <c r="G1014" s="121" t="s">
        <v>325</v>
      </c>
      <c r="H1014" s="121" t="s">
        <v>297</v>
      </c>
      <c r="I1014" s="121" t="s">
        <v>297</v>
      </c>
      <c r="J1014" s="121" t="s">
        <v>4464</v>
      </c>
      <c r="K1014" s="121" t="s">
        <v>8156</v>
      </c>
      <c r="L1014" s="121" t="s">
        <v>328</v>
      </c>
      <c r="M1014" s="121" t="s">
        <v>59</v>
      </c>
      <c r="N1014" s="121" t="s">
        <v>408</v>
      </c>
      <c r="O1014" s="121" t="s">
        <v>8330</v>
      </c>
      <c r="P1014" s="127">
        <v>41766</v>
      </c>
      <c r="Q1014" s="127">
        <v>47002</v>
      </c>
      <c r="R1014" s="114">
        <f t="shared" ca="1" si="136"/>
        <v>3477</v>
      </c>
      <c r="S1014" s="118">
        <f t="shared" ca="1" si="137"/>
        <v>114</v>
      </c>
      <c r="T1014" s="114">
        <f t="shared" ca="1" si="138"/>
        <v>9</v>
      </c>
      <c r="U1014" s="119" t="str">
        <f t="shared" ca="1" si="139"/>
        <v>9年6个月12天</v>
      </c>
      <c r="V1014" s="120" t="s">
        <v>4481</v>
      </c>
      <c r="W1014" s="116">
        <f t="shared" ca="1" si="140"/>
        <v>43525</v>
      </c>
      <c r="X1014" s="114">
        <f t="shared" ca="1" si="141"/>
        <v>1603</v>
      </c>
      <c r="Y1014" s="120">
        <f t="shared" ca="1" si="142"/>
        <v>52</v>
      </c>
      <c r="Z1014" s="121">
        <f t="shared" ca="1" si="143"/>
        <v>4</v>
      </c>
      <c r="AA1014" s="121" t="s">
        <v>9661</v>
      </c>
      <c r="AB1014" s="121"/>
      <c r="AC1014" s="127">
        <v>41922</v>
      </c>
      <c r="AD1014" s="121" t="s">
        <v>8546</v>
      </c>
      <c r="AE1014" s="127">
        <v>41922</v>
      </c>
      <c r="AF1014" s="121" t="s">
        <v>8286</v>
      </c>
      <c r="AG1014" s="121">
        <v>1</v>
      </c>
      <c r="AH1014" s="121">
        <v>0</v>
      </c>
      <c r="AI1014" s="121" t="s">
        <v>4466</v>
      </c>
      <c r="AJ1014" s="121" t="s">
        <v>390</v>
      </c>
      <c r="AK1014" s="121"/>
      <c r="AL1014" s="121"/>
      <c r="AM1014" s="126" t="s">
        <v>4465</v>
      </c>
      <c r="AN1014" s="121" t="s">
        <v>411</v>
      </c>
      <c r="AO1014" s="121"/>
      <c r="AP1014" s="121">
        <v>0</v>
      </c>
      <c r="AQ1014" s="121">
        <v>0</v>
      </c>
      <c r="AR1014" s="121" t="s">
        <v>8373</v>
      </c>
      <c r="AS1014" s="121">
        <v>1</v>
      </c>
      <c r="AT1014" s="121">
        <v>8</v>
      </c>
    </row>
    <row r="1015" spans="1:46" ht="30" customHeight="1" x14ac:dyDescent="0.15">
      <c r="A1015" s="121">
        <v>1013</v>
      </c>
      <c r="B1015" s="126">
        <v>5225002505</v>
      </c>
      <c r="C1015" s="121" t="s">
        <v>4467</v>
      </c>
      <c r="D1015" s="121" t="s">
        <v>4467</v>
      </c>
      <c r="E1015" s="127">
        <v>31820</v>
      </c>
      <c r="F1015" s="117">
        <f t="shared" ca="1" si="135"/>
        <v>32.06849315068493</v>
      </c>
      <c r="G1015" s="121" t="s">
        <v>325</v>
      </c>
      <c r="H1015" s="121" t="s">
        <v>297</v>
      </c>
      <c r="I1015" s="121" t="s">
        <v>297</v>
      </c>
      <c r="J1015" s="121" t="s">
        <v>4468</v>
      </c>
      <c r="K1015" s="121" t="s">
        <v>8006</v>
      </c>
      <c r="L1015" s="121" t="s">
        <v>1184</v>
      </c>
      <c r="M1015" s="121" t="s">
        <v>348</v>
      </c>
      <c r="N1015" s="121" t="s">
        <v>41</v>
      </c>
      <c r="O1015" s="121" t="s">
        <v>8330</v>
      </c>
      <c r="P1015" s="127">
        <v>41210</v>
      </c>
      <c r="Q1015" s="127">
        <v>46445</v>
      </c>
      <c r="R1015" s="114">
        <f t="shared" ca="1" si="136"/>
        <v>2920</v>
      </c>
      <c r="S1015" s="118">
        <f t="shared" ca="1" si="137"/>
        <v>95</v>
      </c>
      <c r="T1015" s="114">
        <f t="shared" ca="1" si="138"/>
        <v>7</v>
      </c>
      <c r="U1015" s="119" t="str">
        <f t="shared" ca="1" si="139"/>
        <v>8年0个月0天</v>
      </c>
      <c r="V1015" s="120" t="s">
        <v>9662</v>
      </c>
      <c r="W1015" s="116">
        <f t="shared" ca="1" si="140"/>
        <v>43525</v>
      </c>
      <c r="X1015" s="114">
        <f t="shared" ca="1" si="141"/>
        <v>1602</v>
      </c>
      <c r="Y1015" s="120">
        <f t="shared" ca="1" si="142"/>
        <v>52</v>
      </c>
      <c r="Z1015" s="121">
        <f t="shared" ca="1" si="143"/>
        <v>4</v>
      </c>
      <c r="AA1015" s="121" t="s">
        <v>9370</v>
      </c>
      <c r="AB1015" s="121"/>
      <c r="AC1015" s="127">
        <v>41923</v>
      </c>
      <c r="AD1015" s="121" t="s">
        <v>489</v>
      </c>
      <c r="AE1015" s="127">
        <v>41923</v>
      </c>
      <c r="AF1015" s="121" t="s">
        <v>8286</v>
      </c>
      <c r="AG1015" s="121">
        <v>1</v>
      </c>
      <c r="AH1015" s="121">
        <v>0</v>
      </c>
      <c r="AI1015" s="121" t="s">
        <v>4470</v>
      </c>
      <c r="AJ1015" s="121" t="s">
        <v>390</v>
      </c>
      <c r="AK1015" s="121"/>
      <c r="AL1015" s="121"/>
      <c r="AM1015" s="126" t="s">
        <v>4469</v>
      </c>
      <c r="AN1015" s="121"/>
      <c r="AO1015" s="121"/>
      <c r="AP1015" s="121">
        <v>0</v>
      </c>
      <c r="AQ1015" s="121">
        <v>0</v>
      </c>
      <c r="AR1015" s="121"/>
      <c r="AS1015" s="128">
        <v>43193</v>
      </c>
      <c r="AT1015" s="121">
        <v>2</v>
      </c>
    </row>
    <row r="1016" spans="1:46" ht="30" customHeight="1" x14ac:dyDescent="0.15">
      <c r="A1016" s="121">
        <v>1014</v>
      </c>
      <c r="B1016" s="126">
        <v>5225002506</v>
      </c>
      <c r="C1016" s="121" t="s">
        <v>4471</v>
      </c>
      <c r="D1016" s="121" t="s">
        <v>4471</v>
      </c>
      <c r="E1016" s="127">
        <v>26607</v>
      </c>
      <c r="F1016" s="117">
        <f t="shared" ca="1" si="135"/>
        <v>46.350684931506848</v>
      </c>
      <c r="G1016" s="121" t="s">
        <v>325</v>
      </c>
      <c r="H1016" s="121" t="s">
        <v>297</v>
      </c>
      <c r="I1016" s="121" t="s">
        <v>297</v>
      </c>
      <c r="J1016" s="121" t="s">
        <v>4472</v>
      </c>
      <c r="K1016" s="121" t="s">
        <v>8009</v>
      </c>
      <c r="L1016" s="121" t="s">
        <v>357</v>
      </c>
      <c r="M1016" s="121" t="s">
        <v>59</v>
      </c>
      <c r="N1016" s="121" t="s">
        <v>298</v>
      </c>
      <c r="O1016" s="121" t="s">
        <v>299</v>
      </c>
      <c r="P1016" s="121"/>
      <c r="Q1016" s="121"/>
      <c r="R1016" s="114" t="e">
        <f t="shared" ca="1" si="136"/>
        <v>#NUM!</v>
      </c>
      <c r="S1016" s="118" t="e">
        <f t="shared" ca="1" si="137"/>
        <v>#NUM!</v>
      </c>
      <c r="T1016" s="114" t="e">
        <f t="shared" ca="1" si="138"/>
        <v>#NUM!</v>
      </c>
      <c r="U1016" s="119" t="e">
        <f t="shared" ca="1" si="139"/>
        <v>#NUM!</v>
      </c>
      <c r="V1016" s="120" t="s">
        <v>299</v>
      </c>
      <c r="W1016" s="116">
        <f t="shared" ca="1" si="140"/>
        <v>43525</v>
      </c>
      <c r="X1016" s="114">
        <f t="shared" ca="1" si="141"/>
        <v>1602</v>
      </c>
      <c r="Y1016" s="120">
        <f t="shared" ca="1" si="142"/>
        <v>52</v>
      </c>
      <c r="Z1016" s="121">
        <f t="shared" ca="1" si="143"/>
        <v>4</v>
      </c>
      <c r="AA1016" s="121" t="s">
        <v>9663</v>
      </c>
      <c r="AB1016" s="121"/>
      <c r="AC1016" s="127">
        <v>41923</v>
      </c>
      <c r="AD1016" s="121" t="s">
        <v>489</v>
      </c>
      <c r="AE1016" s="127">
        <v>41923</v>
      </c>
      <c r="AF1016" s="121" t="s">
        <v>8286</v>
      </c>
      <c r="AG1016" s="121">
        <v>0</v>
      </c>
      <c r="AH1016" s="121">
        <v>0</v>
      </c>
      <c r="AI1016" s="121" t="s">
        <v>4474</v>
      </c>
      <c r="AJ1016" s="121"/>
      <c r="AK1016" s="121" t="s">
        <v>334</v>
      </c>
      <c r="AL1016" s="121" t="s">
        <v>363</v>
      </c>
      <c r="AM1016" s="126" t="s">
        <v>4473</v>
      </c>
      <c r="AN1016" s="121" t="s">
        <v>411</v>
      </c>
      <c r="AO1016" s="121"/>
      <c r="AP1016" s="121">
        <v>0</v>
      </c>
      <c r="AQ1016" s="121">
        <v>1</v>
      </c>
      <c r="AR1016" s="121" t="s">
        <v>1334</v>
      </c>
      <c r="AS1016" s="121">
        <v>7</v>
      </c>
      <c r="AT1016" s="121">
        <v>107</v>
      </c>
    </row>
    <row r="1017" spans="1:46" ht="30" customHeight="1" x14ac:dyDescent="0.15">
      <c r="A1017" s="121">
        <v>1015</v>
      </c>
      <c r="B1017" s="126">
        <v>5225002507</v>
      </c>
      <c r="C1017" s="121" t="s">
        <v>4475</v>
      </c>
      <c r="D1017" s="121" t="s">
        <v>4475</v>
      </c>
      <c r="E1017" s="127">
        <v>32606</v>
      </c>
      <c r="F1017" s="117">
        <f t="shared" ca="1" si="135"/>
        <v>29.915068493150685</v>
      </c>
      <c r="G1017" s="121" t="s">
        <v>325</v>
      </c>
      <c r="H1017" s="121" t="s">
        <v>297</v>
      </c>
      <c r="I1017" s="121" t="s">
        <v>297</v>
      </c>
      <c r="J1017" s="121" t="s">
        <v>4476</v>
      </c>
      <c r="K1017" s="121" t="s">
        <v>8016</v>
      </c>
      <c r="L1017" s="121" t="s">
        <v>357</v>
      </c>
      <c r="M1017" s="121" t="s">
        <v>59</v>
      </c>
      <c r="N1017" s="121" t="s">
        <v>290</v>
      </c>
      <c r="O1017" s="121" t="s">
        <v>293</v>
      </c>
      <c r="P1017" s="127">
        <v>42809</v>
      </c>
      <c r="Q1017" s="121"/>
      <c r="R1017" s="114" t="e">
        <f t="shared" ca="1" si="136"/>
        <v>#NUM!</v>
      </c>
      <c r="S1017" s="118" t="e">
        <f t="shared" ca="1" si="137"/>
        <v>#NUM!</v>
      </c>
      <c r="T1017" s="114" t="e">
        <f t="shared" ca="1" si="138"/>
        <v>#NUM!</v>
      </c>
      <c r="U1017" s="119" t="e">
        <f t="shared" ca="1" si="139"/>
        <v>#NUM!</v>
      </c>
      <c r="V1017" s="120" t="s">
        <v>299</v>
      </c>
      <c r="W1017" s="116">
        <f t="shared" ca="1" si="140"/>
        <v>43525</v>
      </c>
      <c r="X1017" s="114">
        <f t="shared" ca="1" si="141"/>
        <v>1602</v>
      </c>
      <c r="Y1017" s="120">
        <f t="shared" ca="1" si="142"/>
        <v>52</v>
      </c>
      <c r="Z1017" s="121">
        <f t="shared" ca="1" si="143"/>
        <v>4</v>
      </c>
      <c r="AA1017" s="121" t="s">
        <v>9639</v>
      </c>
      <c r="AB1017" s="121"/>
      <c r="AC1017" s="127">
        <v>41923</v>
      </c>
      <c r="AD1017" s="121" t="s">
        <v>489</v>
      </c>
      <c r="AE1017" s="127">
        <v>41923</v>
      </c>
      <c r="AF1017" s="121" t="s">
        <v>8286</v>
      </c>
      <c r="AG1017" s="121">
        <v>1</v>
      </c>
      <c r="AH1017" s="121">
        <v>0</v>
      </c>
      <c r="AI1017" s="121" t="s">
        <v>4478</v>
      </c>
      <c r="AJ1017" s="121" t="s">
        <v>402</v>
      </c>
      <c r="AK1017" s="121" t="s">
        <v>409</v>
      </c>
      <c r="AL1017" s="121"/>
      <c r="AM1017" s="126" t="s">
        <v>4477</v>
      </c>
      <c r="AN1017" s="121"/>
      <c r="AO1017" s="121"/>
      <c r="AP1017" s="121">
        <v>0</v>
      </c>
      <c r="AQ1017" s="121">
        <v>0</v>
      </c>
      <c r="AR1017" s="121" t="s">
        <v>8373</v>
      </c>
      <c r="AS1017" s="121">
        <v>1</v>
      </c>
      <c r="AT1017" s="121">
        <v>3</v>
      </c>
    </row>
    <row r="1018" spans="1:46" ht="30" customHeight="1" x14ac:dyDescent="0.15">
      <c r="A1018" s="121">
        <v>1016</v>
      </c>
      <c r="B1018" s="126">
        <v>5225002508</v>
      </c>
      <c r="C1018" s="121" t="s">
        <v>4479</v>
      </c>
      <c r="D1018" s="121" t="s">
        <v>4479</v>
      </c>
      <c r="E1018" s="127">
        <v>30214</v>
      </c>
      <c r="F1018" s="117">
        <f t="shared" ca="1" si="135"/>
        <v>36.468493150684928</v>
      </c>
      <c r="G1018" s="121" t="s">
        <v>325</v>
      </c>
      <c r="H1018" s="121" t="s">
        <v>368</v>
      </c>
      <c r="I1018" s="121" t="s">
        <v>368</v>
      </c>
      <c r="J1018" s="121" t="s">
        <v>4480</v>
      </c>
      <c r="K1018" s="121" t="s">
        <v>8546</v>
      </c>
      <c r="L1018" s="121" t="s">
        <v>1006</v>
      </c>
      <c r="M1018" s="121" t="s">
        <v>367</v>
      </c>
      <c r="N1018" s="121" t="s">
        <v>290</v>
      </c>
      <c r="O1018" s="121" t="s">
        <v>8330</v>
      </c>
      <c r="P1018" s="127">
        <v>41622</v>
      </c>
      <c r="Q1018" s="127">
        <v>46856</v>
      </c>
      <c r="R1018" s="114">
        <f t="shared" ca="1" si="136"/>
        <v>3331</v>
      </c>
      <c r="S1018" s="118">
        <f t="shared" ca="1" si="137"/>
        <v>109</v>
      </c>
      <c r="T1018" s="114">
        <f t="shared" ca="1" si="138"/>
        <v>9</v>
      </c>
      <c r="U1018" s="119" t="str">
        <f t="shared" ca="1" si="139"/>
        <v>9年1个月16天</v>
      </c>
      <c r="V1018" s="120" t="s">
        <v>9664</v>
      </c>
      <c r="W1018" s="116">
        <f t="shared" ca="1" si="140"/>
        <v>43525</v>
      </c>
      <c r="X1018" s="114">
        <f t="shared" ca="1" si="141"/>
        <v>1600</v>
      </c>
      <c r="Y1018" s="120">
        <f t="shared" ca="1" si="142"/>
        <v>52</v>
      </c>
      <c r="Z1018" s="121">
        <f t="shared" ca="1" si="143"/>
        <v>4</v>
      </c>
      <c r="AA1018" s="121" t="s">
        <v>9665</v>
      </c>
      <c r="AB1018" s="121"/>
      <c r="AC1018" s="127">
        <v>41925</v>
      </c>
      <c r="AD1018" s="121" t="s">
        <v>582</v>
      </c>
      <c r="AE1018" s="127">
        <v>41925</v>
      </c>
      <c r="AF1018" s="121" t="s">
        <v>8286</v>
      </c>
      <c r="AG1018" s="121">
        <v>1</v>
      </c>
      <c r="AH1018" s="121">
        <v>0</v>
      </c>
      <c r="AI1018" s="121" t="s">
        <v>4483</v>
      </c>
      <c r="AJ1018" s="121" t="s">
        <v>390</v>
      </c>
      <c r="AK1018" s="121"/>
      <c r="AL1018" s="121"/>
      <c r="AM1018" s="126" t="s">
        <v>4482</v>
      </c>
      <c r="AN1018" s="121"/>
      <c r="AO1018" s="121"/>
      <c r="AP1018" s="121">
        <v>0</v>
      </c>
      <c r="AQ1018" s="121">
        <v>0</v>
      </c>
      <c r="AR1018" s="121" t="s">
        <v>8312</v>
      </c>
      <c r="AS1018" s="121">
        <v>11</v>
      </c>
      <c r="AT1018" s="121">
        <v>165</v>
      </c>
    </row>
    <row r="1019" spans="1:46" ht="30" customHeight="1" x14ac:dyDescent="0.15">
      <c r="A1019" s="121">
        <v>1017</v>
      </c>
      <c r="B1019" s="126">
        <v>5225002509</v>
      </c>
      <c r="C1019" s="121" t="s">
        <v>4484</v>
      </c>
      <c r="D1019" s="121" t="s">
        <v>4484</v>
      </c>
      <c r="E1019" s="127">
        <v>25485</v>
      </c>
      <c r="F1019" s="117">
        <f t="shared" ca="1" si="135"/>
        <v>49.424657534246577</v>
      </c>
      <c r="G1019" s="121" t="s">
        <v>325</v>
      </c>
      <c r="H1019" s="121" t="s">
        <v>327</v>
      </c>
      <c r="I1019" s="121" t="s">
        <v>327</v>
      </c>
      <c r="J1019" s="121" t="s">
        <v>4485</v>
      </c>
      <c r="K1019" s="121" t="s">
        <v>811</v>
      </c>
      <c r="L1019" s="121" t="s">
        <v>328</v>
      </c>
      <c r="M1019" s="121" t="s">
        <v>59</v>
      </c>
      <c r="N1019" s="121" t="s">
        <v>41</v>
      </c>
      <c r="O1019" s="121" t="s">
        <v>299</v>
      </c>
      <c r="P1019" s="127">
        <v>42935</v>
      </c>
      <c r="Q1019" s="127">
        <v>50969</v>
      </c>
      <c r="R1019" s="114">
        <f t="shared" ca="1" si="136"/>
        <v>7444</v>
      </c>
      <c r="S1019" s="118">
        <f t="shared" ca="1" si="137"/>
        <v>244</v>
      </c>
      <c r="T1019" s="114">
        <f t="shared" ca="1" si="138"/>
        <v>20</v>
      </c>
      <c r="U1019" s="119" t="str">
        <f t="shared" ca="1" si="139"/>
        <v>20年4个月24天</v>
      </c>
      <c r="V1019" s="120" t="s">
        <v>9022</v>
      </c>
      <c r="W1019" s="116">
        <f t="shared" ca="1" si="140"/>
        <v>43525</v>
      </c>
      <c r="X1019" s="114">
        <f t="shared" ca="1" si="141"/>
        <v>1600</v>
      </c>
      <c r="Y1019" s="120">
        <f t="shared" ca="1" si="142"/>
        <v>52</v>
      </c>
      <c r="Z1019" s="121">
        <f t="shared" ca="1" si="143"/>
        <v>4</v>
      </c>
      <c r="AA1019" s="121" t="s">
        <v>9666</v>
      </c>
      <c r="AB1019" s="121"/>
      <c r="AC1019" s="127">
        <v>41925</v>
      </c>
      <c r="AD1019" s="121" t="s">
        <v>582</v>
      </c>
      <c r="AE1019" s="127">
        <v>41925</v>
      </c>
      <c r="AF1019" s="121" t="s">
        <v>8286</v>
      </c>
      <c r="AG1019" s="121">
        <v>1</v>
      </c>
      <c r="AH1019" s="121">
        <v>0</v>
      </c>
      <c r="AI1019" s="121" t="s">
        <v>4487</v>
      </c>
      <c r="AJ1019" s="121" t="s">
        <v>2171</v>
      </c>
      <c r="AK1019" s="121" t="s">
        <v>334</v>
      </c>
      <c r="AL1019" s="121"/>
      <c r="AM1019" s="126" t="s">
        <v>4486</v>
      </c>
      <c r="AN1019" s="121"/>
      <c r="AO1019" s="121"/>
      <c r="AP1019" s="121">
        <v>0</v>
      </c>
      <c r="AQ1019" s="121">
        <v>1</v>
      </c>
      <c r="AR1019" s="121" t="s">
        <v>1334</v>
      </c>
      <c r="AS1019" s="121">
        <v>6</v>
      </c>
      <c r="AT1019" s="121">
        <v>86</v>
      </c>
    </row>
    <row r="1020" spans="1:46" ht="30" customHeight="1" x14ac:dyDescent="0.15">
      <c r="A1020" s="121">
        <v>1018</v>
      </c>
      <c r="B1020" s="126">
        <v>5225002510</v>
      </c>
      <c r="C1020" s="121" t="s">
        <v>4488</v>
      </c>
      <c r="D1020" s="121" t="s">
        <v>4488</v>
      </c>
      <c r="E1020" s="127">
        <v>31122</v>
      </c>
      <c r="F1020" s="117">
        <f t="shared" ca="1" si="135"/>
        <v>33.980821917808221</v>
      </c>
      <c r="G1020" s="121" t="s">
        <v>325</v>
      </c>
      <c r="H1020" s="121" t="s">
        <v>287</v>
      </c>
      <c r="I1020" s="121" t="s">
        <v>287</v>
      </c>
      <c r="J1020" s="121" t="s">
        <v>4489</v>
      </c>
      <c r="K1020" s="121" t="s">
        <v>8157</v>
      </c>
      <c r="L1020" s="121" t="s">
        <v>328</v>
      </c>
      <c r="M1020" s="121" t="s">
        <v>59</v>
      </c>
      <c r="N1020" s="121" t="s">
        <v>290</v>
      </c>
      <c r="O1020" s="121" t="s">
        <v>8330</v>
      </c>
      <c r="P1020" s="127">
        <v>41701</v>
      </c>
      <c r="Q1020" s="127">
        <v>46936</v>
      </c>
      <c r="R1020" s="114">
        <f t="shared" ca="1" si="136"/>
        <v>3411</v>
      </c>
      <c r="S1020" s="118">
        <f t="shared" ca="1" si="137"/>
        <v>112</v>
      </c>
      <c r="T1020" s="114">
        <f t="shared" ca="1" si="138"/>
        <v>9</v>
      </c>
      <c r="U1020" s="119" t="str">
        <f t="shared" ca="1" si="139"/>
        <v>9年4个月6天</v>
      </c>
      <c r="V1020" s="120" t="s">
        <v>9667</v>
      </c>
      <c r="W1020" s="116">
        <f t="shared" ca="1" si="140"/>
        <v>43525</v>
      </c>
      <c r="X1020" s="114">
        <f t="shared" ca="1" si="141"/>
        <v>1599</v>
      </c>
      <c r="Y1020" s="120">
        <f t="shared" ca="1" si="142"/>
        <v>52</v>
      </c>
      <c r="Z1020" s="121">
        <f t="shared" ca="1" si="143"/>
        <v>4</v>
      </c>
      <c r="AA1020" s="121" t="s">
        <v>9668</v>
      </c>
      <c r="AB1020" s="121"/>
      <c r="AC1020" s="127">
        <v>41926</v>
      </c>
      <c r="AD1020" s="121" t="s">
        <v>582</v>
      </c>
      <c r="AE1020" s="127">
        <v>41926</v>
      </c>
      <c r="AF1020" s="121" t="s">
        <v>8286</v>
      </c>
      <c r="AG1020" s="121">
        <v>1</v>
      </c>
      <c r="AH1020" s="121">
        <v>0</v>
      </c>
      <c r="AI1020" s="121" t="s">
        <v>4492</v>
      </c>
      <c r="AJ1020" s="121" t="s">
        <v>390</v>
      </c>
      <c r="AK1020" s="121"/>
      <c r="AL1020" s="121"/>
      <c r="AM1020" s="126" t="s">
        <v>4491</v>
      </c>
      <c r="AN1020" s="121"/>
      <c r="AO1020" s="121"/>
      <c r="AP1020" s="121">
        <v>0</v>
      </c>
      <c r="AQ1020" s="121">
        <v>0</v>
      </c>
      <c r="AR1020" s="121"/>
      <c r="AS1020" s="121">
        <v>11</v>
      </c>
      <c r="AT1020" s="121" t="s">
        <v>8435</v>
      </c>
    </row>
    <row r="1021" spans="1:46" ht="30" customHeight="1" x14ac:dyDescent="0.15">
      <c r="A1021" s="121">
        <v>1019</v>
      </c>
      <c r="B1021" s="126">
        <v>5225002511</v>
      </c>
      <c r="C1021" s="121" t="s">
        <v>4493</v>
      </c>
      <c r="D1021" s="121" t="s">
        <v>4493</v>
      </c>
      <c r="E1021" s="127">
        <v>32010</v>
      </c>
      <c r="F1021" s="117">
        <f t="shared" ca="1" si="135"/>
        <v>31.547945205479451</v>
      </c>
      <c r="G1021" s="121" t="s">
        <v>325</v>
      </c>
      <c r="H1021" s="121" t="s">
        <v>297</v>
      </c>
      <c r="I1021" s="121" t="s">
        <v>297</v>
      </c>
      <c r="J1021" s="121" t="s">
        <v>4494</v>
      </c>
      <c r="K1021" s="121" t="s">
        <v>8023</v>
      </c>
      <c r="L1021" s="121" t="s">
        <v>328</v>
      </c>
      <c r="M1021" s="121" t="s">
        <v>367</v>
      </c>
      <c r="N1021" s="121" t="s">
        <v>290</v>
      </c>
      <c r="O1021" s="121" t="s">
        <v>293</v>
      </c>
      <c r="P1021" s="127">
        <v>42809</v>
      </c>
      <c r="Q1021" s="121"/>
      <c r="R1021" s="114" t="e">
        <f t="shared" ca="1" si="136"/>
        <v>#NUM!</v>
      </c>
      <c r="S1021" s="118" t="e">
        <f t="shared" ca="1" si="137"/>
        <v>#NUM!</v>
      </c>
      <c r="T1021" s="114" t="e">
        <f t="shared" ca="1" si="138"/>
        <v>#NUM!</v>
      </c>
      <c r="U1021" s="119" t="e">
        <f t="shared" ca="1" si="139"/>
        <v>#NUM!</v>
      </c>
      <c r="V1021" s="120" t="s">
        <v>299</v>
      </c>
      <c r="W1021" s="116">
        <f t="shared" ca="1" si="140"/>
        <v>43525</v>
      </c>
      <c r="X1021" s="114">
        <f t="shared" ca="1" si="141"/>
        <v>1600</v>
      </c>
      <c r="Y1021" s="120">
        <f t="shared" ca="1" si="142"/>
        <v>52</v>
      </c>
      <c r="Z1021" s="121">
        <f t="shared" ca="1" si="143"/>
        <v>4</v>
      </c>
      <c r="AA1021" s="121" t="s">
        <v>9669</v>
      </c>
      <c r="AB1021" s="121"/>
      <c r="AC1021" s="127">
        <v>41925</v>
      </c>
      <c r="AD1021" s="121" t="s">
        <v>582</v>
      </c>
      <c r="AE1021" s="127">
        <v>41925</v>
      </c>
      <c r="AF1021" s="121" t="s">
        <v>8286</v>
      </c>
      <c r="AG1021" s="121">
        <v>1</v>
      </c>
      <c r="AH1021" s="121">
        <v>0</v>
      </c>
      <c r="AI1021" s="121" t="s">
        <v>4496</v>
      </c>
      <c r="AJ1021" s="121" t="s">
        <v>402</v>
      </c>
      <c r="AK1021" s="121" t="s">
        <v>409</v>
      </c>
      <c r="AL1021" s="121"/>
      <c r="AM1021" s="126" t="s">
        <v>4495</v>
      </c>
      <c r="AN1021" s="121"/>
      <c r="AO1021" s="121"/>
      <c r="AP1021" s="121">
        <v>0</v>
      </c>
      <c r="AQ1021" s="121">
        <v>0</v>
      </c>
      <c r="AR1021" s="121" t="s">
        <v>8351</v>
      </c>
      <c r="AS1021" s="127">
        <v>37987</v>
      </c>
      <c r="AT1021" s="121">
        <v>7</v>
      </c>
    </row>
    <row r="1022" spans="1:46" ht="30" customHeight="1" x14ac:dyDescent="0.15">
      <c r="A1022" s="121">
        <v>1020</v>
      </c>
      <c r="B1022" s="126">
        <v>5225002512</v>
      </c>
      <c r="C1022" s="121" t="s">
        <v>4497</v>
      </c>
      <c r="D1022" s="121" t="s">
        <v>4497</v>
      </c>
      <c r="E1022" s="127">
        <v>28888</v>
      </c>
      <c r="F1022" s="117">
        <f t="shared" ca="1" si="135"/>
        <v>40.101369863013701</v>
      </c>
      <c r="G1022" s="121" t="s">
        <v>486</v>
      </c>
      <c r="H1022" s="121" t="s">
        <v>287</v>
      </c>
      <c r="I1022" s="121" t="s">
        <v>287</v>
      </c>
      <c r="J1022" s="121" t="s">
        <v>4498</v>
      </c>
      <c r="K1022" s="121" t="s">
        <v>8034</v>
      </c>
      <c r="L1022" s="121" t="s">
        <v>328</v>
      </c>
      <c r="M1022" s="121" t="s">
        <v>59</v>
      </c>
      <c r="N1022" s="121" t="s">
        <v>290</v>
      </c>
      <c r="O1022" s="121" t="s">
        <v>293</v>
      </c>
      <c r="P1022" s="127">
        <v>42809</v>
      </c>
      <c r="Q1022" s="121"/>
      <c r="R1022" s="114" t="e">
        <f t="shared" ca="1" si="136"/>
        <v>#NUM!</v>
      </c>
      <c r="S1022" s="118" t="e">
        <f t="shared" ca="1" si="137"/>
        <v>#NUM!</v>
      </c>
      <c r="T1022" s="114" t="e">
        <f t="shared" ca="1" si="138"/>
        <v>#NUM!</v>
      </c>
      <c r="U1022" s="119" t="e">
        <f t="shared" ca="1" si="139"/>
        <v>#NUM!</v>
      </c>
      <c r="V1022" s="120" t="s">
        <v>299</v>
      </c>
      <c r="W1022" s="116">
        <f t="shared" ca="1" si="140"/>
        <v>43525</v>
      </c>
      <c r="X1022" s="114">
        <f t="shared" ca="1" si="141"/>
        <v>1600</v>
      </c>
      <c r="Y1022" s="120">
        <f t="shared" ca="1" si="142"/>
        <v>52</v>
      </c>
      <c r="Z1022" s="121">
        <f t="shared" ca="1" si="143"/>
        <v>4</v>
      </c>
      <c r="AA1022" s="121" t="s">
        <v>9670</v>
      </c>
      <c r="AB1022" s="121"/>
      <c r="AC1022" s="127">
        <v>41925</v>
      </c>
      <c r="AD1022" s="121" t="s">
        <v>582</v>
      </c>
      <c r="AE1022" s="127">
        <v>41925</v>
      </c>
      <c r="AF1022" s="121" t="s">
        <v>8286</v>
      </c>
      <c r="AG1022" s="121">
        <v>1</v>
      </c>
      <c r="AH1022" s="121">
        <v>0</v>
      </c>
      <c r="AI1022" s="121" t="s">
        <v>4500</v>
      </c>
      <c r="AJ1022" s="121" t="s">
        <v>402</v>
      </c>
      <c r="AK1022" s="121" t="s">
        <v>409</v>
      </c>
      <c r="AL1022" s="121"/>
      <c r="AM1022" s="126" t="s">
        <v>4499</v>
      </c>
      <c r="AN1022" s="121"/>
      <c r="AO1022" s="121"/>
      <c r="AP1022" s="121">
        <v>0</v>
      </c>
      <c r="AQ1022" s="121">
        <v>0</v>
      </c>
      <c r="AR1022" s="121" t="s">
        <v>1334</v>
      </c>
      <c r="AS1022" s="121">
        <v>6</v>
      </c>
      <c r="AT1022" s="121">
        <v>94</v>
      </c>
    </row>
    <row r="1023" spans="1:46" ht="30" customHeight="1" x14ac:dyDescent="0.15">
      <c r="A1023" s="121">
        <v>1021</v>
      </c>
      <c r="B1023" s="126">
        <v>5225002513</v>
      </c>
      <c r="C1023" s="121" t="s">
        <v>4501</v>
      </c>
      <c r="D1023" s="121" t="s">
        <v>4501</v>
      </c>
      <c r="E1023" s="127">
        <v>32759</v>
      </c>
      <c r="F1023" s="117">
        <f t="shared" ca="1" si="135"/>
        <v>29.495890410958904</v>
      </c>
      <c r="G1023" s="121" t="s">
        <v>792</v>
      </c>
      <c r="H1023" s="121" t="s">
        <v>758</v>
      </c>
      <c r="I1023" s="121" t="s">
        <v>758</v>
      </c>
      <c r="J1023" s="121" t="s">
        <v>4502</v>
      </c>
      <c r="K1023" s="121" t="s">
        <v>8023</v>
      </c>
      <c r="L1023" s="121" t="s">
        <v>328</v>
      </c>
      <c r="M1023" s="121" t="s">
        <v>59</v>
      </c>
      <c r="N1023" s="121" t="s">
        <v>41</v>
      </c>
      <c r="O1023" s="121" t="s">
        <v>299</v>
      </c>
      <c r="P1023" s="127">
        <v>42935</v>
      </c>
      <c r="Q1023" s="127">
        <v>50969</v>
      </c>
      <c r="R1023" s="114">
        <f t="shared" ca="1" si="136"/>
        <v>7444</v>
      </c>
      <c r="S1023" s="118">
        <f t="shared" ca="1" si="137"/>
        <v>244</v>
      </c>
      <c r="T1023" s="114">
        <f t="shared" ca="1" si="138"/>
        <v>20</v>
      </c>
      <c r="U1023" s="119" t="str">
        <f t="shared" ca="1" si="139"/>
        <v>20年4个月24天</v>
      </c>
      <c r="V1023" s="120" t="s">
        <v>9022</v>
      </c>
      <c r="W1023" s="116">
        <f t="shared" ca="1" si="140"/>
        <v>43525</v>
      </c>
      <c r="X1023" s="114">
        <f t="shared" ca="1" si="141"/>
        <v>1600</v>
      </c>
      <c r="Y1023" s="120">
        <f t="shared" ca="1" si="142"/>
        <v>52</v>
      </c>
      <c r="Z1023" s="121">
        <f t="shared" ca="1" si="143"/>
        <v>4</v>
      </c>
      <c r="AA1023" s="121" t="s">
        <v>9503</v>
      </c>
      <c r="AB1023" s="121"/>
      <c r="AC1023" s="127">
        <v>41925</v>
      </c>
      <c r="AD1023" s="121" t="s">
        <v>582</v>
      </c>
      <c r="AE1023" s="127">
        <v>41925</v>
      </c>
      <c r="AF1023" s="121" t="s">
        <v>8286</v>
      </c>
      <c r="AG1023" s="121">
        <v>1</v>
      </c>
      <c r="AH1023" s="121">
        <v>0</v>
      </c>
      <c r="AI1023" s="121" t="s">
        <v>4504</v>
      </c>
      <c r="AJ1023" s="121" t="s">
        <v>2171</v>
      </c>
      <c r="AK1023" s="121" t="s">
        <v>334</v>
      </c>
      <c r="AL1023" s="121"/>
      <c r="AM1023" s="126" t="s">
        <v>4503</v>
      </c>
      <c r="AN1023" s="121"/>
      <c r="AO1023" s="121"/>
      <c r="AP1023" s="121">
        <v>0</v>
      </c>
      <c r="AQ1023" s="121">
        <v>0</v>
      </c>
      <c r="AR1023" s="121" t="s">
        <v>8373</v>
      </c>
      <c r="AS1023" s="121">
        <v>3</v>
      </c>
      <c r="AT1023" s="121">
        <v>42</v>
      </c>
    </row>
    <row r="1024" spans="1:46" ht="30" customHeight="1" x14ac:dyDescent="0.15">
      <c r="A1024" s="121">
        <v>1022</v>
      </c>
      <c r="B1024" s="126">
        <v>5225002514</v>
      </c>
      <c r="C1024" s="121" t="s">
        <v>2390</v>
      </c>
      <c r="D1024" s="121" t="s">
        <v>2390</v>
      </c>
      <c r="E1024" s="127">
        <v>34077</v>
      </c>
      <c r="F1024" s="117">
        <f t="shared" ca="1" si="135"/>
        <v>25.884931506849316</v>
      </c>
      <c r="G1024" s="121" t="s">
        <v>792</v>
      </c>
      <c r="H1024" s="121" t="s">
        <v>297</v>
      </c>
      <c r="I1024" s="121" t="s">
        <v>297</v>
      </c>
      <c r="J1024" s="121" t="s">
        <v>4505</v>
      </c>
      <c r="K1024" s="121" t="s">
        <v>8034</v>
      </c>
      <c r="L1024" s="121" t="s">
        <v>328</v>
      </c>
      <c r="M1024" s="121" t="s">
        <v>59</v>
      </c>
      <c r="N1024" s="121" t="s">
        <v>41</v>
      </c>
      <c r="O1024" s="121" t="s">
        <v>299</v>
      </c>
      <c r="P1024" s="127">
        <v>42935</v>
      </c>
      <c r="Q1024" s="127">
        <v>50969</v>
      </c>
      <c r="R1024" s="114">
        <f t="shared" ca="1" si="136"/>
        <v>7444</v>
      </c>
      <c r="S1024" s="118">
        <f t="shared" ca="1" si="137"/>
        <v>244</v>
      </c>
      <c r="T1024" s="114">
        <f t="shared" ca="1" si="138"/>
        <v>20</v>
      </c>
      <c r="U1024" s="119" t="str">
        <f t="shared" ca="1" si="139"/>
        <v>20年4个月24天</v>
      </c>
      <c r="V1024" s="120" t="s">
        <v>9022</v>
      </c>
      <c r="W1024" s="116">
        <f t="shared" ca="1" si="140"/>
        <v>43525</v>
      </c>
      <c r="X1024" s="114">
        <f t="shared" ca="1" si="141"/>
        <v>1600</v>
      </c>
      <c r="Y1024" s="120">
        <f t="shared" ca="1" si="142"/>
        <v>52</v>
      </c>
      <c r="Z1024" s="121">
        <f t="shared" ca="1" si="143"/>
        <v>4</v>
      </c>
      <c r="AA1024" s="121" t="s">
        <v>9671</v>
      </c>
      <c r="AB1024" s="121"/>
      <c r="AC1024" s="127">
        <v>41925</v>
      </c>
      <c r="AD1024" s="121" t="s">
        <v>582</v>
      </c>
      <c r="AE1024" s="127">
        <v>41925</v>
      </c>
      <c r="AF1024" s="121" t="s">
        <v>8286</v>
      </c>
      <c r="AG1024" s="121">
        <v>1</v>
      </c>
      <c r="AH1024" s="121">
        <v>0</v>
      </c>
      <c r="AI1024" s="121" t="s">
        <v>4504</v>
      </c>
      <c r="AJ1024" s="121" t="s">
        <v>2171</v>
      </c>
      <c r="AK1024" s="121" t="s">
        <v>334</v>
      </c>
      <c r="AL1024" s="121"/>
      <c r="AM1024" s="126" t="s">
        <v>4506</v>
      </c>
      <c r="AN1024" s="121"/>
      <c r="AO1024" s="121"/>
      <c r="AP1024" s="121">
        <v>0</v>
      </c>
      <c r="AQ1024" s="121">
        <v>0</v>
      </c>
      <c r="AR1024" s="121" t="s">
        <v>8373</v>
      </c>
      <c r="AS1024" s="121">
        <v>4</v>
      </c>
      <c r="AT1024" s="121">
        <v>50</v>
      </c>
    </row>
    <row r="1025" spans="1:46" ht="30" customHeight="1" x14ac:dyDescent="0.15">
      <c r="A1025" s="121">
        <v>1023</v>
      </c>
      <c r="B1025" s="126">
        <v>5225002515</v>
      </c>
      <c r="C1025" s="121" t="s">
        <v>4507</v>
      </c>
      <c r="D1025" s="121" t="s">
        <v>4507</v>
      </c>
      <c r="E1025" s="127">
        <v>26047</v>
      </c>
      <c r="F1025" s="117">
        <f t="shared" ca="1" si="135"/>
        <v>47.884931506849313</v>
      </c>
      <c r="G1025" s="121" t="s">
        <v>325</v>
      </c>
      <c r="H1025" s="121" t="s">
        <v>297</v>
      </c>
      <c r="I1025" s="121" t="s">
        <v>297</v>
      </c>
      <c r="J1025" s="121" t="s">
        <v>4508</v>
      </c>
      <c r="K1025" s="121" t="s">
        <v>8158</v>
      </c>
      <c r="L1025" s="121" t="s">
        <v>357</v>
      </c>
      <c r="M1025" s="121" t="s">
        <v>338</v>
      </c>
      <c r="N1025" s="121" t="s">
        <v>41</v>
      </c>
      <c r="O1025" s="121" t="s">
        <v>8330</v>
      </c>
      <c r="P1025" s="127">
        <v>41599</v>
      </c>
      <c r="Q1025" s="127">
        <v>46832</v>
      </c>
      <c r="R1025" s="114">
        <f t="shared" ca="1" si="136"/>
        <v>3307</v>
      </c>
      <c r="S1025" s="118">
        <f t="shared" ca="1" si="137"/>
        <v>108</v>
      </c>
      <c r="T1025" s="114">
        <f t="shared" ca="1" si="138"/>
        <v>9</v>
      </c>
      <c r="U1025" s="119" t="str">
        <f t="shared" ca="1" si="139"/>
        <v>9年0个月22天</v>
      </c>
      <c r="V1025" s="120" t="s">
        <v>8579</v>
      </c>
      <c r="W1025" s="116">
        <f t="shared" ca="1" si="140"/>
        <v>43525</v>
      </c>
      <c r="X1025" s="114">
        <f t="shared" ca="1" si="141"/>
        <v>1600</v>
      </c>
      <c r="Y1025" s="120">
        <f t="shared" ca="1" si="142"/>
        <v>52</v>
      </c>
      <c r="Z1025" s="121">
        <f t="shared" ca="1" si="143"/>
        <v>4</v>
      </c>
      <c r="AA1025" s="121" t="s">
        <v>9672</v>
      </c>
      <c r="AB1025" s="121"/>
      <c r="AC1025" s="127">
        <v>41925</v>
      </c>
      <c r="AD1025" s="121" t="s">
        <v>582</v>
      </c>
      <c r="AE1025" s="127">
        <v>41925</v>
      </c>
      <c r="AF1025" s="121" t="s">
        <v>8286</v>
      </c>
      <c r="AG1025" s="121">
        <v>1</v>
      </c>
      <c r="AH1025" s="121">
        <v>0</v>
      </c>
      <c r="AI1025" s="121" t="s">
        <v>4510</v>
      </c>
      <c r="AJ1025" s="121" t="s">
        <v>390</v>
      </c>
      <c r="AK1025" s="121"/>
      <c r="AL1025" s="121"/>
      <c r="AM1025" s="126" t="s">
        <v>4509</v>
      </c>
      <c r="AN1025" s="121"/>
      <c r="AO1025" s="121"/>
      <c r="AP1025" s="121">
        <v>0</v>
      </c>
      <c r="AQ1025" s="121">
        <v>0</v>
      </c>
      <c r="AR1025" s="121" t="s">
        <v>1334</v>
      </c>
      <c r="AS1025" s="121">
        <v>11</v>
      </c>
      <c r="AT1025" s="121">
        <v>6</v>
      </c>
    </row>
    <row r="1026" spans="1:46" ht="30" customHeight="1" x14ac:dyDescent="0.15">
      <c r="A1026" s="121">
        <v>1024</v>
      </c>
      <c r="B1026" s="126">
        <v>5225002516</v>
      </c>
      <c r="C1026" s="121" t="s">
        <v>4511</v>
      </c>
      <c r="D1026" s="121" t="s">
        <v>4511</v>
      </c>
      <c r="E1026" s="127">
        <v>31415</v>
      </c>
      <c r="F1026" s="117">
        <f t="shared" ca="1" si="135"/>
        <v>33.178082191780824</v>
      </c>
      <c r="G1026" s="121" t="s">
        <v>364</v>
      </c>
      <c r="H1026" s="121" t="s">
        <v>297</v>
      </c>
      <c r="I1026" s="121" t="s">
        <v>297</v>
      </c>
      <c r="J1026" s="121" t="s">
        <v>4512</v>
      </c>
      <c r="K1026" s="121" t="s">
        <v>811</v>
      </c>
      <c r="L1026" s="121" t="s">
        <v>328</v>
      </c>
      <c r="M1026" s="121" t="s">
        <v>367</v>
      </c>
      <c r="N1026" s="121" t="s">
        <v>41</v>
      </c>
      <c r="O1026" s="121" t="s">
        <v>299</v>
      </c>
      <c r="P1026" s="127">
        <v>42984</v>
      </c>
      <c r="Q1026" s="127">
        <v>51018</v>
      </c>
      <c r="R1026" s="114">
        <f t="shared" ca="1" si="136"/>
        <v>7493</v>
      </c>
      <c r="S1026" s="118">
        <f t="shared" ca="1" si="137"/>
        <v>246</v>
      </c>
      <c r="T1026" s="114">
        <f t="shared" ca="1" si="138"/>
        <v>20</v>
      </c>
      <c r="U1026" s="119" t="str">
        <f t="shared" ca="1" si="139"/>
        <v>20年6个月13天</v>
      </c>
      <c r="V1026" s="120" t="s">
        <v>9490</v>
      </c>
      <c r="W1026" s="116">
        <f t="shared" ca="1" si="140"/>
        <v>43525</v>
      </c>
      <c r="X1026" s="114">
        <f t="shared" ca="1" si="141"/>
        <v>1600</v>
      </c>
      <c r="Y1026" s="120">
        <f t="shared" ca="1" si="142"/>
        <v>52</v>
      </c>
      <c r="Z1026" s="121">
        <f t="shared" ca="1" si="143"/>
        <v>4</v>
      </c>
      <c r="AA1026" s="121" t="s">
        <v>9565</v>
      </c>
      <c r="AB1026" s="121"/>
      <c r="AC1026" s="127">
        <v>41925</v>
      </c>
      <c r="AD1026" s="121" t="s">
        <v>811</v>
      </c>
      <c r="AE1026" s="127">
        <v>41925</v>
      </c>
      <c r="AF1026" s="121" t="s">
        <v>8286</v>
      </c>
      <c r="AG1026" s="121">
        <v>1</v>
      </c>
      <c r="AH1026" s="121">
        <v>0</v>
      </c>
      <c r="AI1026" s="121" t="s">
        <v>4514</v>
      </c>
      <c r="AJ1026" s="121" t="s">
        <v>2171</v>
      </c>
      <c r="AK1026" s="121" t="s">
        <v>334</v>
      </c>
      <c r="AL1026" s="121"/>
      <c r="AM1026" s="126" t="s">
        <v>4513</v>
      </c>
      <c r="AN1026" s="121"/>
      <c r="AO1026" s="121"/>
      <c r="AP1026" s="121">
        <v>0</v>
      </c>
      <c r="AQ1026" s="121">
        <v>0</v>
      </c>
      <c r="AR1026" s="121" t="s">
        <v>8312</v>
      </c>
      <c r="AS1026" s="121">
        <v>10</v>
      </c>
      <c r="AT1026" s="121">
        <v>153</v>
      </c>
    </row>
    <row r="1027" spans="1:46" ht="30" customHeight="1" x14ac:dyDescent="0.15">
      <c r="A1027" s="121">
        <v>1025</v>
      </c>
      <c r="B1027" s="126">
        <v>5225002517</v>
      </c>
      <c r="C1027" s="121" t="s">
        <v>4515</v>
      </c>
      <c r="D1027" s="121" t="s">
        <v>4515</v>
      </c>
      <c r="E1027" s="127">
        <v>24795</v>
      </c>
      <c r="F1027" s="117">
        <f t="shared" ref="F1027:F1090" ca="1" si="144">(TODAY()-E1027)/365</f>
        <v>51.315068493150683</v>
      </c>
      <c r="G1027" s="121" t="s">
        <v>325</v>
      </c>
      <c r="H1027" s="121" t="s">
        <v>287</v>
      </c>
      <c r="I1027" s="121" t="s">
        <v>287</v>
      </c>
      <c r="J1027" s="121" t="s">
        <v>4516</v>
      </c>
      <c r="K1027" s="121" t="s">
        <v>8084</v>
      </c>
      <c r="L1027" s="121" t="s">
        <v>328</v>
      </c>
      <c r="M1027" s="121" t="s">
        <v>59</v>
      </c>
      <c r="N1027" s="121" t="s">
        <v>488</v>
      </c>
      <c r="O1027" s="121" t="s">
        <v>299</v>
      </c>
      <c r="P1027" s="127">
        <v>42935</v>
      </c>
      <c r="Q1027" s="127">
        <v>50969</v>
      </c>
      <c r="R1027" s="114">
        <f t="shared" ca="1" si="136"/>
        <v>7444</v>
      </c>
      <c r="S1027" s="118">
        <f t="shared" ca="1" si="137"/>
        <v>244</v>
      </c>
      <c r="T1027" s="114">
        <f t="shared" ca="1" si="138"/>
        <v>20</v>
      </c>
      <c r="U1027" s="119" t="str">
        <f t="shared" ca="1" si="139"/>
        <v>20年4个月24天</v>
      </c>
      <c r="V1027" s="120" t="s">
        <v>9022</v>
      </c>
      <c r="W1027" s="116">
        <f t="shared" ca="1" si="140"/>
        <v>43525</v>
      </c>
      <c r="X1027" s="114">
        <f t="shared" ca="1" si="141"/>
        <v>1599</v>
      </c>
      <c r="Y1027" s="120">
        <f t="shared" ca="1" si="142"/>
        <v>52</v>
      </c>
      <c r="Z1027" s="121">
        <f t="shared" ca="1" si="143"/>
        <v>4</v>
      </c>
      <c r="AA1027" s="121" t="s">
        <v>9673</v>
      </c>
      <c r="AB1027" s="121"/>
      <c r="AC1027" s="127">
        <v>41926</v>
      </c>
      <c r="AD1027" s="121" t="s">
        <v>2567</v>
      </c>
      <c r="AE1027" s="127">
        <v>41926</v>
      </c>
      <c r="AF1027" s="121" t="s">
        <v>8286</v>
      </c>
      <c r="AG1027" s="121">
        <v>1</v>
      </c>
      <c r="AH1027" s="121">
        <v>0</v>
      </c>
      <c r="AI1027" s="121" t="s">
        <v>4518</v>
      </c>
      <c r="AJ1027" s="121" t="s">
        <v>2171</v>
      </c>
      <c r="AK1027" s="121" t="s">
        <v>334</v>
      </c>
      <c r="AL1027" s="121"/>
      <c r="AM1027" s="126" t="s">
        <v>4517</v>
      </c>
      <c r="AN1027" s="121" t="s">
        <v>411</v>
      </c>
      <c r="AO1027" s="121"/>
      <c r="AP1027" s="121">
        <v>0</v>
      </c>
      <c r="AQ1027" s="121">
        <v>1</v>
      </c>
      <c r="AR1027" s="121" t="s">
        <v>1334</v>
      </c>
      <c r="AS1027" s="121">
        <v>7</v>
      </c>
      <c r="AT1027" s="121">
        <v>101</v>
      </c>
    </row>
    <row r="1028" spans="1:46" ht="30" customHeight="1" x14ac:dyDescent="0.15">
      <c r="A1028" s="121">
        <v>1026</v>
      </c>
      <c r="B1028" s="126">
        <v>5225002519</v>
      </c>
      <c r="C1028" s="121" t="s">
        <v>4519</v>
      </c>
      <c r="D1028" s="121" t="s">
        <v>4519</v>
      </c>
      <c r="E1028" s="127">
        <v>26073</v>
      </c>
      <c r="F1028" s="117">
        <f t="shared" ca="1" si="144"/>
        <v>47.813698630136983</v>
      </c>
      <c r="G1028" s="121" t="s">
        <v>325</v>
      </c>
      <c r="H1028" s="121" t="s">
        <v>297</v>
      </c>
      <c r="I1028" s="121" t="s">
        <v>297</v>
      </c>
      <c r="J1028" s="121" t="s">
        <v>4520</v>
      </c>
      <c r="K1028" s="121" t="s">
        <v>8129</v>
      </c>
      <c r="L1028" s="121" t="s">
        <v>357</v>
      </c>
      <c r="M1028" s="121" t="s">
        <v>59</v>
      </c>
      <c r="N1028" s="121" t="s">
        <v>488</v>
      </c>
      <c r="O1028" s="121" t="s">
        <v>299</v>
      </c>
      <c r="P1028" s="121"/>
      <c r="Q1028" s="121"/>
      <c r="R1028" s="114" t="e">
        <f t="shared" ref="R1028:R1091" ca="1" si="145">DATEDIF(W1028,Q1028,"D")</f>
        <v>#NUM!</v>
      </c>
      <c r="S1028" s="118" t="e">
        <f t="shared" ref="S1028:S1091" ca="1" si="146">DATEDIF(W1028,Q1028,"m")</f>
        <v>#NUM!</v>
      </c>
      <c r="T1028" s="114" t="e">
        <f t="shared" ref="T1028:T1091" ca="1" si="147">DATEDIF(W1028,Q1028,"y")</f>
        <v>#NUM!</v>
      </c>
      <c r="U1028" s="119" t="e">
        <f t="shared" ref="U1028:U1091" ca="1" si="148">ROUNDDOWN(R1028/365,0)&amp;"年"&amp;ROUNDDOWN(MOD(R1028,365)/30,0)&amp;"个月"&amp;MOD(MOD(R1028,365),30)&amp;"天"</f>
        <v>#NUM!</v>
      </c>
      <c r="V1028" s="120" t="s">
        <v>299</v>
      </c>
      <c r="W1028" s="116">
        <f t="shared" ref="W1028:W1091" ca="1" si="149">TODAY()</f>
        <v>43525</v>
      </c>
      <c r="X1028" s="114">
        <f t="shared" ref="X1028:X1091" ca="1" si="150">DATEDIF(AE1028,W1028,"D")</f>
        <v>1599</v>
      </c>
      <c r="Y1028" s="120">
        <f t="shared" ref="Y1028:Y1091" ca="1" si="151">DATEDIF(AE1028,W1028,"m")</f>
        <v>52</v>
      </c>
      <c r="Z1028" s="121">
        <f t="shared" ref="Z1028:Z1091" ca="1" si="152">DATEDIF(AE1028,W1028,"Y")</f>
        <v>4</v>
      </c>
      <c r="AA1028" s="121" t="s">
        <v>9528</v>
      </c>
      <c r="AB1028" s="121"/>
      <c r="AC1028" s="127">
        <v>41926</v>
      </c>
      <c r="AD1028" s="121" t="s">
        <v>2567</v>
      </c>
      <c r="AE1028" s="127">
        <v>41926</v>
      </c>
      <c r="AF1028" s="121" t="s">
        <v>8286</v>
      </c>
      <c r="AG1028" s="121">
        <v>0</v>
      </c>
      <c r="AH1028" s="121">
        <v>0</v>
      </c>
      <c r="AI1028" s="121" t="s">
        <v>4522</v>
      </c>
      <c r="AJ1028" s="121"/>
      <c r="AK1028" s="121" t="s">
        <v>334</v>
      </c>
      <c r="AL1028" s="121" t="s">
        <v>363</v>
      </c>
      <c r="AM1028" s="126" t="s">
        <v>4521</v>
      </c>
      <c r="AN1028" s="121" t="s">
        <v>411</v>
      </c>
      <c r="AO1028" s="121"/>
      <c r="AP1028" s="121">
        <v>0</v>
      </c>
      <c r="AQ1028" s="121">
        <v>1</v>
      </c>
      <c r="AR1028" s="121" t="s">
        <v>1334</v>
      </c>
      <c r="AS1028" s="121">
        <v>9</v>
      </c>
      <c r="AT1028" s="121">
        <v>137</v>
      </c>
    </row>
    <row r="1029" spans="1:46" ht="30" customHeight="1" x14ac:dyDescent="0.15">
      <c r="A1029" s="121">
        <v>1027</v>
      </c>
      <c r="B1029" s="126">
        <v>5225002520</v>
      </c>
      <c r="C1029" s="121" t="s">
        <v>4523</v>
      </c>
      <c r="D1029" s="121" t="s">
        <v>4523</v>
      </c>
      <c r="E1029" s="127">
        <v>27135</v>
      </c>
      <c r="F1029" s="117">
        <f t="shared" ca="1" si="144"/>
        <v>44.904109589041099</v>
      </c>
      <c r="G1029" s="121" t="s">
        <v>650</v>
      </c>
      <c r="H1029" s="121" t="s">
        <v>287</v>
      </c>
      <c r="I1029" s="121" t="s">
        <v>287</v>
      </c>
      <c r="J1029" s="121" t="s">
        <v>4524</v>
      </c>
      <c r="K1029" s="121" t="s">
        <v>8019</v>
      </c>
      <c r="L1029" s="121" t="s">
        <v>357</v>
      </c>
      <c r="M1029" s="121" t="s">
        <v>59</v>
      </c>
      <c r="N1029" s="121" t="s">
        <v>951</v>
      </c>
      <c r="O1029" s="121" t="s">
        <v>8330</v>
      </c>
      <c r="P1029" s="127">
        <v>41425</v>
      </c>
      <c r="Q1029" s="127">
        <v>46690</v>
      </c>
      <c r="R1029" s="114">
        <f t="shared" ca="1" si="145"/>
        <v>3165</v>
      </c>
      <c r="S1029" s="118">
        <f t="shared" ca="1" si="146"/>
        <v>103</v>
      </c>
      <c r="T1029" s="114">
        <f t="shared" ca="1" si="147"/>
        <v>8</v>
      </c>
      <c r="U1029" s="119" t="str">
        <f t="shared" ca="1" si="148"/>
        <v>8年8个月5天</v>
      </c>
      <c r="V1029" s="120" t="s">
        <v>8482</v>
      </c>
      <c r="W1029" s="116">
        <f t="shared" ca="1" si="149"/>
        <v>43525</v>
      </c>
      <c r="X1029" s="114">
        <f t="shared" ca="1" si="150"/>
        <v>1599</v>
      </c>
      <c r="Y1029" s="120">
        <f t="shared" ca="1" si="151"/>
        <v>52</v>
      </c>
      <c r="Z1029" s="121">
        <f t="shared" ca="1" si="152"/>
        <v>4</v>
      </c>
      <c r="AA1029" s="121" t="s">
        <v>9674</v>
      </c>
      <c r="AB1029" s="121"/>
      <c r="AC1029" s="127">
        <v>41926</v>
      </c>
      <c r="AD1029" s="121" t="s">
        <v>494</v>
      </c>
      <c r="AE1029" s="127">
        <v>41926</v>
      </c>
      <c r="AF1029" s="121" t="s">
        <v>8286</v>
      </c>
      <c r="AG1029" s="121">
        <v>1</v>
      </c>
      <c r="AH1029" s="121">
        <v>0</v>
      </c>
      <c r="AI1029" s="121" t="s">
        <v>4526</v>
      </c>
      <c r="AJ1029" s="121" t="s">
        <v>849</v>
      </c>
      <c r="AK1029" s="121"/>
      <c r="AL1029" s="121" t="s">
        <v>363</v>
      </c>
      <c r="AM1029" s="126" t="s">
        <v>4525</v>
      </c>
      <c r="AN1029" s="121"/>
      <c r="AO1029" s="121"/>
      <c r="AP1029" s="121">
        <v>0</v>
      </c>
      <c r="AQ1029" s="121">
        <v>1</v>
      </c>
      <c r="AR1029" s="121" t="s">
        <v>8373</v>
      </c>
      <c r="AS1029" s="121">
        <v>1</v>
      </c>
      <c r="AT1029" s="121">
        <v>13</v>
      </c>
    </row>
    <row r="1030" spans="1:46" ht="30" customHeight="1" x14ac:dyDescent="0.15">
      <c r="A1030" s="121">
        <v>1028</v>
      </c>
      <c r="B1030" s="126">
        <v>5225002521</v>
      </c>
      <c r="C1030" s="121" t="s">
        <v>4527</v>
      </c>
      <c r="D1030" s="121" t="s">
        <v>4527</v>
      </c>
      <c r="E1030" s="127">
        <v>27790</v>
      </c>
      <c r="F1030" s="117">
        <f t="shared" ca="1" si="144"/>
        <v>43.109589041095887</v>
      </c>
      <c r="G1030" s="121" t="s">
        <v>325</v>
      </c>
      <c r="H1030" s="121" t="s">
        <v>287</v>
      </c>
      <c r="I1030" s="121" t="s">
        <v>287</v>
      </c>
      <c r="J1030" s="121" t="s">
        <v>4528</v>
      </c>
      <c r="K1030" s="121" t="s">
        <v>843</v>
      </c>
      <c r="L1030" s="121" t="s">
        <v>357</v>
      </c>
      <c r="M1030" s="121" t="s">
        <v>499</v>
      </c>
      <c r="N1030" s="121" t="s">
        <v>298</v>
      </c>
      <c r="O1030" s="121" t="s">
        <v>8330</v>
      </c>
      <c r="P1030" s="127">
        <v>41643</v>
      </c>
      <c r="Q1030" s="127">
        <v>46937</v>
      </c>
      <c r="R1030" s="114">
        <f t="shared" ca="1" si="145"/>
        <v>3412</v>
      </c>
      <c r="S1030" s="118">
        <f t="shared" ca="1" si="146"/>
        <v>112</v>
      </c>
      <c r="T1030" s="114">
        <f t="shared" ca="1" si="147"/>
        <v>9</v>
      </c>
      <c r="U1030" s="119" t="str">
        <f t="shared" ca="1" si="148"/>
        <v>9年4个月7天</v>
      </c>
      <c r="V1030" s="120" t="s">
        <v>9675</v>
      </c>
      <c r="W1030" s="116">
        <f t="shared" ca="1" si="149"/>
        <v>43525</v>
      </c>
      <c r="X1030" s="114">
        <f t="shared" ca="1" si="150"/>
        <v>1598</v>
      </c>
      <c r="Y1030" s="120">
        <f t="shared" ca="1" si="151"/>
        <v>52</v>
      </c>
      <c r="Z1030" s="121">
        <f t="shared" ca="1" si="152"/>
        <v>4</v>
      </c>
      <c r="AA1030" s="121" t="s">
        <v>384</v>
      </c>
      <c r="AB1030" s="121"/>
      <c r="AC1030" s="127">
        <v>41927</v>
      </c>
      <c r="AD1030" s="121" t="s">
        <v>843</v>
      </c>
      <c r="AE1030" s="127">
        <v>41927</v>
      </c>
      <c r="AF1030" s="121" t="s">
        <v>8286</v>
      </c>
      <c r="AG1030" s="121">
        <v>1</v>
      </c>
      <c r="AH1030" s="121">
        <v>0</v>
      </c>
      <c r="AI1030" s="121" t="s">
        <v>4531</v>
      </c>
      <c r="AJ1030" s="121" t="s">
        <v>2712</v>
      </c>
      <c r="AK1030" s="121"/>
      <c r="AL1030" s="121"/>
      <c r="AM1030" s="126" t="s">
        <v>4530</v>
      </c>
      <c r="AN1030" s="121" t="s">
        <v>411</v>
      </c>
      <c r="AO1030" s="121"/>
      <c r="AP1030" s="121">
        <v>0</v>
      </c>
      <c r="AQ1030" s="121">
        <v>0</v>
      </c>
      <c r="AR1030" s="121" t="s">
        <v>1334</v>
      </c>
      <c r="AS1030" s="121"/>
      <c r="AT1030" s="121"/>
    </row>
    <row r="1031" spans="1:46" ht="30" customHeight="1" x14ac:dyDescent="0.15">
      <c r="A1031" s="121">
        <v>1029</v>
      </c>
      <c r="B1031" s="126">
        <v>5225002522</v>
      </c>
      <c r="C1031" s="121" t="s">
        <v>4532</v>
      </c>
      <c r="D1031" s="121" t="s">
        <v>4532</v>
      </c>
      <c r="E1031" s="127">
        <v>19454</v>
      </c>
      <c r="F1031" s="117">
        <f t="shared" ca="1" si="144"/>
        <v>65.947945205479456</v>
      </c>
      <c r="G1031" s="121" t="s">
        <v>325</v>
      </c>
      <c r="H1031" s="121" t="s">
        <v>287</v>
      </c>
      <c r="I1031" s="121" t="s">
        <v>287</v>
      </c>
      <c r="J1031" s="121" t="s">
        <v>4533</v>
      </c>
      <c r="K1031" s="121" t="s">
        <v>2626</v>
      </c>
      <c r="L1031" s="121" t="s">
        <v>328</v>
      </c>
      <c r="M1031" s="121" t="s">
        <v>367</v>
      </c>
      <c r="N1031" s="121" t="s">
        <v>41</v>
      </c>
      <c r="O1031" s="121" t="s">
        <v>299</v>
      </c>
      <c r="P1031" s="127">
        <v>42984</v>
      </c>
      <c r="Q1031" s="127">
        <v>51018</v>
      </c>
      <c r="R1031" s="114">
        <f t="shared" ca="1" si="145"/>
        <v>7493</v>
      </c>
      <c r="S1031" s="118">
        <f t="shared" ca="1" si="146"/>
        <v>246</v>
      </c>
      <c r="T1031" s="114">
        <f t="shared" ca="1" si="147"/>
        <v>20</v>
      </c>
      <c r="U1031" s="119" t="str">
        <f t="shared" ca="1" si="148"/>
        <v>20年6个月13天</v>
      </c>
      <c r="V1031" s="120" t="s">
        <v>9490</v>
      </c>
      <c r="W1031" s="116">
        <f t="shared" ca="1" si="149"/>
        <v>43525</v>
      </c>
      <c r="X1031" s="114">
        <f t="shared" ca="1" si="150"/>
        <v>1598</v>
      </c>
      <c r="Y1031" s="120">
        <f t="shared" ca="1" si="151"/>
        <v>52</v>
      </c>
      <c r="Z1031" s="121">
        <f t="shared" ca="1" si="152"/>
        <v>4</v>
      </c>
      <c r="AA1031" s="121" t="s">
        <v>7595</v>
      </c>
      <c r="AB1031" s="121"/>
      <c r="AC1031" s="127">
        <v>41927</v>
      </c>
      <c r="AD1031" s="121" t="s">
        <v>2626</v>
      </c>
      <c r="AE1031" s="127">
        <v>41927</v>
      </c>
      <c r="AF1031" s="121" t="s">
        <v>8286</v>
      </c>
      <c r="AG1031" s="121">
        <v>1</v>
      </c>
      <c r="AH1031" s="121">
        <v>0</v>
      </c>
      <c r="AI1031" s="121" t="s">
        <v>4535</v>
      </c>
      <c r="AJ1031" s="121" t="s">
        <v>2171</v>
      </c>
      <c r="AK1031" s="121" t="s">
        <v>334</v>
      </c>
      <c r="AL1031" s="121"/>
      <c r="AM1031" s="126" t="s">
        <v>4534</v>
      </c>
      <c r="AN1031" s="121"/>
      <c r="AO1031" s="121"/>
      <c r="AP1031" s="121">
        <v>0</v>
      </c>
      <c r="AQ1031" s="121">
        <v>0</v>
      </c>
      <c r="AR1031" s="121" t="s">
        <v>8351</v>
      </c>
      <c r="AS1031" s="127">
        <v>38019</v>
      </c>
      <c r="AT1031" s="121">
        <v>6</v>
      </c>
    </row>
    <row r="1032" spans="1:46" ht="30" customHeight="1" x14ac:dyDescent="0.15">
      <c r="A1032" s="121">
        <v>1030</v>
      </c>
      <c r="B1032" s="126">
        <v>5225002523</v>
      </c>
      <c r="C1032" s="121" t="s">
        <v>4536</v>
      </c>
      <c r="D1032" s="121" t="s">
        <v>4536</v>
      </c>
      <c r="E1032" s="127">
        <v>26960</v>
      </c>
      <c r="F1032" s="117">
        <f t="shared" ca="1" si="144"/>
        <v>45.38356164383562</v>
      </c>
      <c r="G1032" s="121" t="s">
        <v>325</v>
      </c>
      <c r="H1032" s="121" t="s">
        <v>297</v>
      </c>
      <c r="I1032" s="121" t="s">
        <v>297</v>
      </c>
      <c r="J1032" s="121" t="s">
        <v>9676</v>
      </c>
      <c r="K1032" s="121" t="s">
        <v>8546</v>
      </c>
      <c r="L1032" s="121" t="s">
        <v>328</v>
      </c>
      <c r="M1032" s="121" t="s">
        <v>326</v>
      </c>
      <c r="N1032" s="121" t="s">
        <v>488</v>
      </c>
      <c r="O1032" s="121" t="s">
        <v>299</v>
      </c>
      <c r="P1032" s="127">
        <v>39524</v>
      </c>
      <c r="Q1032" s="127">
        <v>45001</v>
      </c>
      <c r="R1032" s="114">
        <f t="shared" ca="1" si="145"/>
        <v>1476</v>
      </c>
      <c r="S1032" s="118">
        <f t="shared" ca="1" si="146"/>
        <v>48</v>
      </c>
      <c r="T1032" s="114">
        <f t="shared" ca="1" si="147"/>
        <v>4</v>
      </c>
      <c r="U1032" s="119" t="str">
        <f t="shared" ca="1" si="148"/>
        <v>4年0个月16天</v>
      </c>
      <c r="V1032" s="120" t="s">
        <v>9677</v>
      </c>
      <c r="W1032" s="116">
        <f t="shared" ca="1" si="149"/>
        <v>43525</v>
      </c>
      <c r="X1032" s="114">
        <f t="shared" ca="1" si="150"/>
        <v>4914</v>
      </c>
      <c r="Y1032" s="120">
        <f t="shared" ca="1" si="151"/>
        <v>161</v>
      </c>
      <c r="Z1032" s="121">
        <f t="shared" ca="1" si="152"/>
        <v>13</v>
      </c>
      <c r="AA1032" s="121" t="s">
        <v>9678</v>
      </c>
      <c r="AB1032" s="121"/>
      <c r="AC1032" s="127">
        <v>41941</v>
      </c>
      <c r="AD1032" s="121" t="s">
        <v>4538</v>
      </c>
      <c r="AE1032" s="127">
        <v>38611</v>
      </c>
      <c r="AF1032" s="121" t="s">
        <v>8282</v>
      </c>
      <c r="AG1032" s="121">
        <v>3</v>
      </c>
      <c r="AH1032" s="121">
        <v>0</v>
      </c>
      <c r="AI1032" s="121" t="s">
        <v>4540</v>
      </c>
      <c r="AJ1032" s="121" t="s">
        <v>9679</v>
      </c>
      <c r="AK1032" s="121" t="s">
        <v>334</v>
      </c>
      <c r="AL1032" s="121"/>
      <c r="AM1032" s="126" t="s">
        <v>4539</v>
      </c>
      <c r="AN1032" s="121" t="s">
        <v>411</v>
      </c>
      <c r="AO1032" s="121"/>
      <c r="AP1032" s="121">
        <v>0</v>
      </c>
      <c r="AQ1032" s="121">
        <v>0</v>
      </c>
      <c r="AR1032" s="121"/>
      <c r="AS1032" s="121"/>
      <c r="AT1032" s="121"/>
    </row>
    <row r="1033" spans="1:46" ht="30" customHeight="1" x14ac:dyDescent="0.15">
      <c r="A1033" s="121">
        <v>1031</v>
      </c>
      <c r="B1033" s="126">
        <v>5225002524</v>
      </c>
      <c r="C1033" s="121" t="s">
        <v>4541</v>
      </c>
      <c r="D1033" s="121" t="s">
        <v>4541</v>
      </c>
      <c r="E1033" s="127">
        <v>23882</v>
      </c>
      <c r="F1033" s="117">
        <f t="shared" ca="1" si="144"/>
        <v>53.816438356164383</v>
      </c>
      <c r="G1033" s="121" t="s">
        <v>325</v>
      </c>
      <c r="H1033" s="121" t="s">
        <v>297</v>
      </c>
      <c r="I1033" s="121" t="s">
        <v>297</v>
      </c>
      <c r="J1033" s="121" t="s">
        <v>4542</v>
      </c>
      <c r="K1033" s="121" t="s">
        <v>8159</v>
      </c>
      <c r="L1033" s="121" t="s">
        <v>328</v>
      </c>
      <c r="M1033" s="121" t="s">
        <v>59</v>
      </c>
      <c r="N1033" s="121" t="s">
        <v>4543</v>
      </c>
      <c r="O1033" s="121" t="s">
        <v>299</v>
      </c>
      <c r="P1033" s="121"/>
      <c r="Q1033" s="121"/>
      <c r="R1033" s="114" t="e">
        <f t="shared" ca="1" si="145"/>
        <v>#NUM!</v>
      </c>
      <c r="S1033" s="118" t="e">
        <f t="shared" ca="1" si="146"/>
        <v>#NUM!</v>
      </c>
      <c r="T1033" s="114" t="e">
        <f t="shared" ca="1" si="147"/>
        <v>#NUM!</v>
      </c>
      <c r="U1033" s="119" t="e">
        <f t="shared" ca="1" si="148"/>
        <v>#NUM!</v>
      </c>
      <c r="V1033" s="120" t="s">
        <v>299</v>
      </c>
      <c r="W1033" s="116">
        <f t="shared" ca="1" si="149"/>
        <v>43525</v>
      </c>
      <c r="X1033" s="114">
        <f t="shared" ca="1" si="150"/>
        <v>1570</v>
      </c>
      <c r="Y1033" s="120">
        <f t="shared" ca="1" si="151"/>
        <v>51</v>
      </c>
      <c r="Z1033" s="121">
        <f t="shared" ca="1" si="152"/>
        <v>4</v>
      </c>
      <c r="AA1033" s="121" t="s">
        <v>9680</v>
      </c>
      <c r="AB1033" s="121"/>
      <c r="AC1033" s="127">
        <v>41955</v>
      </c>
      <c r="AD1033" s="121" t="s">
        <v>8546</v>
      </c>
      <c r="AE1033" s="127">
        <v>41955</v>
      </c>
      <c r="AF1033" s="121" t="s">
        <v>8286</v>
      </c>
      <c r="AG1033" s="121">
        <v>0</v>
      </c>
      <c r="AH1033" s="121">
        <v>0</v>
      </c>
      <c r="AI1033" s="121" t="s">
        <v>4545</v>
      </c>
      <c r="AJ1033" s="121"/>
      <c r="AK1033" s="121" t="s">
        <v>334</v>
      </c>
      <c r="AL1033" s="121"/>
      <c r="AM1033" s="126" t="s">
        <v>4544</v>
      </c>
      <c r="AN1033" s="121" t="s">
        <v>411</v>
      </c>
      <c r="AO1033" s="121"/>
      <c r="AP1033" s="121">
        <v>0</v>
      </c>
      <c r="AQ1033" s="121">
        <v>0</v>
      </c>
      <c r="AR1033" s="121" t="s">
        <v>3949</v>
      </c>
      <c r="AS1033" s="121">
        <v>5</v>
      </c>
      <c r="AT1033" s="121">
        <v>71</v>
      </c>
    </row>
    <row r="1034" spans="1:46" ht="30" customHeight="1" x14ac:dyDescent="0.15">
      <c r="A1034" s="121">
        <v>1032</v>
      </c>
      <c r="B1034" s="126">
        <v>5225002526</v>
      </c>
      <c r="C1034" s="121" t="s">
        <v>4546</v>
      </c>
      <c r="D1034" s="121" t="s">
        <v>4546</v>
      </c>
      <c r="E1034" s="127">
        <v>22035</v>
      </c>
      <c r="F1034" s="117">
        <f t="shared" ca="1" si="144"/>
        <v>58.876712328767127</v>
      </c>
      <c r="G1034" s="121" t="s">
        <v>364</v>
      </c>
      <c r="H1034" s="121" t="s">
        <v>297</v>
      </c>
      <c r="I1034" s="121" t="s">
        <v>297</v>
      </c>
      <c r="J1034" s="121" t="s">
        <v>9681</v>
      </c>
      <c r="K1034" s="121" t="s">
        <v>8546</v>
      </c>
      <c r="L1034" s="121" t="s">
        <v>328</v>
      </c>
      <c r="M1034" s="121" t="s">
        <v>383</v>
      </c>
      <c r="N1034" s="121" t="s">
        <v>290</v>
      </c>
      <c r="O1034" s="121" t="s">
        <v>299</v>
      </c>
      <c r="P1034" s="121"/>
      <c r="Q1034" s="121"/>
      <c r="R1034" s="114" t="e">
        <f t="shared" ca="1" si="145"/>
        <v>#NUM!</v>
      </c>
      <c r="S1034" s="118" t="e">
        <f t="shared" ca="1" si="146"/>
        <v>#NUM!</v>
      </c>
      <c r="T1034" s="114" t="e">
        <f t="shared" ca="1" si="147"/>
        <v>#NUM!</v>
      </c>
      <c r="U1034" s="119" t="e">
        <f t="shared" ca="1" si="148"/>
        <v>#NUM!</v>
      </c>
      <c r="V1034" s="120" t="s">
        <v>299</v>
      </c>
      <c r="W1034" s="116">
        <f t="shared" ca="1" si="149"/>
        <v>43525</v>
      </c>
      <c r="X1034" s="114">
        <f t="shared" ca="1" si="150"/>
        <v>1570</v>
      </c>
      <c r="Y1034" s="120">
        <f t="shared" ca="1" si="151"/>
        <v>51</v>
      </c>
      <c r="Z1034" s="121">
        <f t="shared" ca="1" si="152"/>
        <v>4</v>
      </c>
      <c r="AA1034" s="121" t="s">
        <v>9514</v>
      </c>
      <c r="AB1034" s="121"/>
      <c r="AC1034" s="127">
        <v>41955</v>
      </c>
      <c r="AD1034" s="121" t="s">
        <v>8546</v>
      </c>
      <c r="AE1034" s="127">
        <v>41955</v>
      </c>
      <c r="AF1034" s="121" t="s">
        <v>8286</v>
      </c>
      <c r="AG1034" s="121">
        <v>0</v>
      </c>
      <c r="AH1034" s="121">
        <v>0</v>
      </c>
      <c r="AI1034" s="121" t="s">
        <v>4548</v>
      </c>
      <c r="AJ1034" s="121"/>
      <c r="AK1034" s="121" t="s">
        <v>334</v>
      </c>
      <c r="AL1034" s="121"/>
      <c r="AM1034" s="126" t="s">
        <v>4547</v>
      </c>
      <c r="AN1034" s="121"/>
      <c r="AO1034" s="121"/>
      <c r="AP1034" s="121">
        <v>0</v>
      </c>
      <c r="AQ1034" s="121">
        <v>0</v>
      </c>
      <c r="AR1034" s="121" t="s">
        <v>8400</v>
      </c>
      <c r="AS1034" s="121">
        <v>402</v>
      </c>
      <c r="AT1034" s="121">
        <v>14</v>
      </c>
    </row>
    <row r="1035" spans="1:46" ht="30" customHeight="1" x14ac:dyDescent="0.15">
      <c r="A1035" s="121">
        <v>1033</v>
      </c>
      <c r="B1035" s="126">
        <v>5225002527</v>
      </c>
      <c r="C1035" s="121" t="s">
        <v>4549</v>
      </c>
      <c r="D1035" s="121" t="s">
        <v>4549</v>
      </c>
      <c r="E1035" s="127">
        <v>26729</v>
      </c>
      <c r="F1035" s="117">
        <f t="shared" ca="1" si="144"/>
        <v>46.016438356164386</v>
      </c>
      <c r="G1035" s="121" t="s">
        <v>325</v>
      </c>
      <c r="H1035" s="121" t="s">
        <v>327</v>
      </c>
      <c r="I1035" s="121" t="s">
        <v>327</v>
      </c>
      <c r="J1035" s="121" t="s">
        <v>9682</v>
      </c>
      <c r="K1035" s="121" t="s">
        <v>8546</v>
      </c>
      <c r="L1035" s="121" t="s">
        <v>328</v>
      </c>
      <c r="M1035" s="121" t="s">
        <v>348</v>
      </c>
      <c r="N1035" s="121" t="s">
        <v>290</v>
      </c>
      <c r="O1035" s="121" t="s">
        <v>299</v>
      </c>
      <c r="P1035" s="121"/>
      <c r="Q1035" s="121"/>
      <c r="R1035" s="114" t="e">
        <f t="shared" ca="1" si="145"/>
        <v>#NUM!</v>
      </c>
      <c r="S1035" s="118" t="e">
        <f t="shared" ca="1" si="146"/>
        <v>#NUM!</v>
      </c>
      <c r="T1035" s="114" t="e">
        <f t="shared" ca="1" si="147"/>
        <v>#NUM!</v>
      </c>
      <c r="U1035" s="119" t="e">
        <f t="shared" ca="1" si="148"/>
        <v>#NUM!</v>
      </c>
      <c r="V1035" s="120" t="s">
        <v>299</v>
      </c>
      <c r="W1035" s="116">
        <f t="shared" ca="1" si="149"/>
        <v>43525</v>
      </c>
      <c r="X1035" s="114">
        <f t="shared" ca="1" si="150"/>
        <v>1570</v>
      </c>
      <c r="Y1035" s="120">
        <f t="shared" ca="1" si="151"/>
        <v>51</v>
      </c>
      <c r="Z1035" s="121">
        <f t="shared" ca="1" si="152"/>
        <v>4</v>
      </c>
      <c r="AA1035" s="121" t="s">
        <v>9683</v>
      </c>
      <c r="AB1035" s="121"/>
      <c r="AC1035" s="127">
        <v>41955</v>
      </c>
      <c r="AD1035" s="121" t="s">
        <v>8546</v>
      </c>
      <c r="AE1035" s="127">
        <v>41955</v>
      </c>
      <c r="AF1035" s="121" t="s">
        <v>8286</v>
      </c>
      <c r="AG1035" s="121">
        <v>0</v>
      </c>
      <c r="AH1035" s="121">
        <v>0</v>
      </c>
      <c r="AI1035" s="121" t="s">
        <v>9684</v>
      </c>
      <c r="AJ1035" s="121"/>
      <c r="AK1035" s="121" t="s">
        <v>334</v>
      </c>
      <c r="AL1035" s="121"/>
      <c r="AM1035" s="126" t="s">
        <v>4550</v>
      </c>
      <c r="AN1035" s="121"/>
      <c r="AO1035" s="121"/>
      <c r="AP1035" s="121">
        <v>0</v>
      </c>
      <c r="AQ1035" s="121">
        <v>0</v>
      </c>
      <c r="AR1035" s="121"/>
      <c r="AS1035" s="128">
        <v>43162</v>
      </c>
      <c r="AT1035" s="121" t="s">
        <v>8406</v>
      </c>
    </row>
    <row r="1036" spans="1:46" ht="30" customHeight="1" x14ac:dyDescent="0.15">
      <c r="A1036" s="121">
        <v>1034</v>
      </c>
      <c r="B1036" s="126">
        <v>5225002528</v>
      </c>
      <c r="C1036" s="121" t="s">
        <v>4551</v>
      </c>
      <c r="D1036" s="121" t="s">
        <v>4551</v>
      </c>
      <c r="E1036" s="127">
        <v>31783</v>
      </c>
      <c r="F1036" s="117">
        <f t="shared" ca="1" si="144"/>
        <v>32.169863013698631</v>
      </c>
      <c r="G1036" s="121" t="s">
        <v>325</v>
      </c>
      <c r="H1036" s="121" t="s">
        <v>297</v>
      </c>
      <c r="I1036" s="121" t="s">
        <v>297</v>
      </c>
      <c r="J1036" s="121" t="s">
        <v>9685</v>
      </c>
      <c r="K1036" s="121" t="s">
        <v>8546</v>
      </c>
      <c r="L1036" s="121" t="s">
        <v>328</v>
      </c>
      <c r="M1036" s="121" t="s">
        <v>59</v>
      </c>
      <c r="N1036" s="121" t="s">
        <v>810</v>
      </c>
      <c r="O1036" s="121" t="s">
        <v>299</v>
      </c>
      <c r="P1036" s="121"/>
      <c r="Q1036" s="121"/>
      <c r="R1036" s="114" t="e">
        <f t="shared" ca="1" si="145"/>
        <v>#NUM!</v>
      </c>
      <c r="S1036" s="118" t="e">
        <f t="shared" ca="1" si="146"/>
        <v>#NUM!</v>
      </c>
      <c r="T1036" s="114" t="e">
        <f t="shared" ca="1" si="147"/>
        <v>#NUM!</v>
      </c>
      <c r="U1036" s="119" t="e">
        <f t="shared" ca="1" si="148"/>
        <v>#NUM!</v>
      </c>
      <c r="V1036" s="120" t="s">
        <v>299</v>
      </c>
      <c r="W1036" s="116">
        <f t="shared" ca="1" si="149"/>
        <v>43525</v>
      </c>
      <c r="X1036" s="114">
        <f t="shared" ca="1" si="150"/>
        <v>1570</v>
      </c>
      <c r="Y1036" s="120">
        <f t="shared" ca="1" si="151"/>
        <v>51</v>
      </c>
      <c r="Z1036" s="121">
        <f t="shared" ca="1" si="152"/>
        <v>4</v>
      </c>
      <c r="AA1036" s="121" t="s">
        <v>9686</v>
      </c>
      <c r="AB1036" s="121"/>
      <c r="AC1036" s="127">
        <v>41955</v>
      </c>
      <c r="AD1036" s="121" t="s">
        <v>8546</v>
      </c>
      <c r="AE1036" s="127">
        <v>41955</v>
      </c>
      <c r="AF1036" s="121" t="s">
        <v>8286</v>
      </c>
      <c r="AG1036" s="121">
        <v>0</v>
      </c>
      <c r="AH1036" s="121">
        <v>0</v>
      </c>
      <c r="AI1036" s="121" t="s">
        <v>4553</v>
      </c>
      <c r="AJ1036" s="121"/>
      <c r="AK1036" s="121" t="s">
        <v>334</v>
      </c>
      <c r="AL1036" s="121"/>
      <c r="AM1036" s="126" t="s">
        <v>4552</v>
      </c>
      <c r="AN1036" s="121"/>
      <c r="AO1036" s="121"/>
      <c r="AP1036" s="121">
        <v>0</v>
      </c>
      <c r="AQ1036" s="121">
        <v>0</v>
      </c>
      <c r="AR1036" s="121" t="s">
        <v>8373</v>
      </c>
      <c r="AS1036" s="121">
        <v>1</v>
      </c>
      <c r="AT1036" s="121">
        <v>9</v>
      </c>
    </row>
    <row r="1037" spans="1:46" ht="30" customHeight="1" x14ac:dyDescent="0.15">
      <c r="A1037" s="121">
        <v>1035</v>
      </c>
      <c r="B1037" s="126">
        <v>5225002529</v>
      </c>
      <c r="C1037" s="121" t="s">
        <v>4554</v>
      </c>
      <c r="D1037" s="121" t="s">
        <v>4554</v>
      </c>
      <c r="E1037" s="127">
        <v>26804</v>
      </c>
      <c r="F1037" s="117">
        <f t="shared" ca="1" si="144"/>
        <v>45.81095890410959</v>
      </c>
      <c r="G1037" s="121" t="s">
        <v>364</v>
      </c>
      <c r="H1037" s="121" t="s">
        <v>297</v>
      </c>
      <c r="I1037" s="121" t="s">
        <v>297</v>
      </c>
      <c r="J1037" s="121" t="s">
        <v>4555</v>
      </c>
      <c r="K1037" s="121" t="s">
        <v>811</v>
      </c>
      <c r="L1037" s="121" t="s">
        <v>328</v>
      </c>
      <c r="M1037" s="121" t="s">
        <v>326</v>
      </c>
      <c r="N1037" s="121" t="s">
        <v>408</v>
      </c>
      <c r="O1037" s="121" t="s">
        <v>8330</v>
      </c>
      <c r="P1037" s="127">
        <v>41729</v>
      </c>
      <c r="Q1037" s="127">
        <v>47026</v>
      </c>
      <c r="R1037" s="114">
        <f t="shared" ca="1" si="145"/>
        <v>3501</v>
      </c>
      <c r="S1037" s="118">
        <f t="shared" ca="1" si="146"/>
        <v>114</v>
      </c>
      <c r="T1037" s="114">
        <f t="shared" ca="1" si="147"/>
        <v>9</v>
      </c>
      <c r="U1037" s="119" t="str">
        <f t="shared" ca="1" si="148"/>
        <v>9年7个月6天</v>
      </c>
      <c r="V1037" s="120" t="s">
        <v>9687</v>
      </c>
      <c r="W1037" s="116">
        <f t="shared" ca="1" si="149"/>
        <v>43525</v>
      </c>
      <c r="X1037" s="114">
        <f t="shared" ca="1" si="150"/>
        <v>1570</v>
      </c>
      <c r="Y1037" s="120">
        <f t="shared" ca="1" si="151"/>
        <v>51</v>
      </c>
      <c r="Z1037" s="121">
        <f t="shared" ca="1" si="152"/>
        <v>4</v>
      </c>
      <c r="AA1037" s="121" t="s">
        <v>9688</v>
      </c>
      <c r="AB1037" s="121"/>
      <c r="AC1037" s="127">
        <v>41955</v>
      </c>
      <c r="AD1037" s="121" t="s">
        <v>8546</v>
      </c>
      <c r="AE1037" s="127">
        <v>41955</v>
      </c>
      <c r="AF1037" s="121" t="s">
        <v>8286</v>
      </c>
      <c r="AG1037" s="121">
        <v>1</v>
      </c>
      <c r="AH1037" s="121">
        <v>0</v>
      </c>
      <c r="AI1037" s="121" t="s">
        <v>4557</v>
      </c>
      <c r="AJ1037" s="121" t="s">
        <v>2712</v>
      </c>
      <c r="AK1037" s="121"/>
      <c r="AL1037" s="121"/>
      <c r="AM1037" s="126" t="s">
        <v>4556</v>
      </c>
      <c r="AN1037" s="121" t="s">
        <v>411</v>
      </c>
      <c r="AO1037" s="121"/>
      <c r="AP1037" s="121">
        <v>0</v>
      </c>
      <c r="AQ1037" s="121">
        <v>0</v>
      </c>
      <c r="AR1037" s="121" t="s">
        <v>1334</v>
      </c>
      <c r="AS1037" s="121"/>
      <c r="AT1037" s="121"/>
    </row>
    <row r="1038" spans="1:46" ht="30" customHeight="1" x14ac:dyDescent="0.15">
      <c r="A1038" s="121">
        <v>1036</v>
      </c>
      <c r="B1038" s="126">
        <v>5225002530</v>
      </c>
      <c r="C1038" s="121" t="s">
        <v>4558</v>
      </c>
      <c r="D1038" s="121" t="s">
        <v>4558</v>
      </c>
      <c r="E1038" s="127">
        <v>31700</v>
      </c>
      <c r="F1038" s="117">
        <f t="shared" ca="1" si="144"/>
        <v>32.397260273972606</v>
      </c>
      <c r="G1038" s="121" t="s">
        <v>325</v>
      </c>
      <c r="H1038" s="121" t="s">
        <v>779</v>
      </c>
      <c r="I1038" s="121" t="s">
        <v>779</v>
      </c>
      <c r="J1038" s="121" t="s">
        <v>4559</v>
      </c>
      <c r="K1038" s="121" t="s">
        <v>8139</v>
      </c>
      <c r="L1038" s="121" t="s">
        <v>357</v>
      </c>
      <c r="M1038" s="121" t="s">
        <v>59</v>
      </c>
      <c r="N1038" s="121" t="s">
        <v>488</v>
      </c>
      <c r="O1038" s="121" t="s">
        <v>293</v>
      </c>
      <c r="P1038" s="127">
        <v>42809</v>
      </c>
      <c r="Q1038" s="121"/>
      <c r="R1038" s="114" t="e">
        <f t="shared" ca="1" si="145"/>
        <v>#NUM!</v>
      </c>
      <c r="S1038" s="118" t="e">
        <f t="shared" ca="1" si="146"/>
        <v>#NUM!</v>
      </c>
      <c r="T1038" s="114" t="e">
        <f t="shared" ca="1" si="147"/>
        <v>#NUM!</v>
      </c>
      <c r="U1038" s="119" t="e">
        <f t="shared" ca="1" si="148"/>
        <v>#NUM!</v>
      </c>
      <c r="V1038" s="120" t="s">
        <v>299</v>
      </c>
      <c r="W1038" s="116">
        <f t="shared" ca="1" si="149"/>
        <v>43525</v>
      </c>
      <c r="X1038" s="114">
        <f t="shared" ca="1" si="150"/>
        <v>1570</v>
      </c>
      <c r="Y1038" s="120">
        <f t="shared" ca="1" si="151"/>
        <v>51</v>
      </c>
      <c r="Z1038" s="121">
        <f t="shared" ca="1" si="152"/>
        <v>4</v>
      </c>
      <c r="AA1038" s="121" t="s">
        <v>9689</v>
      </c>
      <c r="AB1038" s="121"/>
      <c r="AC1038" s="127">
        <v>41955</v>
      </c>
      <c r="AD1038" s="121" t="s">
        <v>8546</v>
      </c>
      <c r="AE1038" s="127">
        <v>41955</v>
      </c>
      <c r="AF1038" s="121" t="s">
        <v>8286</v>
      </c>
      <c r="AG1038" s="121">
        <v>1</v>
      </c>
      <c r="AH1038" s="121">
        <v>0</v>
      </c>
      <c r="AI1038" s="121" t="s">
        <v>4561</v>
      </c>
      <c r="AJ1038" s="121" t="s">
        <v>402</v>
      </c>
      <c r="AK1038" s="121" t="s">
        <v>409</v>
      </c>
      <c r="AL1038" s="121"/>
      <c r="AM1038" s="126" t="s">
        <v>4560</v>
      </c>
      <c r="AN1038" s="121" t="s">
        <v>411</v>
      </c>
      <c r="AO1038" s="121"/>
      <c r="AP1038" s="121">
        <v>0</v>
      </c>
      <c r="AQ1038" s="121">
        <v>0</v>
      </c>
      <c r="AR1038" s="121" t="s">
        <v>1599</v>
      </c>
      <c r="AS1038" s="121" t="s">
        <v>8746</v>
      </c>
      <c r="AT1038" s="121">
        <v>12</v>
      </c>
    </row>
    <row r="1039" spans="1:46" ht="30" customHeight="1" x14ac:dyDescent="0.15">
      <c r="A1039" s="121">
        <v>1037</v>
      </c>
      <c r="B1039" s="126">
        <v>5225002531</v>
      </c>
      <c r="C1039" s="121" t="s">
        <v>4562</v>
      </c>
      <c r="D1039" s="121" t="s">
        <v>4562</v>
      </c>
      <c r="E1039" s="127">
        <v>32070</v>
      </c>
      <c r="F1039" s="117">
        <f t="shared" ca="1" si="144"/>
        <v>31.383561643835616</v>
      </c>
      <c r="G1039" s="121" t="s">
        <v>325</v>
      </c>
      <c r="H1039" s="121" t="s">
        <v>287</v>
      </c>
      <c r="I1039" s="121" t="s">
        <v>287</v>
      </c>
      <c r="J1039" s="121" t="s">
        <v>4563</v>
      </c>
      <c r="K1039" s="121" t="s">
        <v>8116</v>
      </c>
      <c r="L1039" s="121" t="s">
        <v>328</v>
      </c>
      <c r="M1039" s="121" t="s">
        <v>59</v>
      </c>
      <c r="N1039" s="121" t="s">
        <v>488</v>
      </c>
      <c r="O1039" s="121" t="s">
        <v>299</v>
      </c>
      <c r="P1039" s="127">
        <v>42984</v>
      </c>
      <c r="Q1039" s="127">
        <v>51018</v>
      </c>
      <c r="R1039" s="114">
        <f t="shared" ca="1" si="145"/>
        <v>7493</v>
      </c>
      <c r="S1039" s="118">
        <f t="shared" ca="1" si="146"/>
        <v>246</v>
      </c>
      <c r="T1039" s="114">
        <f t="shared" ca="1" si="147"/>
        <v>20</v>
      </c>
      <c r="U1039" s="119" t="str">
        <f t="shared" ca="1" si="148"/>
        <v>20年6个月13天</v>
      </c>
      <c r="V1039" s="120" t="s">
        <v>9490</v>
      </c>
      <c r="W1039" s="116">
        <f t="shared" ca="1" si="149"/>
        <v>43525</v>
      </c>
      <c r="X1039" s="114">
        <f t="shared" ca="1" si="150"/>
        <v>1570</v>
      </c>
      <c r="Y1039" s="120">
        <f t="shared" ca="1" si="151"/>
        <v>51</v>
      </c>
      <c r="Z1039" s="121">
        <f t="shared" ca="1" si="152"/>
        <v>4</v>
      </c>
      <c r="AA1039" s="121" t="s">
        <v>9690</v>
      </c>
      <c r="AB1039" s="121"/>
      <c r="AC1039" s="127">
        <v>41955</v>
      </c>
      <c r="AD1039" s="121" t="s">
        <v>8546</v>
      </c>
      <c r="AE1039" s="127">
        <v>41955</v>
      </c>
      <c r="AF1039" s="121" t="s">
        <v>8286</v>
      </c>
      <c r="AG1039" s="121">
        <v>1</v>
      </c>
      <c r="AH1039" s="121">
        <v>0</v>
      </c>
      <c r="AI1039" s="121" t="s">
        <v>4565</v>
      </c>
      <c r="AJ1039" s="121" t="s">
        <v>2171</v>
      </c>
      <c r="AK1039" s="121" t="s">
        <v>334</v>
      </c>
      <c r="AL1039" s="121"/>
      <c r="AM1039" s="126" t="s">
        <v>4564</v>
      </c>
      <c r="AN1039" s="121" t="s">
        <v>411</v>
      </c>
      <c r="AO1039" s="121"/>
      <c r="AP1039" s="121">
        <v>0</v>
      </c>
      <c r="AQ1039" s="121">
        <v>0</v>
      </c>
      <c r="AR1039" s="121" t="s">
        <v>8373</v>
      </c>
      <c r="AS1039" s="121">
        <v>10</v>
      </c>
      <c r="AT1039" s="121" t="s">
        <v>8406</v>
      </c>
    </row>
    <row r="1040" spans="1:46" ht="30" customHeight="1" x14ac:dyDescent="0.15">
      <c r="A1040" s="121">
        <v>1038</v>
      </c>
      <c r="B1040" s="126">
        <v>5225002532</v>
      </c>
      <c r="C1040" s="121" t="s">
        <v>4566</v>
      </c>
      <c r="D1040" s="121" t="s">
        <v>4566</v>
      </c>
      <c r="E1040" s="127">
        <v>31622</v>
      </c>
      <c r="F1040" s="117">
        <f t="shared" ca="1" si="144"/>
        <v>32.610958904109587</v>
      </c>
      <c r="G1040" s="121" t="s">
        <v>325</v>
      </c>
      <c r="H1040" s="121" t="s">
        <v>287</v>
      </c>
      <c r="I1040" s="121" t="s">
        <v>287</v>
      </c>
      <c r="J1040" s="121" t="s">
        <v>9691</v>
      </c>
      <c r="K1040" s="121" t="s">
        <v>8546</v>
      </c>
      <c r="L1040" s="121" t="s">
        <v>328</v>
      </c>
      <c r="M1040" s="121" t="s">
        <v>348</v>
      </c>
      <c r="N1040" s="121" t="s">
        <v>290</v>
      </c>
      <c r="O1040" s="121" t="s">
        <v>293</v>
      </c>
      <c r="P1040" s="127">
        <v>42809</v>
      </c>
      <c r="Q1040" s="121"/>
      <c r="R1040" s="114" t="e">
        <f t="shared" ca="1" si="145"/>
        <v>#NUM!</v>
      </c>
      <c r="S1040" s="118" t="e">
        <f t="shared" ca="1" si="146"/>
        <v>#NUM!</v>
      </c>
      <c r="T1040" s="114" t="e">
        <f t="shared" ca="1" si="147"/>
        <v>#NUM!</v>
      </c>
      <c r="U1040" s="119" t="e">
        <f t="shared" ca="1" si="148"/>
        <v>#NUM!</v>
      </c>
      <c r="V1040" s="120" t="s">
        <v>299</v>
      </c>
      <c r="W1040" s="116">
        <f t="shared" ca="1" si="149"/>
        <v>43525</v>
      </c>
      <c r="X1040" s="114">
        <f t="shared" ca="1" si="150"/>
        <v>1570</v>
      </c>
      <c r="Y1040" s="120">
        <f t="shared" ca="1" si="151"/>
        <v>51</v>
      </c>
      <c r="Z1040" s="121">
        <f t="shared" ca="1" si="152"/>
        <v>4</v>
      </c>
      <c r="AA1040" s="121" t="s">
        <v>9621</v>
      </c>
      <c r="AB1040" s="121"/>
      <c r="AC1040" s="127">
        <v>41955</v>
      </c>
      <c r="AD1040" s="121" t="s">
        <v>8546</v>
      </c>
      <c r="AE1040" s="127">
        <v>41955</v>
      </c>
      <c r="AF1040" s="121" t="s">
        <v>8286</v>
      </c>
      <c r="AG1040" s="121">
        <v>1</v>
      </c>
      <c r="AH1040" s="121">
        <v>0</v>
      </c>
      <c r="AI1040" s="121" t="s">
        <v>4568</v>
      </c>
      <c r="AJ1040" s="121" t="s">
        <v>402</v>
      </c>
      <c r="AK1040" s="121" t="s">
        <v>409</v>
      </c>
      <c r="AL1040" s="121"/>
      <c r="AM1040" s="126" t="s">
        <v>4567</v>
      </c>
      <c r="AN1040" s="121"/>
      <c r="AO1040" s="121"/>
      <c r="AP1040" s="121">
        <v>0</v>
      </c>
      <c r="AQ1040" s="121">
        <v>0</v>
      </c>
      <c r="AR1040" s="121"/>
      <c r="AS1040" s="128">
        <v>43164</v>
      </c>
      <c r="AT1040" s="121">
        <v>6</v>
      </c>
    </row>
    <row r="1041" spans="1:46" ht="30" customHeight="1" x14ac:dyDescent="0.15">
      <c r="A1041" s="121">
        <v>1039</v>
      </c>
      <c r="B1041" s="126">
        <v>5225002533</v>
      </c>
      <c r="C1041" s="121" t="s">
        <v>4569</v>
      </c>
      <c r="D1041" s="121" t="s">
        <v>4569</v>
      </c>
      <c r="E1041" s="127">
        <v>25094</v>
      </c>
      <c r="F1041" s="117">
        <f t="shared" ca="1" si="144"/>
        <v>50.495890410958907</v>
      </c>
      <c r="G1041" s="121" t="s">
        <v>325</v>
      </c>
      <c r="H1041" s="121" t="s">
        <v>327</v>
      </c>
      <c r="I1041" s="121" t="s">
        <v>327</v>
      </c>
      <c r="J1041" s="121" t="s">
        <v>9692</v>
      </c>
      <c r="K1041" s="121" t="s">
        <v>8546</v>
      </c>
      <c r="L1041" s="121" t="s">
        <v>328</v>
      </c>
      <c r="M1041" s="121" t="s">
        <v>383</v>
      </c>
      <c r="N1041" s="121" t="s">
        <v>298</v>
      </c>
      <c r="O1041" s="121" t="s">
        <v>8330</v>
      </c>
      <c r="P1041" s="127">
        <v>41760</v>
      </c>
      <c r="Q1041" s="127">
        <v>47057</v>
      </c>
      <c r="R1041" s="114">
        <f t="shared" ca="1" si="145"/>
        <v>3532</v>
      </c>
      <c r="S1041" s="118">
        <f t="shared" ca="1" si="146"/>
        <v>115</v>
      </c>
      <c r="T1041" s="114">
        <f t="shared" ca="1" si="147"/>
        <v>9</v>
      </c>
      <c r="U1041" s="119" t="str">
        <f t="shared" ca="1" si="148"/>
        <v>9年8个月7天</v>
      </c>
      <c r="V1041" s="120" t="s">
        <v>4138</v>
      </c>
      <c r="W1041" s="116">
        <f t="shared" ca="1" si="149"/>
        <v>43525</v>
      </c>
      <c r="X1041" s="114">
        <f t="shared" ca="1" si="150"/>
        <v>1570</v>
      </c>
      <c r="Y1041" s="120">
        <f t="shared" ca="1" si="151"/>
        <v>51</v>
      </c>
      <c r="Z1041" s="121">
        <f t="shared" ca="1" si="152"/>
        <v>4</v>
      </c>
      <c r="AA1041" s="121" t="s">
        <v>9693</v>
      </c>
      <c r="AB1041" s="121"/>
      <c r="AC1041" s="127">
        <v>41955</v>
      </c>
      <c r="AD1041" s="121" t="s">
        <v>8546</v>
      </c>
      <c r="AE1041" s="127">
        <v>41955</v>
      </c>
      <c r="AF1041" s="121" t="s">
        <v>8286</v>
      </c>
      <c r="AG1041" s="121">
        <v>1</v>
      </c>
      <c r="AH1041" s="121">
        <v>0</v>
      </c>
      <c r="AI1041" s="121" t="s">
        <v>4572</v>
      </c>
      <c r="AJ1041" s="121" t="s">
        <v>2712</v>
      </c>
      <c r="AK1041" s="121"/>
      <c r="AL1041" s="121" t="s">
        <v>363</v>
      </c>
      <c r="AM1041" s="126" t="s">
        <v>4571</v>
      </c>
      <c r="AN1041" s="121" t="s">
        <v>411</v>
      </c>
      <c r="AO1041" s="121"/>
      <c r="AP1041" s="121">
        <v>0</v>
      </c>
      <c r="AQ1041" s="121">
        <v>1</v>
      </c>
      <c r="AR1041" s="121" t="s">
        <v>8664</v>
      </c>
      <c r="AS1041" s="121">
        <v>304</v>
      </c>
      <c r="AT1041" s="121">
        <v>4</v>
      </c>
    </row>
    <row r="1042" spans="1:46" ht="30" customHeight="1" x14ac:dyDescent="0.15">
      <c r="A1042" s="121">
        <v>1040</v>
      </c>
      <c r="B1042" s="126">
        <v>5225002534</v>
      </c>
      <c r="C1042" s="121" t="s">
        <v>4573</v>
      </c>
      <c r="D1042" s="121" t="s">
        <v>4573</v>
      </c>
      <c r="E1042" s="127">
        <v>34323</v>
      </c>
      <c r="F1042" s="117">
        <f t="shared" ca="1" si="144"/>
        <v>25.210958904109589</v>
      </c>
      <c r="G1042" s="121" t="s">
        <v>325</v>
      </c>
      <c r="H1042" s="121" t="s">
        <v>634</v>
      </c>
      <c r="I1042" s="121" t="s">
        <v>634</v>
      </c>
      <c r="J1042" s="121" t="s">
        <v>4574</v>
      </c>
      <c r="K1042" s="121" t="s">
        <v>811</v>
      </c>
      <c r="L1042" s="121" t="s">
        <v>328</v>
      </c>
      <c r="M1042" s="121" t="s">
        <v>59</v>
      </c>
      <c r="N1042" s="121" t="s">
        <v>290</v>
      </c>
      <c r="O1042" s="121" t="s">
        <v>299</v>
      </c>
      <c r="P1042" s="121"/>
      <c r="Q1042" s="121"/>
      <c r="R1042" s="114" t="e">
        <f t="shared" ca="1" si="145"/>
        <v>#NUM!</v>
      </c>
      <c r="S1042" s="118" t="e">
        <f t="shared" ca="1" si="146"/>
        <v>#NUM!</v>
      </c>
      <c r="T1042" s="114" t="e">
        <f t="shared" ca="1" si="147"/>
        <v>#NUM!</v>
      </c>
      <c r="U1042" s="119" t="e">
        <f t="shared" ca="1" si="148"/>
        <v>#NUM!</v>
      </c>
      <c r="V1042" s="120" t="s">
        <v>299</v>
      </c>
      <c r="W1042" s="116">
        <f t="shared" ca="1" si="149"/>
        <v>43525</v>
      </c>
      <c r="X1042" s="114">
        <f t="shared" ca="1" si="150"/>
        <v>1570</v>
      </c>
      <c r="Y1042" s="120">
        <f t="shared" ca="1" si="151"/>
        <v>51</v>
      </c>
      <c r="Z1042" s="121">
        <f t="shared" ca="1" si="152"/>
        <v>4</v>
      </c>
      <c r="AA1042" s="121" t="s">
        <v>9694</v>
      </c>
      <c r="AB1042" s="121"/>
      <c r="AC1042" s="127">
        <v>41955</v>
      </c>
      <c r="AD1042" s="121" t="s">
        <v>582</v>
      </c>
      <c r="AE1042" s="127">
        <v>41955</v>
      </c>
      <c r="AF1042" s="121" t="s">
        <v>8286</v>
      </c>
      <c r="AG1042" s="121">
        <v>0</v>
      </c>
      <c r="AH1042" s="121">
        <v>0</v>
      </c>
      <c r="AI1042" s="121" t="s">
        <v>4576</v>
      </c>
      <c r="AJ1042" s="121"/>
      <c r="AK1042" s="121" t="s">
        <v>334</v>
      </c>
      <c r="AL1042" s="121"/>
      <c r="AM1042" s="126" t="s">
        <v>4575</v>
      </c>
      <c r="AN1042" s="121"/>
      <c r="AO1042" s="121"/>
      <c r="AP1042" s="121">
        <v>0</v>
      </c>
      <c r="AQ1042" s="121">
        <v>0</v>
      </c>
      <c r="AR1042" s="121" t="s">
        <v>8373</v>
      </c>
      <c r="AS1042" s="121">
        <v>4</v>
      </c>
      <c r="AT1042" s="121">
        <v>55</v>
      </c>
    </row>
    <row r="1043" spans="1:46" ht="30" customHeight="1" x14ac:dyDescent="0.15">
      <c r="A1043" s="121">
        <v>1041</v>
      </c>
      <c r="B1043" s="126">
        <v>5225002535</v>
      </c>
      <c r="C1043" s="121" t="s">
        <v>4577</v>
      </c>
      <c r="D1043" s="121" t="s">
        <v>4577</v>
      </c>
      <c r="E1043" s="127">
        <v>21285</v>
      </c>
      <c r="F1043" s="117">
        <f t="shared" ca="1" si="144"/>
        <v>60.93150684931507</v>
      </c>
      <c r="G1043" s="121" t="s">
        <v>325</v>
      </c>
      <c r="H1043" s="121" t="s">
        <v>327</v>
      </c>
      <c r="I1043" s="121" t="s">
        <v>327</v>
      </c>
      <c r="J1043" s="121" t="s">
        <v>4578</v>
      </c>
      <c r="K1043" s="121" t="s">
        <v>582</v>
      </c>
      <c r="L1043" s="121" t="s">
        <v>357</v>
      </c>
      <c r="M1043" s="121" t="s">
        <v>348</v>
      </c>
      <c r="N1043" s="121" t="s">
        <v>408</v>
      </c>
      <c r="O1043" s="121" t="s">
        <v>293</v>
      </c>
      <c r="P1043" s="127">
        <v>42696</v>
      </c>
      <c r="Q1043" s="121"/>
      <c r="R1043" s="114" t="e">
        <f t="shared" ca="1" si="145"/>
        <v>#NUM!</v>
      </c>
      <c r="S1043" s="118" t="e">
        <f t="shared" ca="1" si="146"/>
        <v>#NUM!</v>
      </c>
      <c r="T1043" s="114" t="e">
        <f t="shared" ca="1" si="147"/>
        <v>#NUM!</v>
      </c>
      <c r="U1043" s="119" t="e">
        <f t="shared" ca="1" si="148"/>
        <v>#NUM!</v>
      </c>
      <c r="V1043" s="120" t="s">
        <v>299</v>
      </c>
      <c r="W1043" s="116">
        <f t="shared" ca="1" si="149"/>
        <v>43525</v>
      </c>
      <c r="X1043" s="114">
        <f t="shared" ca="1" si="150"/>
        <v>1570</v>
      </c>
      <c r="Y1043" s="120">
        <f t="shared" ca="1" si="151"/>
        <v>51</v>
      </c>
      <c r="Z1043" s="121">
        <f t="shared" ca="1" si="152"/>
        <v>4</v>
      </c>
      <c r="AA1043" s="121" t="s">
        <v>9289</v>
      </c>
      <c r="AB1043" s="121"/>
      <c r="AC1043" s="127">
        <v>41955</v>
      </c>
      <c r="AD1043" s="121" t="s">
        <v>582</v>
      </c>
      <c r="AE1043" s="127">
        <v>41955</v>
      </c>
      <c r="AF1043" s="121" t="s">
        <v>8286</v>
      </c>
      <c r="AG1043" s="121">
        <v>1</v>
      </c>
      <c r="AH1043" s="121">
        <v>0</v>
      </c>
      <c r="AI1043" s="121" t="s">
        <v>4580</v>
      </c>
      <c r="AJ1043" s="121" t="s">
        <v>402</v>
      </c>
      <c r="AK1043" s="121" t="s">
        <v>403</v>
      </c>
      <c r="AL1043" s="121" t="s">
        <v>363</v>
      </c>
      <c r="AM1043" s="126" t="s">
        <v>4579</v>
      </c>
      <c r="AN1043" s="121" t="s">
        <v>411</v>
      </c>
      <c r="AO1043" s="121"/>
      <c r="AP1043" s="121">
        <v>0</v>
      </c>
      <c r="AQ1043" s="121">
        <v>2</v>
      </c>
      <c r="AR1043" s="121"/>
      <c r="AS1043" s="121"/>
      <c r="AT1043" s="121"/>
    </row>
    <row r="1044" spans="1:46" ht="30" customHeight="1" x14ac:dyDescent="0.15">
      <c r="A1044" s="121">
        <v>1042</v>
      </c>
      <c r="B1044" s="126">
        <v>5225002536</v>
      </c>
      <c r="C1044" s="121" t="s">
        <v>4581</v>
      </c>
      <c r="D1044" s="121" t="s">
        <v>4581</v>
      </c>
      <c r="E1044" s="127">
        <v>20250</v>
      </c>
      <c r="F1044" s="117">
        <f t="shared" ca="1" si="144"/>
        <v>63.767123287671232</v>
      </c>
      <c r="G1044" s="121" t="s">
        <v>892</v>
      </c>
      <c r="H1044" s="121" t="s">
        <v>327</v>
      </c>
      <c r="I1044" s="121" t="s">
        <v>327</v>
      </c>
      <c r="J1044" s="121" t="s">
        <v>4582</v>
      </c>
      <c r="K1044" s="121" t="s">
        <v>8060</v>
      </c>
      <c r="L1044" s="121" t="s">
        <v>357</v>
      </c>
      <c r="M1044" s="121" t="s">
        <v>59</v>
      </c>
      <c r="N1044" s="121" t="s">
        <v>298</v>
      </c>
      <c r="O1044" s="121" t="s">
        <v>293</v>
      </c>
      <c r="P1044" s="127">
        <v>42696</v>
      </c>
      <c r="Q1044" s="121"/>
      <c r="R1044" s="114" t="e">
        <f t="shared" ca="1" si="145"/>
        <v>#NUM!</v>
      </c>
      <c r="S1044" s="118" t="e">
        <f t="shared" ca="1" si="146"/>
        <v>#NUM!</v>
      </c>
      <c r="T1044" s="114" t="e">
        <f t="shared" ca="1" si="147"/>
        <v>#NUM!</v>
      </c>
      <c r="U1044" s="119" t="e">
        <f t="shared" ca="1" si="148"/>
        <v>#NUM!</v>
      </c>
      <c r="V1044" s="120" t="s">
        <v>299</v>
      </c>
      <c r="W1044" s="116">
        <f t="shared" ca="1" si="149"/>
        <v>43525</v>
      </c>
      <c r="X1044" s="114">
        <f t="shared" ca="1" si="150"/>
        <v>1570</v>
      </c>
      <c r="Y1044" s="120">
        <f t="shared" ca="1" si="151"/>
        <v>51</v>
      </c>
      <c r="Z1044" s="121">
        <f t="shared" ca="1" si="152"/>
        <v>4</v>
      </c>
      <c r="AA1044" s="121" t="s">
        <v>9695</v>
      </c>
      <c r="AB1044" s="121"/>
      <c r="AC1044" s="127">
        <v>41955</v>
      </c>
      <c r="AD1044" s="121" t="s">
        <v>582</v>
      </c>
      <c r="AE1044" s="127">
        <v>41955</v>
      </c>
      <c r="AF1044" s="121" t="s">
        <v>8286</v>
      </c>
      <c r="AG1044" s="121">
        <v>1</v>
      </c>
      <c r="AH1044" s="121">
        <v>0</v>
      </c>
      <c r="AI1044" s="121" t="s">
        <v>9696</v>
      </c>
      <c r="AJ1044" s="121" t="s">
        <v>402</v>
      </c>
      <c r="AK1044" s="121" t="s">
        <v>409</v>
      </c>
      <c r="AL1044" s="121"/>
      <c r="AM1044" s="126" t="s">
        <v>4583</v>
      </c>
      <c r="AN1044" s="121" t="s">
        <v>411</v>
      </c>
      <c r="AO1044" s="121"/>
      <c r="AP1044" s="121">
        <v>0</v>
      </c>
      <c r="AQ1044" s="121">
        <v>0</v>
      </c>
      <c r="AR1044" s="121" t="s">
        <v>3949</v>
      </c>
      <c r="AS1044" s="121">
        <v>10</v>
      </c>
      <c r="AT1044" s="121">
        <v>149</v>
      </c>
    </row>
    <row r="1045" spans="1:46" ht="30" customHeight="1" x14ac:dyDescent="0.15">
      <c r="A1045" s="121">
        <v>1043</v>
      </c>
      <c r="B1045" s="126">
        <v>5225002537</v>
      </c>
      <c r="C1045" s="121" t="s">
        <v>4584</v>
      </c>
      <c r="D1045" s="121" t="s">
        <v>4584</v>
      </c>
      <c r="E1045" s="127">
        <v>34178</v>
      </c>
      <c r="F1045" s="117">
        <f t="shared" ca="1" si="144"/>
        <v>25.608219178082191</v>
      </c>
      <c r="G1045" s="121" t="s">
        <v>364</v>
      </c>
      <c r="H1045" s="121" t="s">
        <v>297</v>
      </c>
      <c r="I1045" s="121" t="s">
        <v>297</v>
      </c>
      <c r="J1045" s="121" t="s">
        <v>4585</v>
      </c>
      <c r="K1045" s="121" t="s">
        <v>811</v>
      </c>
      <c r="L1045" s="121" t="s">
        <v>328</v>
      </c>
      <c r="M1045" s="121" t="s">
        <v>59</v>
      </c>
      <c r="N1045" s="121" t="s">
        <v>430</v>
      </c>
      <c r="O1045" s="121" t="s">
        <v>8449</v>
      </c>
      <c r="P1045" s="127">
        <v>41559</v>
      </c>
      <c r="Q1045" s="127">
        <v>48040</v>
      </c>
      <c r="R1045" s="114">
        <f t="shared" ca="1" si="145"/>
        <v>4515</v>
      </c>
      <c r="S1045" s="118">
        <f t="shared" ca="1" si="146"/>
        <v>148</v>
      </c>
      <c r="T1045" s="114">
        <f t="shared" ca="1" si="147"/>
        <v>12</v>
      </c>
      <c r="U1045" s="119" t="str">
        <f t="shared" ca="1" si="148"/>
        <v>12年4个月15天</v>
      </c>
      <c r="V1045" s="120" t="s">
        <v>9697</v>
      </c>
      <c r="W1045" s="116">
        <f t="shared" ca="1" si="149"/>
        <v>43525</v>
      </c>
      <c r="X1045" s="114">
        <f t="shared" ca="1" si="150"/>
        <v>1570</v>
      </c>
      <c r="Y1045" s="120">
        <f t="shared" ca="1" si="151"/>
        <v>51</v>
      </c>
      <c r="Z1045" s="121">
        <f t="shared" ca="1" si="152"/>
        <v>4</v>
      </c>
      <c r="AA1045" s="121" t="s">
        <v>9698</v>
      </c>
      <c r="AB1045" s="121"/>
      <c r="AC1045" s="127">
        <v>41955</v>
      </c>
      <c r="AD1045" s="121" t="s">
        <v>582</v>
      </c>
      <c r="AE1045" s="127">
        <v>41955</v>
      </c>
      <c r="AF1045" s="121" t="s">
        <v>8286</v>
      </c>
      <c r="AG1045" s="121">
        <v>1</v>
      </c>
      <c r="AH1045" s="121">
        <v>0</v>
      </c>
      <c r="AI1045" s="121" t="s">
        <v>4588</v>
      </c>
      <c r="AJ1045" s="121" t="s">
        <v>3915</v>
      </c>
      <c r="AK1045" s="121"/>
      <c r="AL1045" s="121"/>
      <c r="AM1045" s="126" t="s">
        <v>4587</v>
      </c>
      <c r="AN1045" s="121"/>
      <c r="AO1045" s="121"/>
      <c r="AP1045" s="121">
        <v>0</v>
      </c>
      <c r="AQ1045" s="121">
        <v>0</v>
      </c>
      <c r="AR1045" s="121" t="s">
        <v>8373</v>
      </c>
      <c r="AS1045" s="121">
        <v>8</v>
      </c>
      <c r="AT1045" s="121" t="s">
        <v>8592</v>
      </c>
    </row>
    <row r="1046" spans="1:46" ht="30" customHeight="1" x14ac:dyDescent="0.15">
      <c r="A1046" s="121">
        <v>1044</v>
      </c>
      <c r="B1046" s="126">
        <v>5225002538</v>
      </c>
      <c r="C1046" s="121" t="s">
        <v>4589</v>
      </c>
      <c r="D1046" s="121" t="s">
        <v>4589</v>
      </c>
      <c r="E1046" s="127">
        <v>31833</v>
      </c>
      <c r="F1046" s="117">
        <f t="shared" ca="1" si="144"/>
        <v>32.032876712328765</v>
      </c>
      <c r="G1046" s="121" t="s">
        <v>325</v>
      </c>
      <c r="H1046" s="121" t="s">
        <v>287</v>
      </c>
      <c r="I1046" s="121" t="s">
        <v>287</v>
      </c>
      <c r="J1046" s="121" t="s">
        <v>4590</v>
      </c>
      <c r="K1046" s="121" t="s">
        <v>8016</v>
      </c>
      <c r="L1046" s="121" t="s">
        <v>328</v>
      </c>
      <c r="M1046" s="121" t="s">
        <v>383</v>
      </c>
      <c r="N1046" s="121" t="s">
        <v>298</v>
      </c>
      <c r="O1046" s="121" t="s">
        <v>299</v>
      </c>
      <c r="P1046" s="121"/>
      <c r="Q1046" s="121"/>
      <c r="R1046" s="114" t="e">
        <f t="shared" ca="1" si="145"/>
        <v>#NUM!</v>
      </c>
      <c r="S1046" s="118" t="e">
        <f t="shared" ca="1" si="146"/>
        <v>#NUM!</v>
      </c>
      <c r="T1046" s="114" t="e">
        <f t="shared" ca="1" si="147"/>
        <v>#NUM!</v>
      </c>
      <c r="U1046" s="119" t="e">
        <f t="shared" ca="1" si="148"/>
        <v>#NUM!</v>
      </c>
      <c r="V1046" s="120" t="s">
        <v>299</v>
      </c>
      <c r="W1046" s="116">
        <f t="shared" ca="1" si="149"/>
        <v>43525</v>
      </c>
      <c r="X1046" s="114">
        <f t="shared" ca="1" si="150"/>
        <v>1298</v>
      </c>
      <c r="Y1046" s="120">
        <f t="shared" ca="1" si="151"/>
        <v>42</v>
      </c>
      <c r="Z1046" s="121">
        <f t="shared" ca="1" si="152"/>
        <v>3</v>
      </c>
      <c r="AA1046" s="121" t="s">
        <v>9699</v>
      </c>
      <c r="AB1046" s="121"/>
      <c r="AC1046" s="127">
        <v>42227</v>
      </c>
      <c r="AD1046" s="121" t="s">
        <v>489</v>
      </c>
      <c r="AE1046" s="127">
        <v>42227</v>
      </c>
      <c r="AF1046" s="121" t="s">
        <v>8286</v>
      </c>
      <c r="AG1046" s="121">
        <v>0</v>
      </c>
      <c r="AH1046" s="121">
        <v>0</v>
      </c>
      <c r="AI1046" s="121" t="s">
        <v>4592</v>
      </c>
      <c r="AJ1046" s="121"/>
      <c r="AK1046" s="121" t="s">
        <v>334</v>
      </c>
      <c r="AL1046" s="121" t="s">
        <v>363</v>
      </c>
      <c r="AM1046" s="126" t="s">
        <v>4591</v>
      </c>
      <c r="AN1046" s="121" t="s">
        <v>411</v>
      </c>
      <c r="AO1046" s="121"/>
      <c r="AP1046" s="121">
        <v>0</v>
      </c>
      <c r="AQ1046" s="121">
        <v>1</v>
      </c>
      <c r="AR1046" s="121"/>
      <c r="AS1046" s="121"/>
      <c r="AT1046" s="121"/>
    </row>
    <row r="1047" spans="1:46" ht="30" customHeight="1" x14ac:dyDescent="0.15">
      <c r="A1047" s="121">
        <v>1045</v>
      </c>
      <c r="B1047" s="126">
        <v>5225002539</v>
      </c>
      <c r="C1047" s="121" t="s">
        <v>4593</v>
      </c>
      <c r="D1047" s="121" t="s">
        <v>4593</v>
      </c>
      <c r="E1047" s="127">
        <v>33114</v>
      </c>
      <c r="F1047" s="117">
        <f t="shared" ca="1" si="144"/>
        <v>28.523287671232875</v>
      </c>
      <c r="G1047" s="121" t="s">
        <v>325</v>
      </c>
      <c r="H1047" s="121" t="s">
        <v>297</v>
      </c>
      <c r="I1047" s="121" t="s">
        <v>297</v>
      </c>
      <c r="J1047" s="121" t="s">
        <v>4594</v>
      </c>
      <c r="K1047" s="121" t="s">
        <v>8137</v>
      </c>
      <c r="L1047" s="121" t="s">
        <v>357</v>
      </c>
      <c r="M1047" s="121" t="s">
        <v>367</v>
      </c>
      <c r="N1047" s="121" t="s">
        <v>290</v>
      </c>
      <c r="O1047" s="121" t="s">
        <v>293</v>
      </c>
      <c r="P1047" s="127">
        <v>42809</v>
      </c>
      <c r="Q1047" s="121"/>
      <c r="R1047" s="114" t="e">
        <f t="shared" ca="1" si="145"/>
        <v>#NUM!</v>
      </c>
      <c r="S1047" s="118" t="e">
        <f t="shared" ca="1" si="146"/>
        <v>#NUM!</v>
      </c>
      <c r="T1047" s="114" t="e">
        <f t="shared" ca="1" si="147"/>
        <v>#NUM!</v>
      </c>
      <c r="U1047" s="119" t="e">
        <f t="shared" ca="1" si="148"/>
        <v>#NUM!</v>
      </c>
      <c r="V1047" s="120" t="s">
        <v>299</v>
      </c>
      <c r="W1047" s="116">
        <f t="shared" ca="1" si="149"/>
        <v>43525</v>
      </c>
      <c r="X1047" s="114">
        <f t="shared" ca="1" si="150"/>
        <v>1570</v>
      </c>
      <c r="Y1047" s="120">
        <f t="shared" ca="1" si="151"/>
        <v>51</v>
      </c>
      <c r="Z1047" s="121">
        <f t="shared" ca="1" si="152"/>
        <v>4</v>
      </c>
      <c r="AA1047" s="121" t="s">
        <v>8774</v>
      </c>
      <c r="AB1047" s="121"/>
      <c r="AC1047" s="127">
        <v>41955</v>
      </c>
      <c r="AD1047" s="121" t="s">
        <v>582</v>
      </c>
      <c r="AE1047" s="127">
        <v>41955</v>
      </c>
      <c r="AF1047" s="121" t="s">
        <v>8286</v>
      </c>
      <c r="AG1047" s="121">
        <v>1</v>
      </c>
      <c r="AH1047" s="121">
        <v>0</v>
      </c>
      <c r="AI1047" s="121" t="s">
        <v>4596</v>
      </c>
      <c r="AJ1047" s="121" t="s">
        <v>402</v>
      </c>
      <c r="AK1047" s="121" t="s">
        <v>403</v>
      </c>
      <c r="AL1047" s="121"/>
      <c r="AM1047" s="126" t="s">
        <v>4595</v>
      </c>
      <c r="AN1047" s="121"/>
      <c r="AO1047" s="121"/>
      <c r="AP1047" s="121">
        <v>0</v>
      </c>
      <c r="AQ1047" s="121">
        <v>0</v>
      </c>
      <c r="AR1047" s="121" t="s">
        <v>8312</v>
      </c>
      <c r="AS1047" s="121">
        <v>10</v>
      </c>
      <c r="AT1047" s="121">
        <v>159</v>
      </c>
    </row>
    <row r="1048" spans="1:46" ht="30" customHeight="1" x14ac:dyDescent="0.15">
      <c r="A1048" s="121">
        <v>1046</v>
      </c>
      <c r="B1048" s="126">
        <v>5225002540</v>
      </c>
      <c r="C1048" s="121" t="s">
        <v>4597</v>
      </c>
      <c r="D1048" s="121" t="s">
        <v>4597</v>
      </c>
      <c r="E1048" s="127">
        <v>28830</v>
      </c>
      <c r="F1048" s="117">
        <f t="shared" ca="1" si="144"/>
        <v>40.260273972602739</v>
      </c>
      <c r="G1048" s="121" t="s">
        <v>364</v>
      </c>
      <c r="H1048" s="121" t="s">
        <v>327</v>
      </c>
      <c r="I1048" s="121" t="s">
        <v>327</v>
      </c>
      <c r="J1048" s="121" t="s">
        <v>4598</v>
      </c>
      <c r="K1048" s="121" t="s">
        <v>811</v>
      </c>
      <c r="L1048" s="121" t="s">
        <v>328</v>
      </c>
      <c r="M1048" s="121" t="s">
        <v>367</v>
      </c>
      <c r="N1048" s="121" t="s">
        <v>290</v>
      </c>
      <c r="O1048" s="121" t="s">
        <v>293</v>
      </c>
      <c r="P1048" s="127">
        <v>42809</v>
      </c>
      <c r="Q1048" s="121"/>
      <c r="R1048" s="114" t="e">
        <f t="shared" ca="1" si="145"/>
        <v>#NUM!</v>
      </c>
      <c r="S1048" s="118" t="e">
        <f t="shared" ca="1" si="146"/>
        <v>#NUM!</v>
      </c>
      <c r="T1048" s="114" t="e">
        <f t="shared" ca="1" si="147"/>
        <v>#NUM!</v>
      </c>
      <c r="U1048" s="119" t="e">
        <f t="shared" ca="1" si="148"/>
        <v>#NUM!</v>
      </c>
      <c r="V1048" s="120" t="s">
        <v>299</v>
      </c>
      <c r="W1048" s="116">
        <f t="shared" ca="1" si="149"/>
        <v>43525</v>
      </c>
      <c r="X1048" s="114">
        <f t="shared" ca="1" si="150"/>
        <v>1570</v>
      </c>
      <c r="Y1048" s="120">
        <f t="shared" ca="1" si="151"/>
        <v>51</v>
      </c>
      <c r="Z1048" s="121">
        <f t="shared" ca="1" si="152"/>
        <v>4</v>
      </c>
      <c r="AA1048" s="121" t="s">
        <v>9700</v>
      </c>
      <c r="AB1048" s="121"/>
      <c r="AC1048" s="127">
        <v>41955</v>
      </c>
      <c r="AD1048" s="121" t="s">
        <v>582</v>
      </c>
      <c r="AE1048" s="127">
        <v>41955</v>
      </c>
      <c r="AF1048" s="121" t="s">
        <v>8286</v>
      </c>
      <c r="AG1048" s="121">
        <v>1</v>
      </c>
      <c r="AH1048" s="121">
        <v>0</v>
      </c>
      <c r="AI1048" s="121" t="s">
        <v>4600</v>
      </c>
      <c r="AJ1048" s="121" t="s">
        <v>402</v>
      </c>
      <c r="AK1048" s="121" t="s">
        <v>409</v>
      </c>
      <c r="AL1048" s="121"/>
      <c r="AM1048" s="126" t="s">
        <v>4599</v>
      </c>
      <c r="AN1048" s="121"/>
      <c r="AO1048" s="121"/>
      <c r="AP1048" s="121">
        <v>0</v>
      </c>
      <c r="AQ1048" s="121">
        <v>0</v>
      </c>
      <c r="AR1048" s="121" t="s">
        <v>8351</v>
      </c>
      <c r="AS1048" s="127">
        <v>37998</v>
      </c>
      <c r="AT1048" s="121">
        <v>3</v>
      </c>
    </row>
    <row r="1049" spans="1:46" ht="30" customHeight="1" x14ac:dyDescent="0.15">
      <c r="A1049" s="121">
        <v>1047</v>
      </c>
      <c r="B1049" s="126">
        <v>5225002541</v>
      </c>
      <c r="C1049" s="121" t="s">
        <v>4601</v>
      </c>
      <c r="D1049" s="121" t="s">
        <v>4601</v>
      </c>
      <c r="E1049" s="127">
        <v>33182</v>
      </c>
      <c r="F1049" s="117">
        <f t="shared" ca="1" si="144"/>
        <v>28.336986301369862</v>
      </c>
      <c r="G1049" s="121" t="s">
        <v>325</v>
      </c>
      <c r="H1049" s="121" t="s">
        <v>287</v>
      </c>
      <c r="I1049" s="121" t="s">
        <v>287</v>
      </c>
      <c r="J1049" s="121" t="s">
        <v>4602</v>
      </c>
      <c r="K1049" s="121" t="s">
        <v>811</v>
      </c>
      <c r="L1049" s="121" t="s">
        <v>328</v>
      </c>
      <c r="M1049" s="121" t="s">
        <v>59</v>
      </c>
      <c r="N1049" s="121" t="s">
        <v>41</v>
      </c>
      <c r="O1049" s="121" t="s">
        <v>8330</v>
      </c>
      <c r="P1049" s="127">
        <v>41626</v>
      </c>
      <c r="Q1049" s="127">
        <v>46921</v>
      </c>
      <c r="R1049" s="114">
        <f t="shared" ca="1" si="145"/>
        <v>3396</v>
      </c>
      <c r="S1049" s="118">
        <f t="shared" ca="1" si="146"/>
        <v>111</v>
      </c>
      <c r="T1049" s="114">
        <f t="shared" ca="1" si="147"/>
        <v>9</v>
      </c>
      <c r="U1049" s="119" t="str">
        <f t="shared" ca="1" si="148"/>
        <v>9年3个月21天</v>
      </c>
      <c r="V1049" s="120" t="s">
        <v>9701</v>
      </c>
      <c r="W1049" s="116">
        <f t="shared" ca="1" si="149"/>
        <v>43525</v>
      </c>
      <c r="X1049" s="114">
        <f t="shared" ca="1" si="150"/>
        <v>1570</v>
      </c>
      <c r="Y1049" s="120">
        <f t="shared" ca="1" si="151"/>
        <v>51</v>
      </c>
      <c r="Z1049" s="121">
        <f t="shared" ca="1" si="152"/>
        <v>4</v>
      </c>
      <c r="AA1049" s="121" t="s">
        <v>8849</v>
      </c>
      <c r="AB1049" s="121"/>
      <c r="AC1049" s="127">
        <v>41955</v>
      </c>
      <c r="AD1049" s="121" t="s">
        <v>582</v>
      </c>
      <c r="AE1049" s="127">
        <v>41955</v>
      </c>
      <c r="AF1049" s="121" t="s">
        <v>8286</v>
      </c>
      <c r="AG1049" s="121">
        <v>1</v>
      </c>
      <c r="AH1049" s="121">
        <v>0</v>
      </c>
      <c r="AI1049" s="121" t="s">
        <v>4604</v>
      </c>
      <c r="AJ1049" s="121" t="s">
        <v>2712</v>
      </c>
      <c r="AK1049" s="121"/>
      <c r="AL1049" s="121"/>
      <c r="AM1049" s="126" t="s">
        <v>4603</v>
      </c>
      <c r="AN1049" s="121"/>
      <c r="AO1049" s="121"/>
      <c r="AP1049" s="121">
        <v>0</v>
      </c>
      <c r="AQ1049" s="121">
        <v>0</v>
      </c>
      <c r="AR1049" s="121" t="s">
        <v>8373</v>
      </c>
      <c r="AS1049" s="121">
        <v>1</v>
      </c>
      <c r="AT1049" s="121">
        <v>15</v>
      </c>
    </row>
    <row r="1050" spans="1:46" ht="30" customHeight="1" x14ac:dyDescent="0.15">
      <c r="A1050" s="121">
        <v>1048</v>
      </c>
      <c r="B1050" s="126">
        <v>5225002542</v>
      </c>
      <c r="C1050" s="121" t="s">
        <v>4605</v>
      </c>
      <c r="D1050" s="121" t="s">
        <v>4605</v>
      </c>
      <c r="E1050" s="127">
        <v>30485</v>
      </c>
      <c r="F1050" s="117">
        <f t="shared" ca="1" si="144"/>
        <v>35.726027397260275</v>
      </c>
      <c r="G1050" s="121" t="s">
        <v>892</v>
      </c>
      <c r="H1050" s="121" t="s">
        <v>327</v>
      </c>
      <c r="I1050" s="121" t="s">
        <v>327</v>
      </c>
      <c r="J1050" s="121" t="s">
        <v>4606</v>
      </c>
      <c r="K1050" s="121" t="s">
        <v>811</v>
      </c>
      <c r="L1050" s="121" t="s">
        <v>328</v>
      </c>
      <c r="M1050" s="121" t="s">
        <v>59</v>
      </c>
      <c r="N1050" s="121" t="s">
        <v>290</v>
      </c>
      <c r="O1050" s="121" t="s">
        <v>293</v>
      </c>
      <c r="P1050" s="127">
        <v>42809</v>
      </c>
      <c r="Q1050" s="121"/>
      <c r="R1050" s="114" t="e">
        <f t="shared" ca="1" si="145"/>
        <v>#NUM!</v>
      </c>
      <c r="S1050" s="118" t="e">
        <f t="shared" ca="1" si="146"/>
        <v>#NUM!</v>
      </c>
      <c r="T1050" s="114" t="e">
        <f t="shared" ca="1" si="147"/>
        <v>#NUM!</v>
      </c>
      <c r="U1050" s="119" t="e">
        <f t="shared" ca="1" si="148"/>
        <v>#NUM!</v>
      </c>
      <c r="V1050" s="120" t="s">
        <v>299</v>
      </c>
      <c r="W1050" s="116">
        <f t="shared" ca="1" si="149"/>
        <v>43525</v>
      </c>
      <c r="X1050" s="114">
        <f t="shared" ca="1" si="150"/>
        <v>1570</v>
      </c>
      <c r="Y1050" s="120">
        <f t="shared" ca="1" si="151"/>
        <v>51</v>
      </c>
      <c r="Z1050" s="121">
        <f t="shared" ca="1" si="152"/>
        <v>4</v>
      </c>
      <c r="AA1050" s="121" t="s">
        <v>9702</v>
      </c>
      <c r="AB1050" s="121"/>
      <c r="AC1050" s="127">
        <v>41955</v>
      </c>
      <c r="AD1050" s="121" t="s">
        <v>582</v>
      </c>
      <c r="AE1050" s="127">
        <v>41955</v>
      </c>
      <c r="AF1050" s="121" t="s">
        <v>8286</v>
      </c>
      <c r="AG1050" s="121">
        <v>1</v>
      </c>
      <c r="AH1050" s="121">
        <v>0</v>
      </c>
      <c r="AI1050" s="121" t="s">
        <v>4608</v>
      </c>
      <c r="AJ1050" s="121" t="s">
        <v>402</v>
      </c>
      <c r="AK1050" s="121" t="s">
        <v>403</v>
      </c>
      <c r="AL1050" s="121"/>
      <c r="AM1050" s="126" t="s">
        <v>4607</v>
      </c>
      <c r="AN1050" s="121"/>
      <c r="AO1050" s="121"/>
      <c r="AP1050" s="121">
        <v>0</v>
      </c>
      <c r="AQ1050" s="121">
        <v>1</v>
      </c>
      <c r="AR1050" s="121" t="s">
        <v>1334</v>
      </c>
      <c r="AS1050" s="121">
        <v>9</v>
      </c>
      <c r="AT1050" s="121">
        <v>141</v>
      </c>
    </row>
    <row r="1051" spans="1:46" ht="30" customHeight="1" x14ac:dyDescent="0.15">
      <c r="A1051" s="121">
        <v>1049</v>
      </c>
      <c r="B1051" s="126">
        <v>5225002543</v>
      </c>
      <c r="C1051" s="121" t="s">
        <v>4609</v>
      </c>
      <c r="D1051" s="121" t="s">
        <v>4609</v>
      </c>
      <c r="E1051" s="127">
        <v>27872</v>
      </c>
      <c r="F1051" s="117">
        <f t="shared" ca="1" si="144"/>
        <v>42.884931506849313</v>
      </c>
      <c r="G1051" s="121" t="s">
        <v>325</v>
      </c>
      <c r="H1051" s="121" t="s">
        <v>327</v>
      </c>
      <c r="I1051" s="121" t="s">
        <v>327</v>
      </c>
      <c r="J1051" s="121" t="s">
        <v>4610</v>
      </c>
      <c r="K1051" s="121" t="s">
        <v>811</v>
      </c>
      <c r="L1051" s="121" t="s">
        <v>328</v>
      </c>
      <c r="M1051" s="121" t="s">
        <v>348</v>
      </c>
      <c r="N1051" s="121" t="s">
        <v>41</v>
      </c>
      <c r="O1051" s="121" t="s">
        <v>299</v>
      </c>
      <c r="P1051" s="127">
        <v>42984</v>
      </c>
      <c r="Q1051" s="127">
        <v>51018</v>
      </c>
      <c r="R1051" s="114">
        <f t="shared" ca="1" si="145"/>
        <v>7493</v>
      </c>
      <c r="S1051" s="118">
        <f t="shared" ca="1" si="146"/>
        <v>246</v>
      </c>
      <c r="T1051" s="114">
        <f t="shared" ca="1" si="147"/>
        <v>20</v>
      </c>
      <c r="U1051" s="119" t="str">
        <f t="shared" ca="1" si="148"/>
        <v>20年6个月13天</v>
      </c>
      <c r="V1051" s="120" t="s">
        <v>9490</v>
      </c>
      <c r="W1051" s="116">
        <f t="shared" ca="1" si="149"/>
        <v>43525</v>
      </c>
      <c r="X1051" s="114">
        <f t="shared" ca="1" si="150"/>
        <v>1570</v>
      </c>
      <c r="Y1051" s="120">
        <f t="shared" ca="1" si="151"/>
        <v>51</v>
      </c>
      <c r="Z1051" s="121">
        <f t="shared" ca="1" si="152"/>
        <v>4</v>
      </c>
      <c r="AA1051" s="121" t="s">
        <v>9147</v>
      </c>
      <c r="AB1051" s="121"/>
      <c r="AC1051" s="127">
        <v>41955</v>
      </c>
      <c r="AD1051" s="121" t="s">
        <v>582</v>
      </c>
      <c r="AE1051" s="127">
        <v>41955</v>
      </c>
      <c r="AF1051" s="121" t="s">
        <v>8286</v>
      </c>
      <c r="AG1051" s="121">
        <v>1</v>
      </c>
      <c r="AH1051" s="121">
        <v>0</v>
      </c>
      <c r="AI1051" s="121" t="s">
        <v>4612</v>
      </c>
      <c r="AJ1051" s="121" t="s">
        <v>2171</v>
      </c>
      <c r="AK1051" s="121" t="s">
        <v>334</v>
      </c>
      <c r="AL1051" s="121"/>
      <c r="AM1051" s="126" t="s">
        <v>4611</v>
      </c>
      <c r="AN1051" s="121"/>
      <c r="AO1051" s="121"/>
      <c r="AP1051" s="121">
        <v>0</v>
      </c>
      <c r="AQ1051" s="121">
        <v>0</v>
      </c>
      <c r="AR1051" s="121" t="s">
        <v>1334</v>
      </c>
      <c r="AS1051" s="121"/>
      <c r="AT1051" s="121"/>
    </row>
    <row r="1052" spans="1:46" ht="30" customHeight="1" x14ac:dyDescent="0.15">
      <c r="A1052" s="121">
        <v>1050</v>
      </c>
      <c r="B1052" s="126">
        <v>5225002544</v>
      </c>
      <c r="C1052" s="121" t="s">
        <v>4613</v>
      </c>
      <c r="D1052" s="121" t="s">
        <v>4613</v>
      </c>
      <c r="E1052" s="127">
        <v>30901</v>
      </c>
      <c r="F1052" s="117">
        <f t="shared" ca="1" si="144"/>
        <v>34.586301369863016</v>
      </c>
      <c r="G1052" s="121" t="s">
        <v>325</v>
      </c>
      <c r="H1052" s="121" t="s">
        <v>327</v>
      </c>
      <c r="I1052" s="121" t="s">
        <v>327</v>
      </c>
      <c r="J1052" s="121" t="s">
        <v>4614</v>
      </c>
      <c r="K1052" s="121" t="s">
        <v>811</v>
      </c>
      <c r="L1052" s="121" t="s">
        <v>328</v>
      </c>
      <c r="M1052" s="121" t="s">
        <v>59</v>
      </c>
      <c r="N1052" s="121" t="s">
        <v>430</v>
      </c>
      <c r="O1052" s="121" t="s">
        <v>8330</v>
      </c>
      <c r="P1052" s="127">
        <v>41668</v>
      </c>
      <c r="Q1052" s="127">
        <v>46962</v>
      </c>
      <c r="R1052" s="114">
        <f t="shared" ca="1" si="145"/>
        <v>3437</v>
      </c>
      <c r="S1052" s="118">
        <f t="shared" ca="1" si="146"/>
        <v>112</v>
      </c>
      <c r="T1052" s="114">
        <f t="shared" ca="1" si="147"/>
        <v>9</v>
      </c>
      <c r="U1052" s="119" t="str">
        <f t="shared" ca="1" si="148"/>
        <v>9年5个月2天</v>
      </c>
      <c r="V1052" s="120" t="s">
        <v>9703</v>
      </c>
      <c r="W1052" s="116">
        <f t="shared" ca="1" si="149"/>
        <v>43525</v>
      </c>
      <c r="X1052" s="114">
        <f t="shared" ca="1" si="150"/>
        <v>1570</v>
      </c>
      <c r="Y1052" s="120">
        <f t="shared" ca="1" si="151"/>
        <v>51</v>
      </c>
      <c r="Z1052" s="121">
        <f t="shared" ca="1" si="152"/>
        <v>4</v>
      </c>
      <c r="AA1052" s="121" t="s">
        <v>7483</v>
      </c>
      <c r="AB1052" s="121"/>
      <c r="AC1052" s="127">
        <v>41955</v>
      </c>
      <c r="AD1052" s="121" t="s">
        <v>811</v>
      </c>
      <c r="AE1052" s="127">
        <v>41955</v>
      </c>
      <c r="AF1052" s="121" t="s">
        <v>8286</v>
      </c>
      <c r="AG1052" s="121">
        <v>1</v>
      </c>
      <c r="AH1052" s="121">
        <v>0</v>
      </c>
      <c r="AI1052" s="121" t="s">
        <v>4616</v>
      </c>
      <c r="AJ1052" s="121" t="s">
        <v>2712</v>
      </c>
      <c r="AK1052" s="121"/>
      <c r="AL1052" s="121" t="s">
        <v>363</v>
      </c>
      <c r="AM1052" s="126" t="s">
        <v>4615</v>
      </c>
      <c r="AN1052" s="121"/>
      <c r="AO1052" s="121"/>
      <c r="AP1052" s="121">
        <v>0</v>
      </c>
      <c r="AQ1052" s="121">
        <v>2</v>
      </c>
      <c r="AR1052" s="121" t="s">
        <v>1599</v>
      </c>
      <c r="AS1052" s="121" t="s">
        <v>8613</v>
      </c>
      <c r="AT1052" s="121">
        <v>13</v>
      </c>
    </row>
    <row r="1053" spans="1:46" ht="30" customHeight="1" x14ac:dyDescent="0.15">
      <c r="A1053" s="121">
        <v>1051</v>
      </c>
      <c r="B1053" s="126">
        <v>5225002545</v>
      </c>
      <c r="C1053" s="121" t="s">
        <v>4617</v>
      </c>
      <c r="D1053" s="121" t="s">
        <v>4617</v>
      </c>
      <c r="E1053" s="127">
        <v>25725</v>
      </c>
      <c r="F1053" s="117">
        <f t="shared" ca="1" si="144"/>
        <v>48.767123287671232</v>
      </c>
      <c r="G1053" s="121" t="s">
        <v>792</v>
      </c>
      <c r="H1053" s="121" t="s">
        <v>287</v>
      </c>
      <c r="I1053" s="121" t="s">
        <v>287</v>
      </c>
      <c r="J1053" s="121" t="s">
        <v>4618</v>
      </c>
      <c r="K1053" s="121" t="s">
        <v>811</v>
      </c>
      <c r="L1053" s="121" t="s">
        <v>328</v>
      </c>
      <c r="M1053" s="121" t="s">
        <v>59</v>
      </c>
      <c r="N1053" s="121" t="s">
        <v>290</v>
      </c>
      <c r="O1053" s="121" t="s">
        <v>299</v>
      </c>
      <c r="P1053" s="121"/>
      <c r="Q1053" s="121"/>
      <c r="R1053" s="114" t="e">
        <f t="shared" ca="1" si="145"/>
        <v>#NUM!</v>
      </c>
      <c r="S1053" s="118" t="e">
        <f t="shared" ca="1" si="146"/>
        <v>#NUM!</v>
      </c>
      <c r="T1053" s="114" t="e">
        <f t="shared" ca="1" si="147"/>
        <v>#NUM!</v>
      </c>
      <c r="U1053" s="119" t="e">
        <f t="shared" ca="1" si="148"/>
        <v>#NUM!</v>
      </c>
      <c r="V1053" s="120" t="s">
        <v>299</v>
      </c>
      <c r="W1053" s="116">
        <f t="shared" ca="1" si="149"/>
        <v>43525</v>
      </c>
      <c r="X1053" s="114">
        <f t="shared" ca="1" si="150"/>
        <v>1570</v>
      </c>
      <c r="Y1053" s="120">
        <f t="shared" ca="1" si="151"/>
        <v>51</v>
      </c>
      <c r="Z1053" s="121">
        <f t="shared" ca="1" si="152"/>
        <v>4</v>
      </c>
      <c r="AA1053" s="121" t="s">
        <v>7832</v>
      </c>
      <c r="AB1053" s="121"/>
      <c r="AC1053" s="127">
        <v>41955</v>
      </c>
      <c r="AD1053" s="121" t="s">
        <v>811</v>
      </c>
      <c r="AE1053" s="127">
        <v>41955</v>
      </c>
      <c r="AF1053" s="121" t="s">
        <v>8286</v>
      </c>
      <c r="AG1053" s="121">
        <v>0</v>
      </c>
      <c r="AH1053" s="121">
        <v>0</v>
      </c>
      <c r="AI1053" s="121" t="s">
        <v>4620</v>
      </c>
      <c r="AJ1053" s="121"/>
      <c r="AK1053" s="121" t="s">
        <v>334</v>
      </c>
      <c r="AL1053" s="121"/>
      <c r="AM1053" s="126" t="s">
        <v>4619</v>
      </c>
      <c r="AN1053" s="121"/>
      <c r="AO1053" s="121"/>
      <c r="AP1053" s="121">
        <v>0</v>
      </c>
      <c r="AQ1053" s="121">
        <v>0</v>
      </c>
      <c r="AR1053" s="121" t="s">
        <v>1334</v>
      </c>
      <c r="AS1053" s="121">
        <v>6</v>
      </c>
      <c r="AT1053" s="121">
        <v>84</v>
      </c>
    </row>
    <row r="1054" spans="1:46" ht="30" customHeight="1" x14ac:dyDescent="0.15">
      <c r="A1054" s="121">
        <v>1052</v>
      </c>
      <c r="B1054" s="126">
        <v>5225002546</v>
      </c>
      <c r="C1054" s="121" t="s">
        <v>4621</v>
      </c>
      <c r="D1054" s="121" t="s">
        <v>4621</v>
      </c>
      <c r="E1054" s="127">
        <v>24991</v>
      </c>
      <c r="F1054" s="117">
        <f t="shared" ca="1" si="144"/>
        <v>50.778082191780825</v>
      </c>
      <c r="G1054" s="121" t="s">
        <v>325</v>
      </c>
      <c r="H1054" s="121" t="s">
        <v>287</v>
      </c>
      <c r="I1054" s="121" t="s">
        <v>287</v>
      </c>
      <c r="J1054" s="121" t="s">
        <v>4622</v>
      </c>
      <c r="K1054" s="121" t="s">
        <v>811</v>
      </c>
      <c r="L1054" s="121" t="s">
        <v>328</v>
      </c>
      <c r="M1054" s="121" t="s">
        <v>383</v>
      </c>
      <c r="N1054" s="121" t="s">
        <v>290</v>
      </c>
      <c r="O1054" s="121" t="s">
        <v>293</v>
      </c>
      <c r="P1054" s="127">
        <v>42809</v>
      </c>
      <c r="Q1054" s="121"/>
      <c r="R1054" s="114" t="e">
        <f t="shared" ca="1" si="145"/>
        <v>#NUM!</v>
      </c>
      <c r="S1054" s="118" t="e">
        <f t="shared" ca="1" si="146"/>
        <v>#NUM!</v>
      </c>
      <c r="T1054" s="114" t="e">
        <f t="shared" ca="1" si="147"/>
        <v>#NUM!</v>
      </c>
      <c r="U1054" s="119" t="e">
        <f t="shared" ca="1" si="148"/>
        <v>#NUM!</v>
      </c>
      <c r="V1054" s="120" t="s">
        <v>299</v>
      </c>
      <c r="W1054" s="116">
        <f t="shared" ca="1" si="149"/>
        <v>43525</v>
      </c>
      <c r="X1054" s="114">
        <f t="shared" ca="1" si="150"/>
        <v>1570</v>
      </c>
      <c r="Y1054" s="120">
        <f t="shared" ca="1" si="151"/>
        <v>51</v>
      </c>
      <c r="Z1054" s="121">
        <f t="shared" ca="1" si="152"/>
        <v>4</v>
      </c>
      <c r="AA1054" s="121" t="s">
        <v>9704</v>
      </c>
      <c r="AB1054" s="121"/>
      <c r="AC1054" s="127">
        <v>41955</v>
      </c>
      <c r="AD1054" s="121" t="s">
        <v>811</v>
      </c>
      <c r="AE1054" s="127">
        <v>41955</v>
      </c>
      <c r="AF1054" s="121" t="s">
        <v>8286</v>
      </c>
      <c r="AG1054" s="121">
        <v>1</v>
      </c>
      <c r="AH1054" s="121">
        <v>0</v>
      </c>
      <c r="AI1054" s="121" t="s">
        <v>4624</v>
      </c>
      <c r="AJ1054" s="121" t="s">
        <v>402</v>
      </c>
      <c r="AK1054" s="121" t="s">
        <v>403</v>
      </c>
      <c r="AL1054" s="121"/>
      <c r="AM1054" s="126" t="s">
        <v>4623</v>
      </c>
      <c r="AN1054" s="121"/>
      <c r="AO1054" s="121"/>
      <c r="AP1054" s="121">
        <v>0</v>
      </c>
      <c r="AQ1054" s="121">
        <v>0</v>
      </c>
      <c r="AR1054" s="121" t="s">
        <v>693</v>
      </c>
      <c r="AS1054" s="121">
        <v>405</v>
      </c>
      <c r="AT1054" s="121">
        <v>10</v>
      </c>
    </row>
    <row r="1055" spans="1:46" ht="30" customHeight="1" x14ac:dyDescent="0.15">
      <c r="A1055" s="121">
        <v>1053</v>
      </c>
      <c r="B1055" s="126">
        <v>5225002548</v>
      </c>
      <c r="C1055" s="121" t="s">
        <v>4625</v>
      </c>
      <c r="D1055" s="121" t="s">
        <v>4625</v>
      </c>
      <c r="E1055" s="127">
        <v>30331</v>
      </c>
      <c r="F1055" s="117">
        <f t="shared" ca="1" si="144"/>
        <v>36.147945205479452</v>
      </c>
      <c r="G1055" s="121" t="s">
        <v>364</v>
      </c>
      <c r="H1055" s="121" t="s">
        <v>327</v>
      </c>
      <c r="I1055" s="121" t="s">
        <v>327</v>
      </c>
      <c r="J1055" s="121" t="s">
        <v>4626</v>
      </c>
      <c r="K1055" s="121" t="s">
        <v>811</v>
      </c>
      <c r="L1055" s="121" t="s">
        <v>328</v>
      </c>
      <c r="M1055" s="121" t="s">
        <v>383</v>
      </c>
      <c r="N1055" s="121" t="s">
        <v>290</v>
      </c>
      <c r="O1055" s="121" t="s">
        <v>293</v>
      </c>
      <c r="P1055" s="127">
        <v>42809</v>
      </c>
      <c r="Q1055" s="121"/>
      <c r="R1055" s="114" t="e">
        <f t="shared" ca="1" si="145"/>
        <v>#NUM!</v>
      </c>
      <c r="S1055" s="118" t="e">
        <f t="shared" ca="1" si="146"/>
        <v>#NUM!</v>
      </c>
      <c r="T1055" s="114" t="e">
        <f t="shared" ca="1" si="147"/>
        <v>#NUM!</v>
      </c>
      <c r="U1055" s="119" t="e">
        <f t="shared" ca="1" si="148"/>
        <v>#NUM!</v>
      </c>
      <c r="V1055" s="120" t="s">
        <v>299</v>
      </c>
      <c r="W1055" s="116">
        <f t="shared" ca="1" si="149"/>
        <v>43525</v>
      </c>
      <c r="X1055" s="114">
        <f t="shared" ca="1" si="150"/>
        <v>1570</v>
      </c>
      <c r="Y1055" s="120">
        <f t="shared" ca="1" si="151"/>
        <v>51</v>
      </c>
      <c r="Z1055" s="121">
        <f t="shared" ca="1" si="152"/>
        <v>4</v>
      </c>
      <c r="AA1055" s="121" t="s">
        <v>7564</v>
      </c>
      <c r="AB1055" s="121"/>
      <c r="AC1055" s="127">
        <v>41955</v>
      </c>
      <c r="AD1055" s="121" t="s">
        <v>811</v>
      </c>
      <c r="AE1055" s="127">
        <v>41955</v>
      </c>
      <c r="AF1055" s="121" t="s">
        <v>8286</v>
      </c>
      <c r="AG1055" s="121">
        <v>1</v>
      </c>
      <c r="AH1055" s="121">
        <v>0</v>
      </c>
      <c r="AI1055" s="121" t="s">
        <v>4628</v>
      </c>
      <c r="AJ1055" s="121" t="s">
        <v>402</v>
      </c>
      <c r="AK1055" s="121" t="s">
        <v>409</v>
      </c>
      <c r="AL1055" s="121"/>
      <c r="AM1055" s="126" t="s">
        <v>4627</v>
      </c>
      <c r="AN1055" s="121"/>
      <c r="AO1055" s="121"/>
      <c r="AP1055" s="121">
        <v>0</v>
      </c>
      <c r="AQ1055" s="121">
        <v>0</v>
      </c>
      <c r="AR1055" s="121" t="s">
        <v>8373</v>
      </c>
      <c r="AS1055" s="128">
        <v>43137</v>
      </c>
      <c r="AT1055" s="121">
        <v>8</v>
      </c>
    </row>
    <row r="1056" spans="1:46" ht="30" customHeight="1" x14ac:dyDescent="0.15">
      <c r="A1056" s="121">
        <v>1054</v>
      </c>
      <c r="B1056" s="126">
        <v>5225002549</v>
      </c>
      <c r="C1056" s="121" t="s">
        <v>4629</v>
      </c>
      <c r="D1056" s="121" t="s">
        <v>4629</v>
      </c>
      <c r="E1056" s="127">
        <v>27984</v>
      </c>
      <c r="F1056" s="117">
        <f t="shared" ca="1" si="144"/>
        <v>42.578082191780823</v>
      </c>
      <c r="G1056" s="121" t="s">
        <v>792</v>
      </c>
      <c r="H1056" s="121" t="s">
        <v>287</v>
      </c>
      <c r="I1056" s="121" t="s">
        <v>287</v>
      </c>
      <c r="J1056" s="121" t="s">
        <v>4630</v>
      </c>
      <c r="K1056" s="121" t="s">
        <v>8023</v>
      </c>
      <c r="L1056" s="121" t="s">
        <v>328</v>
      </c>
      <c r="M1056" s="121" t="s">
        <v>59</v>
      </c>
      <c r="N1056" s="121" t="s">
        <v>488</v>
      </c>
      <c r="O1056" s="121" t="s">
        <v>8330</v>
      </c>
      <c r="P1056" s="127">
        <v>41259</v>
      </c>
      <c r="Q1056" s="127">
        <v>46553</v>
      </c>
      <c r="R1056" s="114">
        <f t="shared" ca="1" si="145"/>
        <v>3028</v>
      </c>
      <c r="S1056" s="118">
        <f t="shared" ca="1" si="146"/>
        <v>99</v>
      </c>
      <c r="T1056" s="114">
        <f t="shared" ca="1" si="147"/>
        <v>8</v>
      </c>
      <c r="U1056" s="119" t="str">
        <f t="shared" ca="1" si="148"/>
        <v>8年3个月18天</v>
      </c>
      <c r="V1056" s="120" t="s">
        <v>3587</v>
      </c>
      <c r="W1056" s="116">
        <f t="shared" ca="1" si="149"/>
        <v>43525</v>
      </c>
      <c r="X1056" s="114">
        <f t="shared" ca="1" si="150"/>
        <v>1570</v>
      </c>
      <c r="Y1056" s="120">
        <f t="shared" ca="1" si="151"/>
        <v>51</v>
      </c>
      <c r="Z1056" s="121">
        <f t="shared" ca="1" si="152"/>
        <v>4</v>
      </c>
      <c r="AA1056" s="121" t="s">
        <v>9322</v>
      </c>
      <c r="AB1056" s="121"/>
      <c r="AC1056" s="127">
        <v>41955</v>
      </c>
      <c r="AD1056" s="121" t="s">
        <v>2567</v>
      </c>
      <c r="AE1056" s="127">
        <v>41955</v>
      </c>
      <c r="AF1056" s="121" t="s">
        <v>8286</v>
      </c>
      <c r="AG1056" s="121">
        <v>1</v>
      </c>
      <c r="AH1056" s="121">
        <v>0</v>
      </c>
      <c r="AI1056" s="121" t="s">
        <v>4632</v>
      </c>
      <c r="AJ1056" s="121" t="s">
        <v>2712</v>
      </c>
      <c r="AK1056" s="121"/>
      <c r="AL1056" s="121"/>
      <c r="AM1056" s="126" t="s">
        <v>4631</v>
      </c>
      <c r="AN1056" s="121" t="s">
        <v>411</v>
      </c>
      <c r="AO1056" s="121"/>
      <c r="AP1056" s="121">
        <v>0</v>
      </c>
      <c r="AQ1056" s="121">
        <v>0</v>
      </c>
      <c r="AR1056" s="121" t="s">
        <v>1334</v>
      </c>
      <c r="AS1056" s="121">
        <v>9</v>
      </c>
      <c r="AT1056" s="121">
        <v>133</v>
      </c>
    </row>
    <row r="1057" spans="1:46" ht="30" customHeight="1" x14ac:dyDescent="0.15">
      <c r="A1057" s="121">
        <v>1055</v>
      </c>
      <c r="B1057" s="126">
        <v>5225002551</v>
      </c>
      <c r="C1057" s="121" t="s">
        <v>4634</v>
      </c>
      <c r="D1057" s="121" t="s">
        <v>4634</v>
      </c>
      <c r="E1057" s="127">
        <v>27771</v>
      </c>
      <c r="F1057" s="117">
        <f t="shared" ca="1" si="144"/>
        <v>43.161643835616438</v>
      </c>
      <c r="G1057" s="121" t="s">
        <v>650</v>
      </c>
      <c r="H1057" s="121" t="s">
        <v>287</v>
      </c>
      <c r="I1057" s="121" t="s">
        <v>287</v>
      </c>
      <c r="J1057" s="121" t="s">
        <v>4635</v>
      </c>
      <c r="K1057" s="121" t="s">
        <v>771</v>
      </c>
      <c r="L1057" s="121" t="s">
        <v>328</v>
      </c>
      <c r="M1057" s="121" t="s">
        <v>367</v>
      </c>
      <c r="N1057" s="121" t="s">
        <v>1415</v>
      </c>
      <c r="O1057" s="121" t="s">
        <v>8330</v>
      </c>
      <c r="P1057" s="127">
        <v>41683</v>
      </c>
      <c r="Q1057" s="127">
        <v>46977</v>
      </c>
      <c r="R1057" s="114">
        <f t="shared" ca="1" si="145"/>
        <v>3452</v>
      </c>
      <c r="S1057" s="118">
        <f t="shared" ca="1" si="146"/>
        <v>113</v>
      </c>
      <c r="T1057" s="114">
        <f t="shared" ca="1" si="147"/>
        <v>9</v>
      </c>
      <c r="U1057" s="119" t="str">
        <f t="shared" ca="1" si="148"/>
        <v>9年5个月17天</v>
      </c>
      <c r="V1057" s="120" t="s">
        <v>9016</v>
      </c>
      <c r="W1057" s="116">
        <f t="shared" ca="1" si="149"/>
        <v>43525</v>
      </c>
      <c r="X1057" s="114">
        <f t="shared" ca="1" si="150"/>
        <v>1568</v>
      </c>
      <c r="Y1057" s="120">
        <f t="shared" ca="1" si="151"/>
        <v>51</v>
      </c>
      <c r="Z1057" s="121">
        <f t="shared" ca="1" si="152"/>
        <v>4</v>
      </c>
      <c r="AA1057" s="121" t="s">
        <v>9705</v>
      </c>
      <c r="AB1057" s="121"/>
      <c r="AC1057" s="127">
        <v>41957</v>
      </c>
      <c r="AD1057" s="121" t="s">
        <v>701</v>
      </c>
      <c r="AE1057" s="127">
        <v>41957</v>
      </c>
      <c r="AF1057" s="121" t="s">
        <v>8286</v>
      </c>
      <c r="AG1057" s="121">
        <v>1</v>
      </c>
      <c r="AH1057" s="121">
        <v>0</v>
      </c>
      <c r="AI1057" s="121" t="s">
        <v>4637</v>
      </c>
      <c r="AJ1057" s="121" t="s">
        <v>2712</v>
      </c>
      <c r="AK1057" s="121"/>
      <c r="AL1057" s="121"/>
      <c r="AM1057" s="126" t="s">
        <v>4636</v>
      </c>
      <c r="AN1057" s="121" t="s">
        <v>1182</v>
      </c>
      <c r="AO1057" s="121"/>
      <c r="AP1057" s="121">
        <v>0</v>
      </c>
      <c r="AQ1057" s="121">
        <v>0</v>
      </c>
      <c r="AR1057" s="121" t="s">
        <v>8312</v>
      </c>
      <c r="AS1057" s="121">
        <v>10</v>
      </c>
      <c r="AT1057" s="121">
        <v>145</v>
      </c>
    </row>
    <row r="1058" spans="1:46" ht="30" customHeight="1" x14ac:dyDescent="0.15">
      <c r="A1058" s="121">
        <v>1056</v>
      </c>
      <c r="B1058" s="126">
        <v>5225002552</v>
      </c>
      <c r="C1058" s="121" t="s">
        <v>4638</v>
      </c>
      <c r="D1058" s="121" t="s">
        <v>4638</v>
      </c>
      <c r="E1058" s="127">
        <v>27048</v>
      </c>
      <c r="F1058" s="117">
        <f t="shared" ca="1" si="144"/>
        <v>45.142465753424659</v>
      </c>
      <c r="G1058" s="121" t="s">
        <v>325</v>
      </c>
      <c r="H1058" s="121" t="s">
        <v>297</v>
      </c>
      <c r="I1058" s="121" t="s">
        <v>297</v>
      </c>
      <c r="J1058" s="121" t="s">
        <v>4639</v>
      </c>
      <c r="K1058" s="121" t="s">
        <v>701</v>
      </c>
      <c r="L1058" s="121" t="s">
        <v>328</v>
      </c>
      <c r="M1058" s="121" t="s">
        <v>59</v>
      </c>
      <c r="N1058" s="121" t="s">
        <v>41</v>
      </c>
      <c r="O1058" s="121" t="s">
        <v>8330</v>
      </c>
      <c r="P1058" s="127">
        <v>41432</v>
      </c>
      <c r="Q1058" s="127">
        <v>46818</v>
      </c>
      <c r="R1058" s="114">
        <f t="shared" ca="1" si="145"/>
        <v>3293</v>
      </c>
      <c r="S1058" s="118">
        <f t="shared" ca="1" si="146"/>
        <v>108</v>
      </c>
      <c r="T1058" s="114">
        <f t="shared" ca="1" si="147"/>
        <v>9</v>
      </c>
      <c r="U1058" s="119" t="str">
        <f t="shared" ca="1" si="148"/>
        <v>9年0个月8天</v>
      </c>
      <c r="V1058" s="120" t="s">
        <v>3939</v>
      </c>
      <c r="W1058" s="116">
        <f t="shared" ca="1" si="149"/>
        <v>43525</v>
      </c>
      <c r="X1058" s="114">
        <f t="shared" ca="1" si="150"/>
        <v>1568</v>
      </c>
      <c r="Y1058" s="120">
        <f t="shared" ca="1" si="151"/>
        <v>51</v>
      </c>
      <c r="Z1058" s="121">
        <f t="shared" ca="1" si="152"/>
        <v>4</v>
      </c>
      <c r="AA1058" s="121" t="s">
        <v>9706</v>
      </c>
      <c r="AB1058" s="121"/>
      <c r="AC1058" s="127">
        <v>41957</v>
      </c>
      <c r="AD1058" s="121" t="s">
        <v>701</v>
      </c>
      <c r="AE1058" s="127">
        <v>41957</v>
      </c>
      <c r="AF1058" s="121" t="s">
        <v>8286</v>
      </c>
      <c r="AG1058" s="121">
        <v>1</v>
      </c>
      <c r="AH1058" s="121">
        <v>0</v>
      </c>
      <c r="AI1058" s="121" t="s">
        <v>4641</v>
      </c>
      <c r="AJ1058" s="121" t="s">
        <v>3915</v>
      </c>
      <c r="AK1058" s="121"/>
      <c r="AL1058" s="121"/>
      <c r="AM1058" s="126" t="s">
        <v>4640</v>
      </c>
      <c r="AN1058" s="121"/>
      <c r="AO1058" s="121"/>
      <c r="AP1058" s="121">
        <v>0</v>
      </c>
      <c r="AQ1058" s="121">
        <v>0</v>
      </c>
      <c r="AR1058" s="121" t="s">
        <v>1334</v>
      </c>
      <c r="AS1058" s="121">
        <v>2</v>
      </c>
      <c r="AT1058" s="121">
        <v>28</v>
      </c>
    </row>
    <row r="1059" spans="1:46" ht="30" customHeight="1" x14ac:dyDescent="0.15">
      <c r="A1059" s="121">
        <v>1057</v>
      </c>
      <c r="B1059" s="126">
        <v>5225002553</v>
      </c>
      <c r="C1059" s="121" t="s">
        <v>4642</v>
      </c>
      <c r="D1059" s="121" t="s">
        <v>4642</v>
      </c>
      <c r="E1059" s="127">
        <v>32321</v>
      </c>
      <c r="F1059" s="117">
        <f t="shared" ca="1" si="144"/>
        <v>30.695890410958903</v>
      </c>
      <c r="G1059" s="121" t="s">
        <v>325</v>
      </c>
      <c r="H1059" s="121" t="s">
        <v>297</v>
      </c>
      <c r="I1059" s="121" t="s">
        <v>297</v>
      </c>
      <c r="J1059" s="121" t="s">
        <v>4643</v>
      </c>
      <c r="K1059" s="121" t="s">
        <v>8030</v>
      </c>
      <c r="L1059" s="121" t="s">
        <v>357</v>
      </c>
      <c r="M1059" s="121" t="s">
        <v>338</v>
      </c>
      <c r="N1059" s="121" t="s">
        <v>488</v>
      </c>
      <c r="O1059" s="121" t="s">
        <v>299</v>
      </c>
      <c r="P1059" s="127">
        <v>42935</v>
      </c>
      <c r="Q1059" s="127">
        <v>50969</v>
      </c>
      <c r="R1059" s="114">
        <f t="shared" ca="1" si="145"/>
        <v>7444</v>
      </c>
      <c r="S1059" s="118">
        <f t="shared" ca="1" si="146"/>
        <v>244</v>
      </c>
      <c r="T1059" s="114">
        <f t="shared" ca="1" si="147"/>
        <v>20</v>
      </c>
      <c r="U1059" s="119" t="str">
        <f t="shared" ca="1" si="148"/>
        <v>20年4个月24天</v>
      </c>
      <c r="V1059" s="120" t="s">
        <v>9022</v>
      </c>
      <c r="W1059" s="116">
        <f t="shared" ca="1" si="149"/>
        <v>43525</v>
      </c>
      <c r="X1059" s="114">
        <f t="shared" ca="1" si="150"/>
        <v>1568</v>
      </c>
      <c r="Y1059" s="120">
        <f t="shared" ca="1" si="151"/>
        <v>51</v>
      </c>
      <c r="Z1059" s="121">
        <f t="shared" ca="1" si="152"/>
        <v>4</v>
      </c>
      <c r="AA1059" s="121" t="s">
        <v>9467</v>
      </c>
      <c r="AB1059" s="121"/>
      <c r="AC1059" s="127">
        <v>41957</v>
      </c>
      <c r="AD1059" s="121" t="s">
        <v>489</v>
      </c>
      <c r="AE1059" s="127">
        <v>41957</v>
      </c>
      <c r="AF1059" s="121" t="s">
        <v>8286</v>
      </c>
      <c r="AG1059" s="121">
        <v>1</v>
      </c>
      <c r="AH1059" s="121">
        <v>0</v>
      </c>
      <c r="AI1059" s="121" t="s">
        <v>4645</v>
      </c>
      <c r="AJ1059" s="121" t="s">
        <v>2171</v>
      </c>
      <c r="AK1059" s="121" t="s">
        <v>334</v>
      </c>
      <c r="AL1059" s="121"/>
      <c r="AM1059" s="126" t="s">
        <v>4644</v>
      </c>
      <c r="AN1059" s="121" t="s">
        <v>411</v>
      </c>
      <c r="AO1059" s="121"/>
      <c r="AP1059" s="121">
        <v>0</v>
      </c>
      <c r="AQ1059" s="121">
        <v>0</v>
      </c>
      <c r="AR1059" s="121" t="s">
        <v>8535</v>
      </c>
      <c r="AS1059" s="121">
        <v>11</v>
      </c>
      <c r="AT1059" s="121">
        <v>10</v>
      </c>
    </row>
    <row r="1060" spans="1:46" ht="30" customHeight="1" x14ac:dyDescent="0.15">
      <c r="A1060" s="121">
        <v>1058</v>
      </c>
      <c r="B1060" s="126">
        <v>5225002554</v>
      </c>
      <c r="C1060" s="121" t="s">
        <v>4646</v>
      </c>
      <c r="D1060" s="121" t="s">
        <v>4646</v>
      </c>
      <c r="E1060" s="127">
        <v>26252</v>
      </c>
      <c r="F1060" s="117">
        <f t="shared" ca="1" si="144"/>
        <v>47.323287671232876</v>
      </c>
      <c r="G1060" s="121" t="s">
        <v>325</v>
      </c>
      <c r="H1060" s="121" t="s">
        <v>297</v>
      </c>
      <c r="I1060" s="121" t="s">
        <v>297</v>
      </c>
      <c r="J1060" s="121" t="s">
        <v>4647</v>
      </c>
      <c r="K1060" s="121" t="s">
        <v>489</v>
      </c>
      <c r="L1060" s="121" t="s">
        <v>328</v>
      </c>
      <c r="M1060" s="121" t="s">
        <v>59</v>
      </c>
      <c r="N1060" s="121" t="s">
        <v>4648</v>
      </c>
      <c r="O1060" s="121" t="s">
        <v>8449</v>
      </c>
      <c r="P1060" s="127">
        <v>41472</v>
      </c>
      <c r="Q1060" s="127">
        <v>47864</v>
      </c>
      <c r="R1060" s="114">
        <f t="shared" ca="1" si="145"/>
        <v>4339</v>
      </c>
      <c r="S1060" s="118">
        <f t="shared" ca="1" si="146"/>
        <v>142</v>
      </c>
      <c r="T1060" s="114">
        <f t="shared" ca="1" si="147"/>
        <v>11</v>
      </c>
      <c r="U1060" s="119" t="str">
        <f t="shared" ca="1" si="148"/>
        <v>11年10个月24天</v>
      </c>
      <c r="V1060" s="120" t="s">
        <v>9707</v>
      </c>
      <c r="W1060" s="116">
        <f t="shared" ca="1" si="149"/>
        <v>43525</v>
      </c>
      <c r="X1060" s="114">
        <f t="shared" ca="1" si="150"/>
        <v>1568</v>
      </c>
      <c r="Y1060" s="120">
        <f t="shared" ca="1" si="151"/>
        <v>51</v>
      </c>
      <c r="Z1060" s="121">
        <f t="shared" ca="1" si="152"/>
        <v>4</v>
      </c>
      <c r="AA1060" s="121" t="s">
        <v>9670</v>
      </c>
      <c r="AB1060" s="121"/>
      <c r="AC1060" s="127">
        <v>41957</v>
      </c>
      <c r="AD1060" s="121" t="s">
        <v>489</v>
      </c>
      <c r="AE1060" s="127">
        <v>41957</v>
      </c>
      <c r="AF1060" s="121" t="s">
        <v>8286</v>
      </c>
      <c r="AG1060" s="121">
        <v>1</v>
      </c>
      <c r="AH1060" s="121">
        <v>0</v>
      </c>
      <c r="AI1060" s="121" t="s">
        <v>4650</v>
      </c>
      <c r="AJ1060" s="121" t="s">
        <v>2712</v>
      </c>
      <c r="AK1060" s="121"/>
      <c r="AL1060" s="121"/>
      <c r="AM1060" s="126" t="s">
        <v>4649</v>
      </c>
      <c r="AN1060" s="121" t="s">
        <v>411</v>
      </c>
      <c r="AO1060" s="121"/>
      <c r="AP1060" s="121">
        <v>0</v>
      </c>
      <c r="AQ1060" s="121">
        <v>0</v>
      </c>
      <c r="AR1060" s="121" t="s">
        <v>9182</v>
      </c>
      <c r="AS1060" s="121">
        <v>5</v>
      </c>
      <c r="AT1060" s="121">
        <v>77</v>
      </c>
    </row>
    <row r="1061" spans="1:46" ht="30" customHeight="1" x14ac:dyDescent="0.15">
      <c r="A1061" s="121">
        <v>1059</v>
      </c>
      <c r="B1061" s="126">
        <v>5225002555</v>
      </c>
      <c r="C1061" s="121" t="s">
        <v>4651</v>
      </c>
      <c r="D1061" s="121" t="s">
        <v>4651</v>
      </c>
      <c r="E1061" s="127">
        <v>26922</v>
      </c>
      <c r="F1061" s="117">
        <f t="shared" ca="1" si="144"/>
        <v>45.487671232876714</v>
      </c>
      <c r="G1061" s="121" t="s">
        <v>510</v>
      </c>
      <c r="H1061" s="121" t="s">
        <v>327</v>
      </c>
      <c r="I1061" s="121" t="s">
        <v>327</v>
      </c>
      <c r="J1061" s="121" t="s">
        <v>4652</v>
      </c>
      <c r="K1061" s="121" t="s">
        <v>8016</v>
      </c>
      <c r="L1061" s="121" t="s">
        <v>357</v>
      </c>
      <c r="M1061" s="121" t="s">
        <v>383</v>
      </c>
      <c r="N1061" s="121" t="s">
        <v>488</v>
      </c>
      <c r="O1061" s="121" t="s">
        <v>299</v>
      </c>
      <c r="P1061" s="127">
        <v>42935</v>
      </c>
      <c r="Q1061" s="127">
        <v>50969</v>
      </c>
      <c r="R1061" s="114">
        <f t="shared" ca="1" si="145"/>
        <v>7444</v>
      </c>
      <c r="S1061" s="118">
        <f t="shared" ca="1" si="146"/>
        <v>244</v>
      </c>
      <c r="T1061" s="114">
        <f t="shared" ca="1" si="147"/>
        <v>20</v>
      </c>
      <c r="U1061" s="119" t="str">
        <f t="shared" ca="1" si="148"/>
        <v>20年4个月24天</v>
      </c>
      <c r="V1061" s="120" t="s">
        <v>9022</v>
      </c>
      <c r="W1061" s="116">
        <f t="shared" ca="1" si="149"/>
        <v>43525</v>
      </c>
      <c r="X1061" s="114">
        <f t="shared" ca="1" si="150"/>
        <v>1568</v>
      </c>
      <c r="Y1061" s="120">
        <f t="shared" ca="1" si="151"/>
        <v>51</v>
      </c>
      <c r="Z1061" s="121">
        <f t="shared" ca="1" si="152"/>
        <v>4</v>
      </c>
      <c r="AA1061" s="121" t="s">
        <v>9467</v>
      </c>
      <c r="AB1061" s="121"/>
      <c r="AC1061" s="127">
        <v>41957</v>
      </c>
      <c r="AD1061" s="121" t="s">
        <v>489</v>
      </c>
      <c r="AE1061" s="127">
        <v>41957</v>
      </c>
      <c r="AF1061" s="121" t="s">
        <v>8286</v>
      </c>
      <c r="AG1061" s="121">
        <v>1</v>
      </c>
      <c r="AH1061" s="121">
        <v>0</v>
      </c>
      <c r="AI1061" s="121" t="s">
        <v>4645</v>
      </c>
      <c r="AJ1061" s="121" t="s">
        <v>2171</v>
      </c>
      <c r="AK1061" s="121" t="s">
        <v>334</v>
      </c>
      <c r="AL1061" s="121"/>
      <c r="AM1061" s="126" t="s">
        <v>4653</v>
      </c>
      <c r="AN1061" s="121" t="s">
        <v>411</v>
      </c>
      <c r="AO1061" s="121"/>
      <c r="AP1061" s="121">
        <v>0</v>
      </c>
      <c r="AQ1061" s="121">
        <v>0</v>
      </c>
      <c r="AR1061" s="121" t="s">
        <v>8664</v>
      </c>
      <c r="AS1061" s="121">
        <v>302</v>
      </c>
      <c r="AT1061" s="121">
        <v>14</v>
      </c>
    </row>
    <row r="1062" spans="1:46" ht="30" customHeight="1" x14ac:dyDescent="0.15">
      <c r="A1062" s="121">
        <v>1060</v>
      </c>
      <c r="B1062" s="126">
        <v>5225002556</v>
      </c>
      <c r="C1062" s="121" t="s">
        <v>4654</v>
      </c>
      <c r="D1062" s="121" t="s">
        <v>4654</v>
      </c>
      <c r="E1062" s="127">
        <v>34497</v>
      </c>
      <c r="F1062" s="117">
        <f t="shared" ca="1" si="144"/>
        <v>24.734246575342464</v>
      </c>
      <c r="G1062" s="121" t="s">
        <v>325</v>
      </c>
      <c r="H1062" s="121" t="s">
        <v>634</v>
      </c>
      <c r="I1062" s="121" t="s">
        <v>634</v>
      </c>
      <c r="J1062" s="121" t="s">
        <v>4655</v>
      </c>
      <c r="K1062" s="121" t="s">
        <v>771</v>
      </c>
      <c r="L1062" s="121" t="s">
        <v>963</v>
      </c>
      <c r="M1062" s="121" t="s">
        <v>59</v>
      </c>
      <c r="N1062" s="121" t="s">
        <v>41</v>
      </c>
      <c r="O1062" s="121" t="s">
        <v>8330</v>
      </c>
      <c r="P1062" s="127">
        <v>41377</v>
      </c>
      <c r="Q1062" s="127">
        <v>46611</v>
      </c>
      <c r="R1062" s="114">
        <f t="shared" ca="1" si="145"/>
        <v>3086</v>
      </c>
      <c r="S1062" s="118">
        <f t="shared" ca="1" si="146"/>
        <v>101</v>
      </c>
      <c r="T1062" s="114">
        <f t="shared" ca="1" si="147"/>
        <v>8</v>
      </c>
      <c r="U1062" s="119" t="str">
        <f t="shared" ca="1" si="148"/>
        <v>8年5个月16天</v>
      </c>
      <c r="V1062" s="120" t="s">
        <v>8551</v>
      </c>
      <c r="W1062" s="116">
        <f t="shared" ca="1" si="149"/>
        <v>43525</v>
      </c>
      <c r="X1062" s="114">
        <f t="shared" ca="1" si="150"/>
        <v>1565</v>
      </c>
      <c r="Y1062" s="120">
        <f t="shared" ca="1" si="151"/>
        <v>51</v>
      </c>
      <c r="Z1062" s="121">
        <f t="shared" ca="1" si="152"/>
        <v>4</v>
      </c>
      <c r="AA1062" s="121" t="s">
        <v>9708</v>
      </c>
      <c r="AB1062" s="121"/>
      <c r="AC1062" s="127">
        <v>41960</v>
      </c>
      <c r="AD1062" s="121" t="s">
        <v>771</v>
      </c>
      <c r="AE1062" s="127">
        <v>41960</v>
      </c>
      <c r="AF1062" s="121" t="s">
        <v>8286</v>
      </c>
      <c r="AG1062" s="121">
        <v>1</v>
      </c>
      <c r="AH1062" s="121">
        <v>0</v>
      </c>
      <c r="AI1062" s="121" t="s">
        <v>4657</v>
      </c>
      <c r="AJ1062" s="121" t="s">
        <v>390</v>
      </c>
      <c r="AK1062" s="121"/>
      <c r="AL1062" s="121"/>
      <c r="AM1062" s="126" t="s">
        <v>4656</v>
      </c>
      <c r="AN1062" s="121"/>
      <c r="AO1062" s="121"/>
      <c r="AP1062" s="121">
        <v>0</v>
      </c>
      <c r="AQ1062" s="121">
        <v>0</v>
      </c>
      <c r="AR1062" s="121" t="s">
        <v>8373</v>
      </c>
      <c r="AS1062" s="121">
        <v>8</v>
      </c>
      <c r="AT1062" s="121" t="s">
        <v>8406</v>
      </c>
    </row>
    <row r="1063" spans="1:46" ht="30" customHeight="1" x14ac:dyDescent="0.15">
      <c r="A1063" s="121">
        <v>1061</v>
      </c>
      <c r="B1063" s="126">
        <v>5225002557</v>
      </c>
      <c r="C1063" s="121" t="s">
        <v>4658</v>
      </c>
      <c r="D1063" s="121" t="s">
        <v>4658</v>
      </c>
      <c r="E1063" s="127">
        <v>34556</v>
      </c>
      <c r="F1063" s="117">
        <f t="shared" ca="1" si="144"/>
        <v>24.572602739726026</v>
      </c>
      <c r="G1063" s="121" t="s">
        <v>325</v>
      </c>
      <c r="H1063" s="121" t="s">
        <v>297</v>
      </c>
      <c r="I1063" s="121" t="s">
        <v>297</v>
      </c>
      <c r="J1063" s="121" t="s">
        <v>4659</v>
      </c>
      <c r="K1063" s="121" t="s">
        <v>2567</v>
      </c>
      <c r="L1063" s="121" t="s">
        <v>328</v>
      </c>
      <c r="M1063" s="121" t="s">
        <v>59</v>
      </c>
      <c r="N1063" s="121" t="s">
        <v>290</v>
      </c>
      <c r="O1063" s="121" t="s">
        <v>293</v>
      </c>
      <c r="P1063" s="127">
        <v>42809</v>
      </c>
      <c r="Q1063" s="121"/>
      <c r="R1063" s="114" t="e">
        <f t="shared" ca="1" si="145"/>
        <v>#NUM!</v>
      </c>
      <c r="S1063" s="118" t="e">
        <f t="shared" ca="1" si="146"/>
        <v>#NUM!</v>
      </c>
      <c r="T1063" s="114" t="e">
        <f t="shared" ca="1" si="147"/>
        <v>#NUM!</v>
      </c>
      <c r="U1063" s="119" t="e">
        <f t="shared" ca="1" si="148"/>
        <v>#NUM!</v>
      </c>
      <c r="V1063" s="120" t="s">
        <v>299</v>
      </c>
      <c r="W1063" s="116">
        <f t="shared" ca="1" si="149"/>
        <v>43525</v>
      </c>
      <c r="X1063" s="114">
        <f t="shared" ca="1" si="150"/>
        <v>1564</v>
      </c>
      <c r="Y1063" s="120">
        <f t="shared" ca="1" si="151"/>
        <v>51</v>
      </c>
      <c r="Z1063" s="121">
        <f t="shared" ca="1" si="152"/>
        <v>4</v>
      </c>
      <c r="AA1063" s="121" t="s">
        <v>9709</v>
      </c>
      <c r="AB1063" s="121"/>
      <c r="AC1063" s="127">
        <v>41961</v>
      </c>
      <c r="AD1063" s="121" t="s">
        <v>2567</v>
      </c>
      <c r="AE1063" s="127">
        <v>41961</v>
      </c>
      <c r="AF1063" s="121" t="s">
        <v>8286</v>
      </c>
      <c r="AG1063" s="121">
        <v>1</v>
      </c>
      <c r="AH1063" s="121">
        <v>0</v>
      </c>
      <c r="AI1063" s="121" t="s">
        <v>4661</v>
      </c>
      <c r="AJ1063" s="121" t="s">
        <v>402</v>
      </c>
      <c r="AK1063" s="121" t="s">
        <v>409</v>
      </c>
      <c r="AL1063" s="121"/>
      <c r="AM1063" s="126" t="s">
        <v>4660</v>
      </c>
      <c r="AN1063" s="121"/>
      <c r="AO1063" s="121"/>
      <c r="AP1063" s="121">
        <v>0</v>
      </c>
      <c r="AQ1063" s="121">
        <v>0</v>
      </c>
      <c r="AR1063" s="121" t="s">
        <v>8373</v>
      </c>
      <c r="AS1063" s="121">
        <v>1</v>
      </c>
      <c r="AT1063" s="121">
        <v>7</v>
      </c>
    </row>
    <row r="1064" spans="1:46" ht="30" customHeight="1" x14ac:dyDescent="0.15">
      <c r="A1064" s="121">
        <v>1062</v>
      </c>
      <c r="B1064" s="126">
        <v>5225002558</v>
      </c>
      <c r="C1064" s="121" t="s">
        <v>4662</v>
      </c>
      <c r="D1064" s="121" t="s">
        <v>4662</v>
      </c>
      <c r="E1064" s="127">
        <v>30212</v>
      </c>
      <c r="F1064" s="117">
        <f t="shared" ca="1" si="144"/>
        <v>36.473972602739728</v>
      </c>
      <c r="G1064" s="121" t="s">
        <v>325</v>
      </c>
      <c r="H1064" s="121" t="s">
        <v>287</v>
      </c>
      <c r="I1064" s="121" t="s">
        <v>287</v>
      </c>
      <c r="J1064" s="121" t="s">
        <v>4663</v>
      </c>
      <c r="K1064" s="121" t="s">
        <v>811</v>
      </c>
      <c r="L1064" s="121" t="s">
        <v>328</v>
      </c>
      <c r="M1064" s="121" t="s">
        <v>367</v>
      </c>
      <c r="N1064" s="121" t="s">
        <v>290</v>
      </c>
      <c r="O1064" s="121" t="s">
        <v>299</v>
      </c>
      <c r="P1064" s="121"/>
      <c r="Q1064" s="121"/>
      <c r="R1064" s="114" t="e">
        <f t="shared" ca="1" si="145"/>
        <v>#NUM!</v>
      </c>
      <c r="S1064" s="118" t="e">
        <f t="shared" ca="1" si="146"/>
        <v>#NUM!</v>
      </c>
      <c r="T1064" s="114" t="e">
        <f t="shared" ca="1" si="147"/>
        <v>#NUM!</v>
      </c>
      <c r="U1064" s="119" t="e">
        <f t="shared" ca="1" si="148"/>
        <v>#NUM!</v>
      </c>
      <c r="V1064" s="120" t="s">
        <v>299</v>
      </c>
      <c r="W1064" s="116">
        <f t="shared" ca="1" si="149"/>
        <v>43525</v>
      </c>
      <c r="X1064" s="114">
        <f t="shared" ca="1" si="150"/>
        <v>1543</v>
      </c>
      <c r="Y1064" s="120">
        <f t="shared" ca="1" si="151"/>
        <v>50</v>
      </c>
      <c r="Z1064" s="121">
        <f t="shared" ca="1" si="152"/>
        <v>4</v>
      </c>
      <c r="AA1064" s="121" t="s">
        <v>1465</v>
      </c>
      <c r="AB1064" s="121"/>
      <c r="AC1064" s="127">
        <v>41982</v>
      </c>
      <c r="AD1064" s="121" t="s">
        <v>582</v>
      </c>
      <c r="AE1064" s="127">
        <v>41982</v>
      </c>
      <c r="AF1064" s="121" t="s">
        <v>8286</v>
      </c>
      <c r="AG1064" s="121">
        <v>0</v>
      </c>
      <c r="AH1064" s="121">
        <v>0</v>
      </c>
      <c r="AI1064" s="121" t="s">
        <v>4665</v>
      </c>
      <c r="AJ1064" s="121"/>
      <c r="AK1064" s="121" t="s">
        <v>334</v>
      </c>
      <c r="AL1064" s="121"/>
      <c r="AM1064" s="126" t="s">
        <v>4664</v>
      </c>
      <c r="AN1064" s="121"/>
      <c r="AO1064" s="121"/>
      <c r="AP1064" s="121">
        <v>0</v>
      </c>
      <c r="AQ1064" s="121">
        <v>0</v>
      </c>
      <c r="AR1064" s="121" t="s">
        <v>8351</v>
      </c>
      <c r="AS1064" s="127">
        <v>38018</v>
      </c>
      <c r="AT1064" s="121">
        <v>5</v>
      </c>
    </row>
    <row r="1065" spans="1:46" ht="30" customHeight="1" x14ac:dyDescent="0.15">
      <c r="A1065" s="121">
        <v>1063</v>
      </c>
      <c r="B1065" s="126">
        <v>5225002559</v>
      </c>
      <c r="C1065" s="121" t="s">
        <v>4666</v>
      </c>
      <c r="D1065" s="121" t="s">
        <v>4666</v>
      </c>
      <c r="E1065" s="127">
        <v>21415</v>
      </c>
      <c r="F1065" s="117">
        <f t="shared" ca="1" si="144"/>
        <v>60.575342465753423</v>
      </c>
      <c r="G1065" s="121" t="s">
        <v>325</v>
      </c>
      <c r="H1065" s="121" t="s">
        <v>287</v>
      </c>
      <c r="I1065" s="121" t="s">
        <v>287</v>
      </c>
      <c r="J1065" s="121" t="s">
        <v>4667</v>
      </c>
      <c r="K1065" s="121" t="s">
        <v>8011</v>
      </c>
      <c r="L1065" s="121" t="s">
        <v>328</v>
      </c>
      <c r="M1065" s="121" t="s">
        <v>59</v>
      </c>
      <c r="N1065" s="121" t="s">
        <v>290</v>
      </c>
      <c r="O1065" s="121" t="s">
        <v>299</v>
      </c>
      <c r="P1065" s="121"/>
      <c r="Q1065" s="121"/>
      <c r="R1065" s="114" t="e">
        <f t="shared" ca="1" si="145"/>
        <v>#NUM!</v>
      </c>
      <c r="S1065" s="118" t="e">
        <f t="shared" ca="1" si="146"/>
        <v>#NUM!</v>
      </c>
      <c r="T1065" s="114" t="e">
        <f t="shared" ca="1" si="147"/>
        <v>#NUM!</v>
      </c>
      <c r="U1065" s="119" t="e">
        <f t="shared" ca="1" si="148"/>
        <v>#NUM!</v>
      </c>
      <c r="V1065" s="120" t="s">
        <v>299</v>
      </c>
      <c r="W1065" s="116">
        <f t="shared" ca="1" si="149"/>
        <v>43525</v>
      </c>
      <c r="X1065" s="114">
        <f t="shared" ca="1" si="150"/>
        <v>1543</v>
      </c>
      <c r="Y1065" s="120">
        <f t="shared" ca="1" si="151"/>
        <v>50</v>
      </c>
      <c r="Z1065" s="121">
        <f t="shared" ca="1" si="152"/>
        <v>4</v>
      </c>
      <c r="AA1065" s="121" t="s">
        <v>9710</v>
      </c>
      <c r="AB1065" s="121"/>
      <c r="AC1065" s="127">
        <v>41982</v>
      </c>
      <c r="AD1065" s="121" t="s">
        <v>582</v>
      </c>
      <c r="AE1065" s="127">
        <v>41982</v>
      </c>
      <c r="AF1065" s="121" t="s">
        <v>8286</v>
      </c>
      <c r="AG1065" s="121">
        <v>0</v>
      </c>
      <c r="AH1065" s="121">
        <v>0</v>
      </c>
      <c r="AI1065" s="121" t="s">
        <v>4669</v>
      </c>
      <c r="AJ1065" s="121"/>
      <c r="AK1065" s="121" t="s">
        <v>334</v>
      </c>
      <c r="AL1065" s="121"/>
      <c r="AM1065" s="126" t="s">
        <v>4668</v>
      </c>
      <c r="AN1065" s="121"/>
      <c r="AO1065" s="121"/>
      <c r="AP1065" s="121">
        <v>0</v>
      </c>
      <c r="AQ1065" s="121">
        <v>0</v>
      </c>
      <c r="AR1065" s="121" t="s">
        <v>1599</v>
      </c>
      <c r="AS1065" s="121">
        <v>7</v>
      </c>
      <c r="AT1065" s="121">
        <v>11</v>
      </c>
    </row>
    <row r="1066" spans="1:46" ht="30" customHeight="1" x14ac:dyDescent="0.15">
      <c r="A1066" s="121">
        <v>1064</v>
      </c>
      <c r="B1066" s="126">
        <v>5225002560</v>
      </c>
      <c r="C1066" s="121" t="s">
        <v>4670</v>
      </c>
      <c r="D1066" s="121" t="s">
        <v>4670</v>
      </c>
      <c r="E1066" s="127">
        <v>25569</v>
      </c>
      <c r="F1066" s="117">
        <f t="shared" ca="1" si="144"/>
        <v>49.194520547945203</v>
      </c>
      <c r="G1066" s="121" t="s">
        <v>325</v>
      </c>
      <c r="H1066" s="121" t="s">
        <v>287</v>
      </c>
      <c r="I1066" s="121" t="s">
        <v>287</v>
      </c>
      <c r="J1066" s="121" t="s">
        <v>4671</v>
      </c>
      <c r="K1066" s="121" t="s">
        <v>811</v>
      </c>
      <c r="L1066" s="121" t="s">
        <v>328</v>
      </c>
      <c r="M1066" s="121" t="s">
        <v>59</v>
      </c>
      <c r="N1066" s="121" t="s">
        <v>290</v>
      </c>
      <c r="O1066" s="121" t="s">
        <v>293</v>
      </c>
      <c r="P1066" s="127">
        <v>42809</v>
      </c>
      <c r="Q1066" s="121"/>
      <c r="R1066" s="114" t="e">
        <f t="shared" ca="1" si="145"/>
        <v>#NUM!</v>
      </c>
      <c r="S1066" s="118" t="e">
        <f t="shared" ca="1" si="146"/>
        <v>#NUM!</v>
      </c>
      <c r="T1066" s="114" t="e">
        <f t="shared" ca="1" si="147"/>
        <v>#NUM!</v>
      </c>
      <c r="U1066" s="119" t="e">
        <f t="shared" ca="1" si="148"/>
        <v>#NUM!</v>
      </c>
      <c r="V1066" s="120" t="s">
        <v>299</v>
      </c>
      <c r="W1066" s="116">
        <f t="shared" ca="1" si="149"/>
        <v>43525</v>
      </c>
      <c r="X1066" s="114">
        <f t="shared" ca="1" si="150"/>
        <v>1543</v>
      </c>
      <c r="Y1066" s="120">
        <f t="shared" ca="1" si="151"/>
        <v>50</v>
      </c>
      <c r="Z1066" s="121">
        <f t="shared" ca="1" si="152"/>
        <v>4</v>
      </c>
      <c r="AA1066" s="121" t="s">
        <v>9683</v>
      </c>
      <c r="AB1066" s="121"/>
      <c r="AC1066" s="127">
        <v>41982</v>
      </c>
      <c r="AD1066" s="121" t="s">
        <v>582</v>
      </c>
      <c r="AE1066" s="127">
        <v>41982</v>
      </c>
      <c r="AF1066" s="121" t="s">
        <v>8286</v>
      </c>
      <c r="AG1066" s="121">
        <v>1</v>
      </c>
      <c r="AH1066" s="121">
        <v>0</v>
      </c>
      <c r="AI1066" s="121" t="s">
        <v>4673</v>
      </c>
      <c r="AJ1066" s="121" t="s">
        <v>402</v>
      </c>
      <c r="AK1066" s="121" t="s">
        <v>409</v>
      </c>
      <c r="AL1066" s="121"/>
      <c r="AM1066" s="126" t="s">
        <v>4672</v>
      </c>
      <c r="AN1066" s="121"/>
      <c r="AO1066" s="121"/>
      <c r="AP1066" s="121">
        <v>0</v>
      </c>
      <c r="AQ1066" s="121">
        <v>0</v>
      </c>
      <c r="AR1066" s="121" t="s">
        <v>9182</v>
      </c>
      <c r="AS1066" s="121">
        <v>5</v>
      </c>
      <c r="AT1066" s="121">
        <v>66</v>
      </c>
    </row>
    <row r="1067" spans="1:46" ht="30" customHeight="1" x14ac:dyDescent="0.15">
      <c r="A1067" s="121">
        <v>1065</v>
      </c>
      <c r="B1067" s="126">
        <v>5225002561</v>
      </c>
      <c r="C1067" s="121" t="s">
        <v>4674</v>
      </c>
      <c r="D1067" s="121" t="s">
        <v>4674</v>
      </c>
      <c r="E1067" s="127">
        <v>35090</v>
      </c>
      <c r="F1067" s="117">
        <f t="shared" ca="1" si="144"/>
        <v>23.109589041095891</v>
      </c>
      <c r="G1067" s="121" t="s">
        <v>325</v>
      </c>
      <c r="H1067" s="121" t="s">
        <v>287</v>
      </c>
      <c r="I1067" s="121" t="s">
        <v>287</v>
      </c>
      <c r="J1067" s="121" t="s">
        <v>4675</v>
      </c>
      <c r="K1067" s="121" t="s">
        <v>811</v>
      </c>
      <c r="L1067" s="121" t="s">
        <v>328</v>
      </c>
      <c r="M1067" s="121" t="s">
        <v>59</v>
      </c>
      <c r="N1067" s="121" t="s">
        <v>680</v>
      </c>
      <c r="O1067" s="121" t="s">
        <v>9301</v>
      </c>
      <c r="P1067" s="127">
        <v>41725</v>
      </c>
      <c r="Q1067" s="127">
        <v>47253</v>
      </c>
      <c r="R1067" s="114">
        <f t="shared" ca="1" si="145"/>
        <v>3728</v>
      </c>
      <c r="S1067" s="118">
        <f t="shared" ca="1" si="146"/>
        <v>122</v>
      </c>
      <c r="T1067" s="114">
        <f t="shared" ca="1" si="147"/>
        <v>10</v>
      </c>
      <c r="U1067" s="119" t="str">
        <f t="shared" ca="1" si="148"/>
        <v>10年2个月18天</v>
      </c>
      <c r="V1067" s="120" t="s">
        <v>5180</v>
      </c>
      <c r="W1067" s="116">
        <f t="shared" ca="1" si="149"/>
        <v>43525</v>
      </c>
      <c r="X1067" s="114">
        <f t="shared" ca="1" si="150"/>
        <v>1543</v>
      </c>
      <c r="Y1067" s="120">
        <f t="shared" ca="1" si="151"/>
        <v>50</v>
      </c>
      <c r="Z1067" s="121">
        <f t="shared" ca="1" si="152"/>
        <v>4</v>
      </c>
      <c r="AA1067" s="121" t="s">
        <v>9711</v>
      </c>
      <c r="AB1067" s="121"/>
      <c r="AC1067" s="127">
        <v>41982</v>
      </c>
      <c r="AD1067" s="121" t="s">
        <v>811</v>
      </c>
      <c r="AE1067" s="127">
        <v>41982</v>
      </c>
      <c r="AF1067" s="121" t="s">
        <v>8286</v>
      </c>
      <c r="AG1067" s="121">
        <v>1</v>
      </c>
      <c r="AH1067" s="121">
        <v>0</v>
      </c>
      <c r="AI1067" s="121" t="s">
        <v>4677</v>
      </c>
      <c r="AJ1067" s="121" t="s">
        <v>2712</v>
      </c>
      <c r="AK1067" s="121"/>
      <c r="AL1067" s="121"/>
      <c r="AM1067" s="126" t="s">
        <v>4676</v>
      </c>
      <c r="AN1067" s="121"/>
      <c r="AO1067" s="121"/>
      <c r="AP1067" s="121">
        <v>0</v>
      </c>
      <c r="AQ1067" s="121">
        <v>0</v>
      </c>
      <c r="AR1067" s="121" t="s">
        <v>8373</v>
      </c>
      <c r="AS1067" s="121">
        <v>2</v>
      </c>
      <c r="AT1067" s="121">
        <v>22</v>
      </c>
    </row>
    <row r="1068" spans="1:46" ht="30" customHeight="1" x14ac:dyDescent="0.15">
      <c r="A1068" s="121">
        <v>1066</v>
      </c>
      <c r="B1068" s="126">
        <v>5225002562</v>
      </c>
      <c r="C1068" s="121" t="s">
        <v>4678</v>
      </c>
      <c r="D1068" s="121" t="s">
        <v>4678</v>
      </c>
      <c r="E1068" s="127">
        <v>30042</v>
      </c>
      <c r="F1068" s="117">
        <f t="shared" ca="1" si="144"/>
        <v>36.939726027397263</v>
      </c>
      <c r="G1068" s="121" t="s">
        <v>325</v>
      </c>
      <c r="H1068" s="121" t="s">
        <v>287</v>
      </c>
      <c r="I1068" s="121" t="s">
        <v>287</v>
      </c>
      <c r="J1068" s="121" t="s">
        <v>4679</v>
      </c>
      <c r="K1068" s="121" t="s">
        <v>811</v>
      </c>
      <c r="L1068" s="121" t="s">
        <v>328</v>
      </c>
      <c r="M1068" s="121" t="s">
        <v>383</v>
      </c>
      <c r="N1068" s="121" t="s">
        <v>4680</v>
      </c>
      <c r="O1068" s="121" t="s">
        <v>8319</v>
      </c>
      <c r="P1068" s="127">
        <v>41725</v>
      </c>
      <c r="Q1068" s="127">
        <v>47752</v>
      </c>
      <c r="R1068" s="114">
        <f t="shared" ca="1" si="145"/>
        <v>4227</v>
      </c>
      <c r="S1068" s="118">
        <f t="shared" ca="1" si="146"/>
        <v>138</v>
      </c>
      <c r="T1068" s="114">
        <f t="shared" ca="1" si="147"/>
        <v>11</v>
      </c>
      <c r="U1068" s="119" t="str">
        <f t="shared" ca="1" si="148"/>
        <v>11年7个月2天</v>
      </c>
      <c r="V1068" s="120" t="s">
        <v>9712</v>
      </c>
      <c r="W1068" s="116">
        <f t="shared" ca="1" si="149"/>
        <v>43525</v>
      </c>
      <c r="X1068" s="114">
        <f t="shared" ca="1" si="150"/>
        <v>1543</v>
      </c>
      <c r="Y1068" s="120">
        <f t="shared" ca="1" si="151"/>
        <v>50</v>
      </c>
      <c r="Z1068" s="121">
        <f t="shared" ca="1" si="152"/>
        <v>4</v>
      </c>
      <c r="AA1068" s="121" t="s">
        <v>9711</v>
      </c>
      <c r="AB1068" s="121"/>
      <c r="AC1068" s="127">
        <v>41982</v>
      </c>
      <c r="AD1068" s="121" t="s">
        <v>811</v>
      </c>
      <c r="AE1068" s="127">
        <v>41982</v>
      </c>
      <c r="AF1068" s="121" t="s">
        <v>8286</v>
      </c>
      <c r="AG1068" s="121">
        <v>1</v>
      </c>
      <c r="AH1068" s="121">
        <v>0</v>
      </c>
      <c r="AI1068" s="121" t="s">
        <v>9713</v>
      </c>
      <c r="AJ1068" s="121" t="s">
        <v>2712</v>
      </c>
      <c r="AK1068" s="121"/>
      <c r="AL1068" s="121"/>
      <c r="AM1068" s="126" t="s">
        <v>4682</v>
      </c>
      <c r="AN1068" s="121"/>
      <c r="AO1068" s="121"/>
      <c r="AP1068" s="121">
        <v>0</v>
      </c>
      <c r="AQ1068" s="121">
        <v>0</v>
      </c>
      <c r="AR1068" s="121" t="s">
        <v>8373</v>
      </c>
      <c r="AS1068" s="121">
        <v>303</v>
      </c>
      <c r="AT1068" s="121">
        <v>14</v>
      </c>
    </row>
    <row r="1069" spans="1:46" ht="30" customHeight="1" x14ac:dyDescent="0.15">
      <c r="A1069" s="121">
        <v>1067</v>
      </c>
      <c r="B1069" s="126">
        <v>5225002564</v>
      </c>
      <c r="C1069" s="121" t="s">
        <v>4683</v>
      </c>
      <c r="D1069" s="121" t="s">
        <v>4683</v>
      </c>
      <c r="E1069" s="127">
        <v>28776</v>
      </c>
      <c r="F1069" s="117">
        <f t="shared" ca="1" si="144"/>
        <v>40.408219178082192</v>
      </c>
      <c r="G1069" s="121" t="s">
        <v>325</v>
      </c>
      <c r="H1069" s="121" t="s">
        <v>287</v>
      </c>
      <c r="I1069" s="121" t="s">
        <v>287</v>
      </c>
      <c r="J1069" s="121" t="s">
        <v>4684</v>
      </c>
      <c r="K1069" s="121" t="s">
        <v>598</v>
      </c>
      <c r="L1069" s="121" t="s">
        <v>328</v>
      </c>
      <c r="M1069" s="121" t="s">
        <v>59</v>
      </c>
      <c r="N1069" s="121" t="s">
        <v>290</v>
      </c>
      <c r="O1069" s="121" t="s">
        <v>293</v>
      </c>
      <c r="P1069" s="127">
        <v>42809</v>
      </c>
      <c r="Q1069" s="121"/>
      <c r="R1069" s="114" t="e">
        <f t="shared" ca="1" si="145"/>
        <v>#NUM!</v>
      </c>
      <c r="S1069" s="118" t="e">
        <f t="shared" ca="1" si="146"/>
        <v>#NUM!</v>
      </c>
      <c r="T1069" s="114" t="e">
        <f t="shared" ca="1" si="147"/>
        <v>#NUM!</v>
      </c>
      <c r="U1069" s="119" t="e">
        <f t="shared" ca="1" si="148"/>
        <v>#NUM!</v>
      </c>
      <c r="V1069" s="120" t="s">
        <v>299</v>
      </c>
      <c r="W1069" s="116">
        <f t="shared" ca="1" si="149"/>
        <v>43525</v>
      </c>
      <c r="X1069" s="114">
        <f t="shared" ca="1" si="150"/>
        <v>1542</v>
      </c>
      <c r="Y1069" s="120">
        <f t="shared" ca="1" si="151"/>
        <v>50</v>
      </c>
      <c r="Z1069" s="121">
        <f t="shared" ca="1" si="152"/>
        <v>4</v>
      </c>
      <c r="AA1069" s="121" t="s">
        <v>4198</v>
      </c>
      <c r="AB1069" s="121"/>
      <c r="AC1069" s="127">
        <v>41983</v>
      </c>
      <c r="AD1069" s="121" t="s">
        <v>598</v>
      </c>
      <c r="AE1069" s="127">
        <v>41983</v>
      </c>
      <c r="AF1069" s="121" t="s">
        <v>8286</v>
      </c>
      <c r="AG1069" s="121">
        <v>1</v>
      </c>
      <c r="AH1069" s="121">
        <v>0</v>
      </c>
      <c r="AI1069" s="121" t="s">
        <v>4686</v>
      </c>
      <c r="AJ1069" s="121" t="s">
        <v>402</v>
      </c>
      <c r="AK1069" s="121" t="s">
        <v>409</v>
      </c>
      <c r="AL1069" s="121"/>
      <c r="AM1069" s="126" t="s">
        <v>4685</v>
      </c>
      <c r="AN1069" s="121"/>
      <c r="AO1069" s="121"/>
      <c r="AP1069" s="121">
        <v>0</v>
      </c>
      <c r="AQ1069" s="121">
        <v>0</v>
      </c>
      <c r="AR1069" s="121" t="s">
        <v>1599</v>
      </c>
      <c r="AS1069" s="121" t="s">
        <v>8516</v>
      </c>
      <c r="AT1069" s="121">
        <v>2</v>
      </c>
    </row>
    <row r="1070" spans="1:46" ht="30" customHeight="1" x14ac:dyDescent="0.15">
      <c r="A1070" s="121">
        <v>1068</v>
      </c>
      <c r="B1070" s="126">
        <v>5225002565</v>
      </c>
      <c r="C1070" s="121" t="s">
        <v>4687</v>
      </c>
      <c r="D1070" s="121" t="s">
        <v>4687</v>
      </c>
      <c r="E1070" s="127">
        <v>27627</v>
      </c>
      <c r="F1070" s="117">
        <f t="shared" ca="1" si="144"/>
        <v>43.556164383561644</v>
      </c>
      <c r="G1070" s="121" t="s">
        <v>364</v>
      </c>
      <c r="H1070" s="121" t="s">
        <v>297</v>
      </c>
      <c r="I1070" s="121" t="s">
        <v>297</v>
      </c>
      <c r="J1070" s="121" t="s">
        <v>4688</v>
      </c>
      <c r="K1070" s="121" t="s">
        <v>811</v>
      </c>
      <c r="L1070" s="121" t="s">
        <v>328</v>
      </c>
      <c r="M1070" s="121" t="s">
        <v>59</v>
      </c>
      <c r="N1070" s="121" t="s">
        <v>408</v>
      </c>
      <c r="O1070" s="121" t="s">
        <v>8330</v>
      </c>
      <c r="P1070" s="127">
        <v>41781</v>
      </c>
      <c r="Q1070" s="127">
        <v>47078</v>
      </c>
      <c r="R1070" s="114">
        <f t="shared" ca="1" si="145"/>
        <v>3553</v>
      </c>
      <c r="S1070" s="118">
        <f t="shared" ca="1" si="146"/>
        <v>116</v>
      </c>
      <c r="T1070" s="114">
        <f t="shared" ca="1" si="147"/>
        <v>9</v>
      </c>
      <c r="U1070" s="119" t="str">
        <f t="shared" ca="1" si="148"/>
        <v>9年8个月28天</v>
      </c>
      <c r="V1070" s="120" t="s">
        <v>9714</v>
      </c>
      <c r="W1070" s="116">
        <f t="shared" ca="1" si="149"/>
        <v>43525</v>
      </c>
      <c r="X1070" s="114">
        <f t="shared" ca="1" si="150"/>
        <v>1542</v>
      </c>
      <c r="Y1070" s="120">
        <f t="shared" ca="1" si="151"/>
        <v>50</v>
      </c>
      <c r="Z1070" s="121">
        <f t="shared" ca="1" si="152"/>
        <v>4</v>
      </c>
      <c r="AA1070" s="121" t="s">
        <v>7389</v>
      </c>
      <c r="AB1070" s="121"/>
      <c r="AC1070" s="127">
        <v>41983</v>
      </c>
      <c r="AD1070" s="121" t="s">
        <v>8546</v>
      </c>
      <c r="AE1070" s="127">
        <v>41983</v>
      </c>
      <c r="AF1070" s="121" t="s">
        <v>8286</v>
      </c>
      <c r="AG1070" s="121">
        <v>1</v>
      </c>
      <c r="AH1070" s="121">
        <v>0</v>
      </c>
      <c r="AI1070" s="121" t="s">
        <v>4690</v>
      </c>
      <c r="AJ1070" s="121" t="s">
        <v>2712</v>
      </c>
      <c r="AK1070" s="121"/>
      <c r="AL1070" s="121"/>
      <c r="AM1070" s="126" t="s">
        <v>4689</v>
      </c>
      <c r="AN1070" s="121" t="s">
        <v>411</v>
      </c>
      <c r="AO1070" s="121"/>
      <c r="AP1070" s="121">
        <v>0</v>
      </c>
      <c r="AQ1070" s="121">
        <v>0</v>
      </c>
      <c r="AR1070" s="121" t="s">
        <v>1334</v>
      </c>
      <c r="AS1070" s="121">
        <v>7</v>
      </c>
      <c r="AT1070" s="121">
        <v>96</v>
      </c>
    </row>
    <row r="1071" spans="1:46" ht="30" customHeight="1" x14ac:dyDescent="0.15">
      <c r="A1071" s="121">
        <v>1069</v>
      </c>
      <c r="B1071" s="126">
        <v>5225002566</v>
      </c>
      <c r="C1071" s="121" t="s">
        <v>4691</v>
      </c>
      <c r="D1071" s="121" t="s">
        <v>4691</v>
      </c>
      <c r="E1071" s="127">
        <v>23450</v>
      </c>
      <c r="F1071" s="117">
        <f t="shared" ca="1" si="144"/>
        <v>55</v>
      </c>
      <c r="G1071" s="121" t="s">
        <v>325</v>
      </c>
      <c r="H1071" s="121" t="s">
        <v>287</v>
      </c>
      <c r="I1071" s="121" t="s">
        <v>287</v>
      </c>
      <c r="J1071" s="121" t="s">
        <v>4692</v>
      </c>
      <c r="K1071" s="121" t="s">
        <v>8160</v>
      </c>
      <c r="L1071" s="121" t="s">
        <v>357</v>
      </c>
      <c r="M1071" s="121" t="s">
        <v>59</v>
      </c>
      <c r="N1071" s="121" t="s">
        <v>298</v>
      </c>
      <c r="O1071" s="121" t="s">
        <v>299</v>
      </c>
      <c r="P1071" s="121"/>
      <c r="Q1071" s="121"/>
      <c r="R1071" s="114" t="e">
        <f t="shared" ca="1" si="145"/>
        <v>#NUM!</v>
      </c>
      <c r="S1071" s="118" t="e">
        <f t="shared" ca="1" si="146"/>
        <v>#NUM!</v>
      </c>
      <c r="T1071" s="114" t="e">
        <f t="shared" ca="1" si="147"/>
        <v>#NUM!</v>
      </c>
      <c r="U1071" s="119" t="e">
        <f t="shared" ca="1" si="148"/>
        <v>#NUM!</v>
      </c>
      <c r="V1071" s="120" t="s">
        <v>299</v>
      </c>
      <c r="W1071" s="116">
        <f t="shared" ca="1" si="149"/>
        <v>43525</v>
      </c>
      <c r="X1071" s="114">
        <f t="shared" ca="1" si="150"/>
        <v>1542</v>
      </c>
      <c r="Y1071" s="120">
        <f t="shared" ca="1" si="151"/>
        <v>50</v>
      </c>
      <c r="Z1071" s="121">
        <f t="shared" ca="1" si="152"/>
        <v>4</v>
      </c>
      <c r="AA1071" s="121" t="s">
        <v>9715</v>
      </c>
      <c r="AB1071" s="121"/>
      <c r="AC1071" s="127">
        <v>41983</v>
      </c>
      <c r="AD1071" s="121" t="s">
        <v>8546</v>
      </c>
      <c r="AE1071" s="127">
        <v>41983</v>
      </c>
      <c r="AF1071" s="121" t="s">
        <v>8286</v>
      </c>
      <c r="AG1071" s="121">
        <v>0</v>
      </c>
      <c r="AH1071" s="121">
        <v>0</v>
      </c>
      <c r="AI1071" s="121" t="s">
        <v>4694</v>
      </c>
      <c r="AJ1071" s="121"/>
      <c r="AK1071" s="121" t="s">
        <v>334</v>
      </c>
      <c r="AL1071" s="121" t="s">
        <v>363</v>
      </c>
      <c r="AM1071" s="126" t="s">
        <v>4693</v>
      </c>
      <c r="AN1071" s="121" t="s">
        <v>411</v>
      </c>
      <c r="AO1071" s="121"/>
      <c r="AP1071" s="121">
        <v>0</v>
      </c>
      <c r="AQ1071" s="121">
        <v>2</v>
      </c>
      <c r="AR1071" s="121" t="s">
        <v>470</v>
      </c>
      <c r="AS1071" s="121">
        <v>4</v>
      </c>
      <c r="AT1071" s="121" t="s">
        <v>8415</v>
      </c>
    </row>
    <row r="1072" spans="1:46" ht="30" customHeight="1" x14ac:dyDescent="0.15">
      <c r="A1072" s="121">
        <v>1070</v>
      </c>
      <c r="B1072" s="126">
        <v>5225002567</v>
      </c>
      <c r="C1072" s="121" t="s">
        <v>4695</v>
      </c>
      <c r="D1072" s="121" t="s">
        <v>4695</v>
      </c>
      <c r="E1072" s="127">
        <v>33683</v>
      </c>
      <c r="F1072" s="117">
        <f t="shared" ca="1" si="144"/>
        <v>26.964383561643835</v>
      </c>
      <c r="G1072" s="121" t="s">
        <v>325</v>
      </c>
      <c r="H1072" s="121" t="s">
        <v>297</v>
      </c>
      <c r="I1072" s="121" t="s">
        <v>297</v>
      </c>
      <c r="J1072" s="121" t="s">
        <v>9716</v>
      </c>
      <c r="K1072" s="121" t="s">
        <v>8546</v>
      </c>
      <c r="L1072" s="121" t="s">
        <v>357</v>
      </c>
      <c r="M1072" s="121" t="s">
        <v>367</v>
      </c>
      <c r="N1072" s="121" t="s">
        <v>290</v>
      </c>
      <c r="O1072" s="121" t="s">
        <v>299</v>
      </c>
      <c r="P1072" s="121"/>
      <c r="Q1072" s="121"/>
      <c r="R1072" s="114" t="e">
        <f t="shared" ca="1" si="145"/>
        <v>#NUM!</v>
      </c>
      <c r="S1072" s="118" t="e">
        <f t="shared" ca="1" si="146"/>
        <v>#NUM!</v>
      </c>
      <c r="T1072" s="114" t="e">
        <f t="shared" ca="1" si="147"/>
        <v>#NUM!</v>
      </c>
      <c r="U1072" s="119" t="e">
        <f t="shared" ca="1" si="148"/>
        <v>#NUM!</v>
      </c>
      <c r="V1072" s="120" t="s">
        <v>299</v>
      </c>
      <c r="W1072" s="116">
        <f t="shared" ca="1" si="149"/>
        <v>43525</v>
      </c>
      <c r="X1072" s="114">
        <f t="shared" ca="1" si="150"/>
        <v>1542</v>
      </c>
      <c r="Y1072" s="120">
        <f t="shared" ca="1" si="151"/>
        <v>50</v>
      </c>
      <c r="Z1072" s="121">
        <f t="shared" ca="1" si="152"/>
        <v>4</v>
      </c>
      <c r="AA1072" s="121" t="s">
        <v>9717</v>
      </c>
      <c r="AB1072" s="121"/>
      <c r="AC1072" s="127">
        <v>41983</v>
      </c>
      <c r="AD1072" s="121" t="s">
        <v>8546</v>
      </c>
      <c r="AE1072" s="127">
        <v>41983</v>
      </c>
      <c r="AF1072" s="121" t="s">
        <v>8286</v>
      </c>
      <c r="AG1072" s="121">
        <v>0</v>
      </c>
      <c r="AH1072" s="121">
        <v>0</v>
      </c>
      <c r="AI1072" s="121" t="s">
        <v>4697</v>
      </c>
      <c r="AJ1072" s="121"/>
      <c r="AK1072" s="121" t="s">
        <v>334</v>
      </c>
      <c r="AL1072" s="121" t="s">
        <v>363</v>
      </c>
      <c r="AM1072" s="126" t="s">
        <v>4696</v>
      </c>
      <c r="AN1072" s="121"/>
      <c r="AO1072" s="121"/>
      <c r="AP1072" s="121">
        <v>0</v>
      </c>
      <c r="AQ1072" s="121">
        <v>1</v>
      </c>
      <c r="AR1072" s="121" t="s">
        <v>8373</v>
      </c>
      <c r="AS1072" s="121"/>
      <c r="AT1072" s="121"/>
    </row>
    <row r="1073" spans="1:46" ht="30" customHeight="1" x14ac:dyDescent="0.15">
      <c r="A1073" s="121">
        <v>1071</v>
      </c>
      <c r="B1073" s="126">
        <v>5225002568</v>
      </c>
      <c r="C1073" s="121" t="s">
        <v>4633</v>
      </c>
      <c r="D1073" s="121" t="s">
        <v>4633</v>
      </c>
      <c r="E1073" s="127">
        <v>24744</v>
      </c>
      <c r="F1073" s="117">
        <f t="shared" ca="1" si="144"/>
        <v>51.454794520547942</v>
      </c>
      <c r="G1073" s="121" t="s">
        <v>325</v>
      </c>
      <c r="H1073" s="121" t="s">
        <v>297</v>
      </c>
      <c r="I1073" s="121" t="s">
        <v>297</v>
      </c>
      <c r="J1073" s="121" t="s">
        <v>4698</v>
      </c>
      <c r="K1073" s="121" t="s">
        <v>8161</v>
      </c>
      <c r="L1073" s="121" t="s">
        <v>328</v>
      </c>
      <c r="M1073" s="121" t="s">
        <v>383</v>
      </c>
      <c r="N1073" s="121" t="s">
        <v>488</v>
      </c>
      <c r="O1073" s="121" t="s">
        <v>293</v>
      </c>
      <c r="P1073" s="121"/>
      <c r="Q1073" s="121"/>
      <c r="R1073" s="114" t="e">
        <f t="shared" ca="1" si="145"/>
        <v>#NUM!</v>
      </c>
      <c r="S1073" s="118" t="e">
        <f t="shared" ca="1" si="146"/>
        <v>#NUM!</v>
      </c>
      <c r="T1073" s="114" t="e">
        <f t="shared" ca="1" si="147"/>
        <v>#NUM!</v>
      </c>
      <c r="U1073" s="119" t="e">
        <f t="shared" ca="1" si="148"/>
        <v>#NUM!</v>
      </c>
      <c r="V1073" s="120" t="s">
        <v>299</v>
      </c>
      <c r="W1073" s="116">
        <f t="shared" ca="1" si="149"/>
        <v>43525</v>
      </c>
      <c r="X1073" s="114">
        <f t="shared" ca="1" si="150"/>
        <v>1542</v>
      </c>
      <c r="Y1073" s="120">
        <f t="shared" ca="1" si="151"/>
        <v>50</v>
      </c>
      <c r="Z1073" s="121">
        <f t="shared" ca="1" si="152"/>
        <v>4</v>
      </c>
      <c r="AA1073" s="121" t="s">
        <v>9718</v>
      </c>
      <c r="AB1073" s="121"/>
      <c r="AC1073" s="127">
        <v>41983</v>
      </c>
      <c r="AD1073" s="121" t="s">
        <v>2567</v>
      </c>
      <c r="AE1073" s="127">
        <v>41983</v>
      </c>
      <c r="AF1073" s="121" t="s">
        <v>8286</v>
      </c>
      <c r="AG1073" s="121">
        <v>1</v>
      </c>
      <c r="AH1073" s="121">
        <v>0</v>
      </c>
      <c r="AI1073" s="121" t="s">
        <v>4700</v>
      </c>
      <c r="AJ1073" s="121" t="s">
        <v>402</v>
      </c>
      <c r="AK1073" s="121" t="s">
        <v>403</v>
      </c>
      <c r="AL1073" s="121" t="s">
        <v>363</v>
      </c>
      <c r="AM1073" s="126" t="s">
        <v>4699</v>
      </c>
      <c r="AN1073" s="121" t="s">
        <v>411</v>
      </c>
      <c r="AO1073" s="121"/>
      <c r="AP1073" s="121">
        <v>0</v>
      </c>
      <c r="AQ1073" s="121">
        <v>1</v>
      </c>
      <c r="AR1073" s="121" t="s">
        <v>8664</v>
      </c>
      <c r="AS1073" s="121">
        <v>301</v>
      </c>
      <c r="AT1073" s="121">
        <v>5</v>
      </c>
    </row>
    <row r="1074" spans="1:46" ht="30" customHeight="1" x14ac:dyDescent="0.15">
      <c r="A1074" s="121">
        <v>1072</v>
      </c>
      <c r="B1074" s="126">
        <v>5225002569</v>
      </c>
      <c r="C1074" s="121" t="s">
        <v>4701</v>
      </c>
      <c r="D1074" s="121" t="s">
        <v>4701</v>
      </c>
      <c r="E1074" s="127">
        <v>28305</v>
      </c>
      <c r="F1074" s="117">
        <f t="shared" ca="1" si="144"/>
        <v>41.698630136986303</v>
      </c>
      <c r="G1074" s="121" t="s">
        <v>325</v>
      </c>
      <c r="H1074" s="121" t="s">
        <v>297</v>
      </c>
      <c r="I1074" s="121" t="s">
        <v>297</v>
      </c>
      <c r="J1074" s="121" t="s">
        <v>4702</v>
      </c>
      <c r="K1074" s="121" t="s">
        <v>8162</v>
      </c>
      <c r="L1074" s="121" t="s">
        <v>357</v>
      </c>
      <c r="M1074" s="121" t="s">
        <v>367</v>
      </c>
      <c r="N1074" s="121" t="s">
        <v>408</v>
      </c>
      <c r="O1074" s="121" t="s">
        <v>8330</v>
      </c>
      <c r="P1074" s="127">
        <v>41781</v>
      </c>
      <c r="Q1074" s="127">
        <v>47078</v>
      </c>
      <c r="R1074" s="114">
        <f t="shared" ca="1" si="145"/>
        <v>3553</v>
      </c>
      <c r="S1074" s="118">
        <f t="shared" ca="1" si="146"/>
        <v>116</v>
      </c>
      <c r="T1074" s="114">
        <f t="shared" ca="1" si="147"/>
        <v>9</v>
      </c>
      <c r="U1074" s="119" t="str">
        <f t="shared" ca="1" si="148"/>
        <v>9年8个月28天</v>
      </c>
      <c r="V1074" s="120" t="s">
        <v>9714</v>
      </c>
      <c r="W1074" s="116">
        <f t="shared" ca="1" si="149"/>
        <v>43525</v>
      </c>
      <c r="X1074" s="114">
        <f t="shared" ca="1" si="150"/>
        <v>1542</v>
      </c>
      <c r="Y1074" s="120">
        <f t="shared" ca="1" si="151"/>
        <v>50</v>
      </c>
      <c r="Z1074" s="121">
        <f t="shared" ca="1" si="152"/>
        <v>4</v>
      </c>
      <c r="AA1074" s="121" t="s">
        <v>7389</v>
      </c>
      <c r="AB1074" s="121"/>
      <c r="AC1074" s="127">
        <v>41983</v>
      </c>
      <c r="AD1074" s="121" t="s">
        <v>8546</v>
      </c>
      <c r="AE1074" s="127">
        <v>41983</v>
      </c>
      <c r="AF1074" s="121" t="s">
        <v>8286</v>
      </c>
      <c r="AG1074" s="121">
        <v>1</v>
      </c>
      <c r="AH1074" s="121">
        <v>0</v>
      </c>
      <c r="AI1074" s="121" t="s">
        <v>4690</v>
      </c>
      <c r="AJ1074" s="121" t="s">
        <v>2712</v>
      </c>
      <c r="AK1074" s="121"/>
      <c r="AL1074" s="121"/>
      <c r="AM1074" s="126" t="s">
        <v>4703</v>
      </c>
      <c r="AN1074" s="121" t="s">
        <v>411</v>
      </c>
      <c r="AO1074" s="121"/>
      <c r="AP1074" s="121">
        <v>0</v>
      </c>
      <c r="AQ1074" s="121">
        <v>1</v>
      </c>
      <c r="AR1074" s="121" t="s">
        <v>8351</v>
      </c>
      <c r="AS1074" s="127">
        <v>37994</v>
      </c>
      <c r="AT1074" s="121">
        <v>11</v>
      </c>
    </row>
    <row r="1075" spans="1:46" ht="30" customHeight="1" x14ac:dyDescent="0.15">
      <c r="A1075" s="121">
        <v>1073</v>
      </c>
      <c r="B1075" s="126">
        <v>5225002570</v>
      </c>
      <c r="C1075" s="121" t="s">
        <v>4704</v>
      </c>
      <c r="D1075" s="121" t="s">
        <v>4704</v>
      </c>
      <c r="E1075" s="127">
        <v>33980</v>
      </c>
      <c r="F1075" s="117">
        <f t="shared" ca="1" si="144"/>
        <v>26.150684931506849</v>
      </c>
      <c r="G1075" s="121" t="s">
        <v>325</v>
      </c>
      <c r="H1075" s="121" t="s">
        <v>287</v>
      </c>
      <c r="I1075" s="121" t="s">
        <v>287</v>
      </c>
      <c r="J1075" s="121" t="s">
        <v>9719</v>
      </c>
      <c r="K1075" s="121" t="s">
        <v>8546</v>
      </c>
      <c r="L1075" s="121" t="s">
        <v>328</v>
      </c>
      <c r="M1075" s="121" t="s">
        <v>59</v>
      </c>
      <c r="N1075" s="121" t="s">
        <v>290</v>
      </c>
      <c r="O1075" s="121" t="s">
        <v>299</v>
      </c>
      <c r="P1075" s="121"/>
      <c r="Q1075" s="121"/>
      <c r="R1075" s="114" t="e">
        <f t="shared" ca="1" si="145"/>
        <v>#NUM!</v>
      </c>
      <c r="S1075" s="118" t="e">
        <f t="shared" ca="1" si="146"/>
        <v>#NUM!</v>
      </c>
      <c r="T1075" s="114" t="e">
        <f t="shared" ca="1" si="147"/>
        <v>#NUM!</v>
      </c>
      <c r="U1075" s="119" t="e">
        <f t="shared" ca="1" si="148"/>
        <v>#NUM!</v>
      </c>
      <c r="V1075" s="120" t="s">
        <v>299</v>
      </c>
      <c r="W1075" s="116">
        <f t="shared" ca="1" si="149"/>
        <v>43525</v>
      </c>
      <c r="X1075" s="114">
        <f t="shared" ca="1" si="150"/>
        <v>1542</v>
      </c>
      <c r="Y1075" s="120">
        <f t="shared" ca="1" si="151"/>
        <v>50</v>
      </c>
      <c r="Z1075" s="121">
        <f t="shared" ca="1" si="152"/>
        <v>4</v>
      </c>
      <c r="AA1075" s="121" t="s">
        <v>9717</v>
      </c>
      <c r="AB1075" s="121"/>
      <c r="AC1075" s="127">
        <v>41983</v>
      </c>
      <c r="AD1075" s="121" t="s">
        <v>8546</v>
      </c>
      <c r="AE1075" s="127">
        <v>41983</v>
      </c>
      <c r="AF1075" s="121" t="s">
        <v>8286</v>
      </c>
      <c r="AG1075" s="121">
        <v>0</v>
      </c>
      <c r="AH1075" s="121">
        <v>0</v>
      </c>
      <c r="AI1075" s="121" t="s">
        <v>4697</v>
      </c>
      <c r="AJ1075" s="121"/>
      <c r="AK1075" s="121" t="s">
        <v>334</v>
      </c>
      <c r="AL1075" s="121"/>
      <c r="AM1075" s="126" t="s">
        <v>4705</v>
      </c>
      <c r="AN1075" s="121"/>
      <c r="AO1075" s="121"/>
      <c r="AP1075" s="121">
        <v>0</v>
      </c>
      <c r="AQ1075" s="121">
        <v>0</v>
      </c>
      <c r="AR1075" s="121" t="s">
        <v>8373</v>
      </c>
      <c r="AS1075" s="121">
        <v>2</v>
      </c>
      <c r="AT1075" s="121">
        <v>21</v>
      </c>
    </row>
    <row r="1076" spans="1:46" ht="30" customHeight="1" x14ac:dyDescent="0.15">
      <c r="A1076" s="121">
        <v>1074</v>
      </c>
      <c r="B1076" s="126">
        <v>5225002571</v>
      </c>
      <c r="C1076" s="121" t="s">
        <v>4706</v>
      </c>
      <c r="D1076" s="121" t="s">
        <v>4706</v>
      </c>
      <c r="E1076" s="127">
        <v>30569</v>
      </c>
      <c r="F1076" s="117">
        <f t="shared" ca="1" si="144"/>
        <v>35.495890410958907</v>
      </c>
      <c r="G1076" s="121" t="s">
        <v>325</v>
      </c>
      <c r="H1076" s="121" t="s">
        <v>297</v>
      </c>
      <c r="I1076" s="121" t="s">
        <v>297</v>
      </c>
      <c r="J1076" s="121" t="s">
        <v>4707</v>
      </c>
      <c r="K1076" s="121" t="s">
        <v>8163</v>
      </c>
      <c r="L1076" s="121" t="s">
        <v>328</v>
      </c>
      <c r="M1076" s="121" t="s">
        <v>367</v>
      </c>
      <c r="N1076" s="121" t="s">
        <v>488</v>
      </c>
      <c r="O1076" s="121" t="s">
        <v>299</v>
      </c>
      <c r="P1076" s="127">
        <v>42935</v>
      </c>
      <c r="Q1076" s="127">
        <v>50969</v>
      </c>
      <c r="R1076" s="114">
        <f t="shared" ca="1" si="145"/>
        <v>7444</v>
      </c>
      <c r="S1076" s="118">
        <f t="shared" ca="1" si="146"/>
        <v>244</v>
      </c>
      <c r="T1076" s="114">
        <f t="shared" ca="1" si="147"/>
        <v>20</v>
      </c>
      <c r="U1076" s="119" t="str">
        <f t="shared" ca="1" si="148"/>
        <v>20年4个月24天</v>
      </c>
      <c r="V1076" s="120" t="s">
        <v>9022</v>
      </c>
      <c r="W1076" s="116">
        <f t="shared" ca="1" si="149"/>
        <v>43525</v>
      </c>
      <c r="X1076" s="114">
        <f t="shared" ca="1" si="150"/>
        <v>1542</v>
      </c>
      <c r="Y1076" s="120">
        <f t="shared" ca="1" si="151"/>
        <v>50</v>
      </c>
      <c r="Z1076" s="121">
        <f t="shared" ca="1" si="152"/>
        <v>4</v>
      </c>
      <c r="AA1076" s="121" t="s">
        <v>8452</v>
      </c>
      <c r="AB1076" s="121"/>
      <c r="AC1076" s="127">
        <v>41983</v>
      </c>
      <c r="AD1076" s="121" t="s">
        <v>8546</v>
      </c>
      <c r="AE1076" s="127">
        <v>41983</v>
      </c>
      <c r="AF1076" s="121" t="s">
        <v>8286</v>
      </c>
      <c r="AG1076" s="121">
        <v>1</v>
      </c>
      <c r="AH1076" s="121">
        <v>0</v>
      </c>
      <c r="AI1076" s="121" t="s">
        <v>4709</v>
      </c>
      <c r="AJ1076" s="121" t="s">
        <v>2171</v>
      </c>
      <c r="AK1076" s="121" t="s">
        <v>334</v>
      </c>
      <c r="AL1076" s="121"/>
      <c r="AM1076" s="126" t="s">
        <v>4708</v>
      </c>
      <c r="AN1076" s="121" t="s">
        <v>411</v>
      </c>
      <c r="AO1076" s="121"/>
      <c r="AP1076" s="121">
        <v>0</v>
      </c>
      <c r="AQ1076" s="121">
        <v>0</v>
      </c>
      <c r="AR1076" s="121" t="s">
        <v>8351</v>
      </c>
      <c r="AS1076" s="127">
        <v>37990</v>
      </c>
      <c r="AT1076" s="121">
        <v>5</v>
      </c>
    </row>
    <row r="1077" spans="1:46" ht="30" customHeight="1" x14ac:dyDescent="0.15">
      <c r="A1077" s="121">
        <v>1075</v>
      </c>
      <c r="B1077" s="126">
        <v>5225002572</v>
      </c>
      <c r="C1077" s="121" t="s">
        <v>4710</v>
      </c>
      <c r="D1077" s="121" t="s">
        <v>4710</v>
      </c>
      <c r="E1077" s="127">
        <v>29309</v>
      </c>
      <c r="F1077" s="117">
        <f t="shared" ca="1" si="144"/>
        <v>38.947945205479449</v>
      </c>
      <c r="G1077" s="121" t="s">
        <v>325</v>
      </c>
      <c r="H1077" s="121" t="s">
        <v>297</v>
      </c>
      <c r="I1077" s="121" t="s">
        <v>297</v>
      </c>
      <c r="J1077" s="121" t="s">
        <v>4711</v>
      </c>
      <c r="K1077" s="121" t="s">
        <v>771</v>
      </c>
      <c r="L1077" s="121" t="s">
        <v>357</v>
      </c>
      <c r="M1077" s="121" t="s">
        <v>383</v>
      </c>
      <c r="N1077" s="121" t="s">
        <v>298</v>
      </c>
      <c r="O1077" s="121" t="s">
        <v>8330</v>
      </c>
      <c r="P1077" s="127">
        <v>41789</v>
      </c>
      <c r="Q1077" s="127">
        <v>47086</v>
      </c>
      <c r="R1077" s="114">
        <f t="shared" ca="1" si="145"/>
        <v>3561</v>
      </c>
      <c r="S1077" s="118">
        <f t="shared" ca="1" si="146"/>
        <v>116</v>
      </c>
      <c r="T1077" s="114">
        <f t="shared" ca="1" si="147"/>
        <v>9</v>
      </c>
      <c r="U1077" s="119" t="str">
        <f t="shared" ca="1" si="148"/>
        <v>9年9个月6天</v>
      </c>
      <c r="V1077" s="120" t="s">
        <v>9720</v>
      </c>
      <c r="W1077" s="116">
        <f t="shared" ca="1" si="149"/>
        <v>43525</v>
      </c>
      <c r="X1077" s="114">
        <f t="shared" ca="1" si="150"/>
        <v>1537</v>
      </c>
      <c r="Y1077" s="120">
        <f t="shared" ca="1" si="151"/>
        <v>50</v>
      </c>
      <c r="Z1077" s="121">
        <f t="shared" ca="1" si="152"/>
        <v>4</v>
      </c>
      <c r="AA1077" s="121" t="s">
        <v>9721</v>
      </c>
      <c r="AB1077" s="121"/>
      <c r="AC1077" s="127">
        <v>41988</v>
      </c>
      <c r="AD1077" s="121" t="s">
        <v>771</v>
      </c>
      <c r="AE1077" s="127">
        <v>41988</v>
      </c>
      <c r="AF1077" s="121" t="s">
        <v>8286</v>
      </c>
      <c r="AG1077" s="121">
        <v>1</v>
      </c>
      <c r="AH1077" s="121">
        <v>0</v>
      </c>
      <c r="AI1077" s="121" t="s">
        <v>4713</v>
      </c>
      <c r="AJ1077" s="121" t="s">
        <v>2712</v>
      </c>
      <c r="AK1077" s="121"/>
      <c r="AL1077" s="121" t="s">
        <v>363</v>
      </c>
      <c r="AM1077" s="126" t="s">
        <v>4712</v>
      </c>
      <c r="AN1077" s="121" t="s">
        <v>411</v>
      </c>
      <c r="AO1077" s="121"/>
      <c r="AP1077" s="121">
        <v>0</v>
      </c>
      <c r="AQ1077" s="121">
        <v>1</v>
      </c>
      <c r="AR1077" s="121" t="s">
        <v>8373</v>
      </c>
      <c r="AS1077" s="121">
        <v>407</v>
      </c>
      <c r="AT1077" s="121">
        <v>10</v>
      </c>
    </row>
    <row r="1078" spans="1:46" ht="30" customHeight="1" x14ac:dyDescent="0.15">
      <c r="A1078" s="121">
        <v>1076</v>
      </c>
      <c r="B1078" s="126">
        <v>5225002573</v>
      </c>
      <c r="C1078" s="121" t="s">
        <v>4714</v>
      </c>
      <c r="D1078" s="121" t="s">
        <v>4714</v>
      </c>
      <c r="E1078" s="127">
        <v>26076</v>
      </c>
      <c r="F1078" s="117">
        <f t="shared" ca="1" si="144"/>
        <v>47.805479452054797</v>
      </c>
      <c r="G1078" s="121" t="s">
        <v>325</v>
      </c>
      <c r="H1078" s="121" t="s">
        <v>287</v>
      </c>
      <c r="I1078" s="121" t="s">
        <v>287</v>
      </c>
      <c r="J1078" s="121" t="s">
        <v>4715</v>
      </c>
      <c r="K1078" s="121" t="s">
        <v>8034</v>
      </c>
      <c r="L1078" s="121" t="s">
        <v>328</v>
      </c>
      <c r="M1078" s="121" t="s">
        <v>59</v>
      </c>
      <c r="N1078" s="121" t="s">
        <v>290</v>
      </c>
      <c r="O1078" s="121" t="s">
        <v>293</v>
      </c>
      <c r="P1078" s="121"/>
      <c r="Q1078" s="121"/>
      <c r="R1078" s="114" t="e">
        <f t="shared" ca="1" si="145"/>
        <v>#NUM!</v>
      </c>
      <c r="S1078" s="118" t="e">
        <f t="shared" ca="1" si="146"/>
        <v>#NUM!</v>
      </c>
      <c r="T1078" s="114" t="e">
        <f t="shared" ca="1" si="147"/>
        <v>#NUM!</v>
      </c>
      <c r="U1078" s="119" t="e">
        <f t="shared" ca="1" si="148"/>
        <v>#NUM!</v>
      </c>
      <c r="V1078" s="120" t="s">
        <v>299</v>
      </c>
      <c r="W1078" s="116">
        <f t="shared" ca="1" si="149"/>
        <v>43525</v>
      </c>
      <c r="X1078" s="114">
        <f t="shared" ca="1" si="150"/>
        <v>1537</v>
      </c>
      <c r="Y1078" s="120">
        <f t="shared" ca="1" si="151"/>
        <v>50</v>
      </c>
      <c r="Z1078" s="121">
        <f t="shared" ca="1" si="152"/>
        <v>4</v>
      </c>
      <c r="AA1078" s="121" t="s">
        <v>9722</v>
      </c>
      <c r="AB1078" s="121"/>
      <c r="AC1078" s="127">
        <v>41988</v>
      </c>
      <c r="AD1078" s="121" t="s">
        <v>771</v>
      </c>
      <c r="AE1078" s="127">
        <v>41988</v>
      </c>
      <c r="AF1078" s="121" t="s">
        <v>8286</v>
      </c>
      <c r="AG1078" s="121">
        <v>1</v>
      </c>
      <c r="AH1078" s="121">
        <v>0</v>
      </c>
      <c r="AI1078" s="121" t="s">
        <v>4717</v>
      </c>
      <c r="AJ1078" s="121" t="s">
        <v>402</v>
      </c>
      <c r="AK1078" s="121" t="s">
        <v>409</v>
      </c>
      <c r="AL1078" s="121"/>
      <c r="AM1078" s="126" t="s">
        <v>4716</v>
      </c>
      <c r="AN1078" s="121"/>
      <c r="AO1078" s="121"/>
      <c r="AP1078" s="121">
        <v>0</v>
      </c>
      <c r="AQ1078" s="121">
        <v>0</v>
      </c>
      <c r="AR1078" s="121" t="s">
        <v>9182</v>
      </c>
      <c r="AS1078" s="121">
        <v>4</v>
      </c>
      <c r="AT1078" s="121">
        <v>51</v>
      </c>
    </row>
    <row r="1079" spans="1:46" ht="30" customHeight="1" x14ac:dyDescent="0.15">
      <c r="A1079" s="121">
        <v>1077</v>
      </c>
      <c r="B1079" s="126">
        <v>5225002574</v>
      </c>
      <c r="C1079" s="121" t="s">
        <v>4718</v>
      </c>
      <c r="D1079" s="121" t="s">
        <v>4718</v>
      </c>
      <c r="E1079" s="127">
        <v>25352</v>
      </c>
      <c r="F1079" s="117">
        <f t="shared" ca="1" si="144"/>
        <v>49.789041095890411</v>
      </c>
      <c r="G1079" s="121" t="s">
        <v>325</v>
      </c>
      <c r="H1079" s="121" t="s">
        <v>368</v>
      </c>
      <c r="I1079" s="121" t="s">
        <v>368</v>
      </c>
      <c r="J1079" s="121" t="s">
        <v>9723</v>
      </c>
      <c r="K1079" s="121" t="s">
        <v>8546</v>
      </c>
      <c r="L1079" s="121" t="s">
        <v>759</v>
      </c>
      <c r="M1079" s="121" t="s">
        <v>59</v>
      </c>
      <c r="N1079" s="121" t="s">
        <v>4719</v>
      </c>
      <c r="O1079" s="121" t="s">
        <v>8294</v>
      </c>
      <c r="P1079" s="127">
        <v>41535</v>
      </c>
      <c r="Q1079" s="127">
        <v>47286</v>
      </c>
      <c r="R1079" s="114">
        <f t="shared" ca="1" si="145"/>
        <v>3761</v>
      </c>
      <c r="S1079" s="118">
        <f t="shared" ca="1" si="146"/>
        <v>123</v>
      </c>
      <c r="T1079" s="114">
        <f t="shared" ca="1" si="147"/>
        <v>10</v>
      </c>
      <c r="U1079" s="119" t="str">
        <f t="shared" ca="1" si="148"/>
        <v>10年3个月21天</v>
      </c>
      <c r="V1079" s="120" t="s">
        <v>9724</v>
      </c>
      <c r="W1079" s="116">
        <f t="shared" ca="1" si="149"/>
        <v>43525</v>
      </c>
      <c r="X1079" s="114">
        <f t="shared" ca="1" si="150"/>
        <v>1535</v>
      </c>
      <c r="Y1079" s="120">
        <f t="shared" ca="1" si="151"/>
        <v>50</v>
      </c>
      <c r="Z1079" s="121">
        <f t="shared" ca="1" si="152"/>
        <v>4</v>
      </c>
      <c r="AA1079" s="121" t="s">
        <v>9725</v>
      </c>
      <c r="AB1079" s="121"/>
      <c r="AC1079" s="127">
        <v>41990</v>
      </c>
      <c r="AD1079" s="121" t="s">
        <v>8546</v>
      </c>
      <c r="AE1079" s="127">
        <v>41990</v>
      </c>
      <c r="AF1079" s="121" t="s">
        <v>8286</v>
      </c>
      <c r="AG1079" s="121">
        <v>1</v>
      </c>
      <c r="AH1079" s="121">
        <v>0</v>
      </c>
      <c r="AI1079" s="121" t="s">
        <v>4721</v>
      </c>
      <c r="AJ1079" s="121" t="s">
        <v>3915</v>
      </c>
      <c r="AK1079" s="121"/>
      <c r="AL1079" s="121"/>
      <c r="AM1079" s="126" t="s">
        <v>4720</v>
      </c>
      <c r="AN1079" s="121"/>
      <c r="AO1079" s="121"/>
      <c r="AP1079" s="121">
        <v>0</v>
      </c>
      <c r="AQ1079" s="121">
        <v>0</v>
      </c>
      <c r="AR1079" s="121" t="s">
        <v>1334</v>
      </c>
      <c r="AS1079" s="121">
        <v>7</v>
      </c>
      <c r="AT1079" s="121">
        <v>109</v>
      </c>
    </row>
    <row r="1080" spans="1:46" ht="30" customHeight="1" x14ac:dyDescent="0.15">
      <c r="A1080" s="121">
        <v>1078</v>
      </c>
      <c r="B1080" s="126">
        <v>5225002575</v>
      </c>
      <c r="C1080" s="121" t="s">
        <v>4722</v>
      </c>
      <c r="D1080" s="121" t="s">
        <v>4722</v>
      </c>
      <c r="E1080" s="127">
        <v>29156</v>
      </c>
      <c r="F1080" s="117">
        <f t="shared" ca="1" si="144"/>
        <v>39.367123287671234</v>
      </c>
      <c r="G1080" s="121" t="s">
        <v>486</v>
      </c>
      <c r="H1080" s="121" t="s">
        <v>287</v>
      </c>
      <c r="I1080" s="121" t="s">
        <v>287</v>
      </c>
      <c r="J1080" s="121" t="s">
        <v>4723</v>
      </c>
      <c r="K1080" s="121" t="s">
        <v>8020</v>
      </c>
      <c r="L1080" s="121" t="s">
        <v>328</v>
      </c>
      <c r="M1080" s="121" t="s">
        <v>383</v>
      </c>
      <c r="N1080" s="121" t="s">
        <v>488</v>
      </c>
      <c r="O1080" s="121" t="s">
        <v>299</v>
      </c>
      <c r="P1080" s="121"/>
      <c r="Q1080" s="121"/>
      <c r="R1080" s="114" t="e">
        <f t="shared" ca="1" si="145"/>
        <v>#NUM!</v>
      </c>
      <c r="S1080" s="118" t="e">
        <f t="shared" ca="1" si="146"/>
        <v>#NUM!</v>
      </c>
      <c r="T1080" s="114" t="e">
        <f t="shared" ca="1" si="147"/>
        <v>#NUM!</v>
      </c>
      <c r="U1080" s="119" t="e">
        <f t="shared" ca="1" si="148"/>
        <v>#NUM!</v>
      </c>
      <c r="V1080" s="120" t="s">
        <v>299</v>
      </c>
      <c r="W1080" s="116">
        <f t="shared" ca="1" si="149"/>
        <v>43525</v>
      </c>
      <c r="X1080" s="114">
        <f t="shared" ca="1" si="150"/>
        <v>1535</v>
      </c>
      <c r="Y1080" s="120">
        <f t="shared" ca="1" si="151"/>
        <v>50</v>
      </c>
      <c r="Z1080" s="121">
        <f t="shared" ca="1" si="152"/>
        <v>4</v>
      </c>
      <c r="AA1080" s="121" t="s">
        <v>9726</v>
      </c>
      <c r="AB1080" s="121"/>
      <c r="AC1080" s="127">
        <v>41990</v>
      </c>
      <c r="AD1080" s="121" t="s">
        <v>8546</v>
      </c>
      <c r="AE1080" s="127">
        <v>41990</v>
      </c>
      <c r="AF1080" s="121" t="s">
        <v>8286</v>
      </c>
      <c r="AG1080" s="121">
        <v>0</v>
      </c>
      <c r="AH1080" s="121">
        <v>0</v>
      </c>
      <c r="AI1080" s="121" t="s">
        <v>4725</v>
      </c>
      <c r="AJ1080" s="121"/>
      <c r="AK1080" s="121" t="s">
        <v>334</v>
      </c>
      <c r="AL1080" s="121" t="s">
        <v>363</v>
      </c>
      <c r="AM1080" s="126" t="s">
        <v>4724</v>
      </c>
      <c r="AN1080" s="121" t="s">
        <v>411</v>
      </c>
      <c r="AO1080" s="121"/>
      <c r="AP1080" s="121">
        <v>0</v>
      </c>
      <c r="AQ1080" s="121">
        <v>1</v>
      </c>
      <c r="AR1080" s="121" t="s">
        <v>8373</v>
      </c>
      <c r="AS1080" s="121">
        <v>405</v>
      </c>
      <c r="AT1080" s="121">
        <v>12</v>
      </c>
    </row>
    <row r="1081" spans="1:46" ht="30" customHeight="1" x14ac:dyDescent="0.15">
      <c r="A1081" s="121">
        <v>1079</v>
      </c>
      <c r="B1081" s="126">
        <v>5225002576</v>
      </c>
      <c r="C1081" s="121" t="s">
        <v>4726</v>
      </c>
      <c r="D1081" s="121" t="s">
        <v>4726</v>
      </c>
      <c r="E1081" s="127">
        <v>28086</v>
      </c>
      <c r="F1081" s="117">
        <f t="shared" ca="1" si="144"/>
        <v>42.298630136986304</v>
      </c>
      <c r="G1081" s="121" t="s">
        <v>325</v>
      </c>
      <c r="H1081" s="121" t="s">
        <v>287</v>
      </c>
      <c r="I1081" s="121" t="s">
        <v>287</v>
      </c>
      <c r="J1081" s="121" t="s">
        <v>9727</v>
      </c>
      <c r="K1081" s="121" t="s">
        <v>8546</v>
      </c>
      <c r="L1081" s="121" t="s">
        <v>328</v>
      </c>
      <c r="M1081" s="121" t="s">
        <v>383</v>
      </c>
      <c r="N1081" s="121" t="s">
        <v>290</v>
      </c>
      <c r="O1081" s="121" t="s">
        <v>299</v>
      </c>
      <c r="P1081" s="121"/>
      <c r="Q1081" s="121"/>
      <c r="R1081" s="114" t="e">
        <f t="shared" ca="1" si="145"/>
        <v>#NUM!</v>
      </c>
      <c r="S1081" s="118" t="e">
        <f t="shared" ca="1" si="146"/>
        <v>#NUM!</v>
      </c>
      <c r="T1081" s="114" t="e">
        <f t="shared" ca="1" si="147"/>
        <v>#NUM!</v>
      </c>
      <c r="U1081" s="119" t="e">
        <f t="shared" ca="1" si="148"/>
        <v>#NUM!</v>
      </c>
      <c r="V1081" s="120" t="s">
        <v>299</v>
      </c>
      <c r="W1081" s="116">
        <f t="shared" ca="1" si="149"/>
        <v>43525</v>
      </c>
      <c r="X1081" s="114">
        <f t="shared" ca="1" si="150"/>
        <v>1535</v>
      </c>
      <c r="Y1081" s="120">
        <f t="shared" ca="1" si="151"/>
        <v>50</v>
      </c>
      <c r="Z1081" s="121">
        <f t="shared" ca="1" si="152"/>
        <v>4</v>
      </c>
      <c r="AA1081" s="121" t="s">
        <v>9592</v>
      </c>
      <c r="AB1081" s="121"/>
      <c r="AC1081" s="127">
        <v>41990</v>
      </c>
      <c r="AD1081" s="121" t="s">
        <v>8546</v>
      </c>
      <c r="AE1081" s="127">
        <v>41990</v>
      </c>
      <c r="AF1081" s="121" t="s">
        <v>8286</v>
      </c>
      <c r="AG1081" s="121">
        <v>0</v>
      </c>
      <c r="AH1081" s="121">
        <v>0</v>
      </c>
      <c r="AI1081" s="121" t="s">
        <v>4728</v>
      </c>
      <c r="AJ1081" s="121"/>
      <c r="AK1081" s="121" t="s">
        <v>334</v>
      </c>
      <c r="AL1081" s="121"/>
      <c r="AM1081" s="126" t="s">
        <v>4727</v>
      </c>
      <c r="AN1081" s="121"/>
      <c r="AO1081" s="121"/>
      <c r="AP1081" s="121">
        <v>0</v>
      </c>
      <c r="AQ1081" s="121">
        <v>0</v>
      </c>
      <c r="AR1081" s="121" t="s">
        <v>8373</v>
      </c>
      <c r="AS1081" s="128">
        <v>43135</v>
      </c>
      <c r="AT1081" s="121">
        <v>13</v>
      </c>
    </row>
    <row r="1082" spans="1:46" ht="30" customHeight="1" x14ac:dyDescent="0.15">
      <c r="A1082" s="121">
        <v>1080</v>
      </c>
      <c r="B1082" s="126">
        <v>5225002577</v>
      </c>
      <c r="C1082" s="121" t="s">
        <v>4729</v>
      </c>
      <c r="D1082" s="121" t="s">
        <v>4729</v>
      </c>
      <c r="E1082" s="127">
        <v>26311</v>
      </c>
      <c r="F1082" s="117">
        <f t="shared" ca="1" si="144"/>
        <v>47.161643835616438</v>
      </c>
      <c r="G1082" s="121" t="s">
        <v>325</v>
      </c>
      <c r="H1082" s="121" t="s">
        <v>287</v>
      </c>
      <c r="I1082" s="121" t="s">
        <v>287</v>
      </c>
      <c r="J1082" s="121" t="s">
        <v>9559</v>
      </c>
      <c r="K1082" s="121" t="s">
        <v>8546</v>
      </c>
      <c r="L1082" s="121" t="s">
        <v>328</v>
      </c>
      <c r="M1082" s="121" t="s">
        <v>326</v>
      </c>
      <c r="N1082" s="121" t="s">
        <v>290</v>
      </c>
      <c r="O1082" s="121" t="s">
        <v>8330</v>
      </c>
      <c r="P1082" s="127">
        <v>40932</v>
      </c>
      <c r="Q1082" s="127">
        <v>46165</v>
      </c>
      <c r="R1082" s="114">
        <f t="shared" ca="1" si="145"/>
        <v>2640</v>
      </c>
      <c r="S1082" s="118">
        <f t="shared" ca="1" si="146"/>
        <v>86</v>
      </c>
      <c r="T1082" s="114">
        <f t="shared" ca="1" si="147"/>
        <v>7</v>
      </c>
      <c r="U1082" s="119" t="str">
        <f t="shared" ca="1" si="148"/>
        <v>7年2个月25天</v>
      </c>
      <c r="V1082" s="120" t="s">
        <v>9083</v>
      </c>
      <c r="W1082" s="116">
        <f t="shared" ca="1" si="149"/>
        <v>43525</v>
      </c>
      <c r="X1082" s="114">
        <f t="shared" ca="1" si="150"/>
        <v>1535</v>
      </c>
      <c r="Y1082" s="120">
        <f t="shared" ca="1" si="151"/>
        <v>50</v>
      </c>
      <c r="Z1082" s="121">
        <f t="shared" ca="1" si="152"/>
        <v>4</v>
      </c>
      <c r="AA1082" s="121" t="s">
        <v>9728</v>
      </c>
      <c r="AB1082" s="121"/>
      <c r="AC1082" s="127">
        <v>41990</v>
      </c>
      <c r="AD1082" s="121" t="s">
        <v>8546</v>
      </c>
      <c r="AE1082" s="127">
        <v>41990</v>
      </c>
      <c r="AF1082" s="121" t="s">
        <v>8286</v>
      </c>
      <c r="AG1082" s="121">
        <v>1</v>
      </c>
      <c r="AH1082" s="121">
        <v>0</v>
      </c>
      <c r="AI1082" s="121" t="s">
        <v>4732</v>
      </c>
      <c r="AJ1082" s="121" t="s">
        <v>390</v>
      </c>
      <c r="AK1082" s="121"/>
      <c r="AL1082" s="121"/>
      <c r="AM1082" s="126" t="s">
        <v>4731</v>
      </c>
      <c r="AN1082" s="121"/>
      <c r="AO1082" s="121"/>
      <c r="AP1082" s="121">
        <v>0</v>
      </c>
      <c r="AQ1082" s="121">
        <v>0</v>
      </c>
      <c r="AR1082" s="121" t="s">
        <v>8312</v>
      </c>
      <c r="AS1082" s="121"/>
      <c r="AT1082" s="121"/>
    </row>
    <row r="1083" spans="1:46" ht="30" customHeight="1" x14ac:dyDescent="0.15">
      <c r="A1083" s="121">
        <v>1081</v>
      </c>
      <c r="B1083" s="126">
        <v>5225002578</v>
      </c>
      <c r="C1083" s="121" t="s">
        <v>4733</v>
      </c>
      <c r="D1083" s="121" t="s">
        <v>4733</v>
      </c>
      <c r="E1083" s="127">
        <v>31843</v>
      </c>
      <c r="F1083" s="117">
        <f t="shared" ca="1" si="144"/>
        <v>32.005479452054793</v>
      </c>
      <c r="G1083" s="121" t="s">
        <v>325</v>
      </c>
      <c r="H1083" s="121" t="s">
        <v>634</v>
      </c>
      <c r="I1083" s="121" t="s">
        <v>634</v>
      </c>
      <c r="J1083" s="121" t="s">
        <v>4734</v>
      </c>
      <c r="K1083" s="121" t="s">
        <v>701</v>
      </c>
      <c r="L1083" s="121" t="s">
        <v>357</v>
      </c>
      <c r="M1083" s="121" t="s">
        <v>59</v>
      </c>
      <c r="N1083" s="121" t="s">
        <v>298</v>
      </c>
      <c r="O1083" s="121" t="s">
        <v>299</v>
      </c>
      <c r="P1083" s="127">
        <v>42935</v>
      </c>
      <c r="Q1083" s="127">
        <v>50969</v>
      </c>
      <c r="R1083" s="114">
        <f t="shared" ca="1" si="145"/>
        <v>7444</v>
      </c>
      <c r="S1083" s="118">
        <f t="shared" ca="1" si="146"/>
        <v>244</v>
      </c>
      <c r="T1083" s="114">
        <f t="shared" ca="1" si="147"/>
        <v>20</v>
      </c>
      <c r="U1083" s="119" t="str">
        <f t="shared" ca="1" si="148"/>
        <v>20年4个月24天</v>
      </c>
      <c r="V1083" s="120" t="s">
        <v>9022</v>
      </c>
      <c r="W1083" s="116">
        <f t="shared" ca="1" si="149"/>
        <v>43525</v>
      </c>
      <c r="X1083" s="114">
        <f t="shared" ca="1" si="150"/>
        <v>1533</v>
      </c>
      <c r="Y1083" s="120">
        <f t="shared" ca="1" si="151"/>
        <v>50</v>
      </c>
      <c r="Z1083" s="121">
        <f t="shared" ca="1" si="152"/>
        <v>4</v>
      </c>
      <c r="AA1083" s="121" t="s">
        <v>1650</v>
      </c>
      <c r="AB1083" s="121"/>
      <c r="AC1083" s="127">
        <v>41992</v>
      </c>
      <c r="AD1083" s="121" t="s">
        <v>489</v>
      </c>
      <c r="AE1083" s="127">
        <v>41992</v>
      </c>
      <c r="AF1083" s="121" t="s">
        <v>8286</v>
      </c>
      <c r="AG1083" s="121">
        <v>1</v>
      </c>
      <c r="AH1083" s="121">
        <v>0</v>
      </c>
      <c r="AI1083" s="121" t="s">
        <v>4736</v>
      </c>
      <c r="AJ1083" s="121" t="s">
        <v>2171</v>
      </c>
      <c r="AK1083" s="121" t="s">
        <v>334</v>
      </c>
      <c r="AL1083" s="121"/>
      <c r="AM1083" s="126" t="s">
        <v>4735</v>
      </c>
      <c r="AN1083" s="121" t="s">
        <v>411</v>
      </c>
      <c r="AO1083" s="121"/>
      <c r="AP1083" s="121">
        <v>0</v>
      </c>
      <c r="AQ1083" s="121">
        <v>0</v>
      </c>
      <c r="AR1083" s="121" t="s">
        <v>8373</v>
      </c>
      <c r="AS1083" s="121">
        <v>2</v>
      </c>
      <c r="AT1083" s="121">
        <v>27</v>
      </c>
    </row>
    <row r="1084" spans="1:46" ht="30" customHeight="1" x14ac:dyDescent="0.15">
      <c r="A1084" s="121">
        <v>1082</v>
      </c>
      <c r="B1084" s="126">
        <v>5225002579</v>
      </c>
      <c r="C1084" s="121" t="s">
        <v>4737</v>
      </c>
      <c r="D1084" s="121" t="s">
        <v>4737</v>
      </c>
      <c r="E1084" s="127">
        <v>34390</v>
      </c>
      <c r="F1084" s="117">
        <f t="shared" ca="1" si="144"/>
        <v>25.027397260273972</v>
      </c>
      <c r="G1084" s="121" t="s">
        <v>325</v>
      </c>
      <c r="H1084" s="121" t="s">
        <v>287</v>
      </c>
      <c r="I1084" s="121" t="s">
        <v>287</v>
      </c>
      <c r="J1084" s="121" t="s">
        <v>4738</v>
      </c>
      <c r="K1084" s="121" t="s">
        <v>771</v>
      </c>
      <c r="L1084" s="121" t="s">
        <v>357</v>
      </c>
      <c r="M1084" s="121" t="s">
        <v>367</v>
      </c>
      <c r="N1084" s="121" t="s">
        <v>41</v>
      </c>
      <c r="O1084" s="121" t="s">
        <v>299</v>
      </c>
      <c r="P1084" s="127">
        <v>42984</v>
      </c>
      <c r="Q1084" s="127">
        <v>51018</v>
      </c>
      <c r="R1084" s="114">
        <f t="shared" ca="1" si="145"/>
        <v>7493</v>
      </c>
      <c r="S1084" s="118">
        <f t="shared" ca="1" si="146"/>
        <v>246</v>
      </c>
      <c r="T1084" s="114">
        <f t="shared" ca="1" si="147"/>
        <v>20</v>
      </c>
      <c r="U1084" s="119" t="str">
        <f t="shared" ca="1" si="148"/>
        <v>20年6个月13天</v>
      </c>
      <c r="V1084" s="120" t="s">
        <v>9490</v>
      </c>
      <c r="W1084" s="116">
        <f t="shared" ca="1" si="149"/>
        <v>43525</v>
      </c>
      <c r="X1084" s="114">
        <f t="shared" ca="1" si="150"/>
        <v>1533</v>
      </c>
      <c r="Y1084" s="120">
        <f t="shared" ca="1" si="151"/>
        <v>50</v>
      </c>
      <c r="Z1084" s="121">
        <f t="shared" ca="1" si="152"/>
        <v>4</v>
      </c>
      <c r="AA1084" s="121" t="s">
        <v>9729</v>
      </c>
      <c r="AB1084" s="121"/>
      <c r="AC1084" s="127">
        <v>41992</v>
      </c>
      <c r="AD1084" s="121" t="s">
        <v>489</v>
      </c>
      <c r="AE1084" s="127">
        <v>41992</v>
      </c>
      <c r="AF1084" s="121" t="s">
        <v>8286</v>
      </c>
      <c r="AG1084" s="121">
        <v>1</v>
      </c>
      <c r="AH1084" s="121">
        <v>0</v>
      </c>
      <c r="AI1084" s="121" t="s">
        <v>4740</v>
      </c>
      <c r="AJ1084" s="121" t="s">
        <v>2171</v>
      </c>
      <c r="AK1084" s="121" t="s">
        <v>334</v>
      </c>
      <c r="AL1084" s="121"/>
      <c r="AM1084" s="126" t="s">
        <v>4739</v>
      </c>
      <c r="AN1084" s="121"/>
      <c r="AO1084" s="121"/>
      <c r="AP1084" s="121">
        <v>0</v>
      </c>
      <c r="AQ1084" s="121">
        <v>0</v>
      </c>
      <c r="AR1084" s="121" t="s">
        <v>8312</v>
      </c>
      <c r="AS1084" s="121">
        <v>10</v>
      </c>
      <c r="AT1084" s="121">
        <v>149</v>
      </c>
    </row>
    <row r="1085" spans="1:46" ht="30" customHeight="1" x14ac:dyDescent="0.15">
      <c r="A1085" s="121">
        <v>1083</v>
      </c>
      <c r="B1085" s="126">
        <v>5225002580</v>
      </c>
      <c r="C1085" s="121" t="s">
        <v>4741</v>
      </c>
      <c r="D1085" s="121" t="s">
        <v>4741</v>
      </c>
      <c r="E1085" s="127">
        <v>25893</v>
      </c>
      <c r="F1085" s="117">
        <f t="shared" ca="1" si="144"/>
        <v>48.30684931506849</v>
      </c>
      <c r="G1085" s="121" t="s">
        <v>325</v>
      </c>
      <c r="H1085" s="121" t="s">
        <v>287</v>
      </c>
      <c r="I1085" s="121" t="s">
        <v>287</v>
      </c>
      <c r="J1085" s="121" t="s">
        <v>4742</v>
      </c>
      <c r="K1085" s="121" t="s">
        <v>701</v>
      </c>
      <c r="L1085" s="121" t="s">
        <v>328</v>
      </c>
      <c r="M1085" s="121" t="s">
        <v>367</v>
      </c>
      <c r="N1085" s="121" t="s">
        <v>298</v>
      </c>
      <c r="O1085" s="121" t="s">
        <v>293</v>
      </c>
      <c r="P1085" s="121"/>
      <c r="Q1085" s="121"/>
      <c r="R1085" s="114" t="e">
        <f t="shared" ca="1" si="145"/>
        <v>#NUM!</v>
      </c>
      <c r="S1085" s="118" t="e">
        <f t="shared" ca="1" si="146"/>
        <v>#NUM!</v>
      </c>
      <c r="T1085" s="114" t="e">
        <f t="shared" ca="1" si="147"/>
        <v>#NUM!</v>
      </c>
      <c r="U1085" s="119" t="e">
        <f t="shared" ca="1" si="148"/>
        <v>#NUM!</v>
      </c>
      <c r="V1085" s="120" t="s">
        <v>299</v>
      </c>
      <c r="W1085" s="116">
        <f t="shared" ca="1" si="149"/>
        <v>43525</v>
      </c>
      <c r="X1085" s="114">
        <f t="shared" ca="1" si="150"/>
        <v>1533</v>
      </c>
      <c r="Y1085" s="120">
        <f t="shared" ca="1" si="151"/>
        <v>50</v>
      </c>
      <c r="Z1085" s="121">
        <f t="shared" ca="1" si="152"/>
        <v>4</v>
      </c>
      <c r="AA1085" s="121" t="s">
        <v>1650</v>
      </c>
      <c r="AB1085" s="121"/>
      <c r="AC1085" s="127">
        <v>41992</v>
      </c>
      <c r="AD1085" s="121" t="s">
        <v>489</v>
      </c>
      <c r="AE1085" s="127">
        <v>41992</v>
      </c>
      <c r="AF1085" s="121" t="s">
        <v>8286</v>
      </c>
      <c r="AG1085" s="121">
        <v>1</v>
      </c>
      <c r="AH1085" s="121">
        <v>0</v>
      </c>
      <c r="AI1085" s="121" t="s">
        <v>4736</v>
      </c>
      <c r="AJ1085" s="121" t="s">
        <v>402</v>
      </c>
      <c r="AK1085" s="121" t="s">
        <v>403</v>
      </c>
      <c r="AL1085" s="121" t="s">
        <v>363</v>
      </c>
      <c r="AM1085" s="126" t="s">
        <v>4743</v>
      </c>
      <c r="AN1085" s="121" t="s">
        <v>411</v>
      </c>
      <c r="AO1085" s="121"/>
      <c r="AP1085" s="121">
        <v>0</v>
      </c>
      <c r="AQ1085" s="121">
        <v>1</v>
      </c>
      <c r="AR1085" s="121" t="s">
        <v>8312</v>
      </c>
      <c r="AS1085" s="127">
        <v>38078</v>
      </c>
      <c r="AT1085" s="121" t="s">
        <v>8435</v>
      </c>
    </row>
    <row r="1086" spans="1:46" ht="30" customHeight="1" x14ac:dyDescent="0.15">
      <c r="A1086" s="121">
        <v>1084</v>
      </c>
      <c r="B1086" s="126">
        <v>5225002581</v>
      </c>
      <c r="C1086" s="121" t="s">
        <v>4744</v>
      </c>
      <c r="D1086" s="121" t="s">
        <v>4744</v>
      </c>
      <c r="E1086" s="127">
        <v>34839</v>
      </c>
      <c r="F1086" s="117">
        <f t="shared" ca="1" si="144"/>
        <v>23.797260273972604</v>
      </c>
      <c r="G1086" s="121" t="s">
        <v>325</v>
      </c>
      <c r="H1086" s="121" t="s">
        <v>287</v>
      </c>
      <c r="I1086" s="121" t="s">
        <v>287</v>
      </c>
      <c r="J1086" s="121" t="s">
        <v>4745</v>
      </c>
      <c r="K1086" s="121" t="s">
        <v>8014</v>
      </c>
      <c r="L1086" s="121" t="s">
        <v>328</v>
      </c>
      <c r="M1086" s="121" t="s">
        <v>383</v>
      </c>
      <c r="N1086" s="121" t="s">
        <v>2251</v>
      </c>
      <c r="O1086" s="121" t="s">
        <v>8855</v>
      </c>
      <c r="P1086" s="127">
        <v>41275</v>
      </c>
      <c r="Q1086" s="127">
        <v>46691</v>
      </c>
      <c r="R1086" s="114">
        <f t="shared" ca="1" si="145"/>
        <v>3166</v>
      </c>
      <c r="S1086" s="118">
        <f t="shared" ca="1" si="146"/>
        <v>103</v>
      </c>
      <c r="T1086" s="114">
        <f t="shared" ca="1" si="147"/>
        <v>8</v>
      </c>
      <c r="U1086" s="119" t="str">
        <f t="shared" ca="1" si="148"/>
        <v>8年8个月6天</v>
      </c>
      <c r="V1086" s="120" t="s">
        <v>9521</v>
      </c>
      <c r="W1086" s="116">
        <f t="shared" ca="1" si="149"/>
        <v>43525</v>
      </c>
      <c r="X1086" s="114">
        <f t="shared" ca="1" si="150"/>
        <v>1533</v>
      </c>
      <c r="Y1086" s="120">
        <f t="shared" ca="1" si="151"/>
        <v>50</v>
      </c>
      <c r="Z1086" s="121">
        <f t="shared" ca="1" si="152"/>
        <v>4</v>
      </c>
      <c r="AA1086" s="121" t="s">
        <v>9729</v>
      </c>
      <c r="AB1086" s="121"/>
      <c r="AC1086" s="127">
        <v>41992</v>
      </c>
      <c r="AD1086" s="121" t="s">
        <v>489</v>
      </c>
      <c r="AE1086" s="127">
        <v>41992</v>
      </c>
      <c r="AF1086" s="121" t="s">
        <v>8286</v>
      </c>
      <c r="AG1086" s="121">
        <v>1</v>
      </c>
      <c r="AH1086" s="121">
        <v>0</v>
      </c>
      <c r="AI1086" s="121" t="s">
        <v>4740</v>
      </c>
      <c r="AJ1086" s="121" t="s">
        <v>390</v>
      </c>
      <c r="AK1086" s="121"/>
      <c r="AL1086" s="121"/>
      <c r="AM1086" s="126" t="s">
        <v>4746</v>
      </c>
      <c r="AN1086" s="121"/>
      <c r="AO1086" s="121"/>
      <c r="AP1086" s="121">
        <v>0</v>
      </c>
      <c r="AQ1086" s="121">
        <v>0</v>
      </c>
      <c r="AR1086" s="121" t="s">
        <v>8373</v>
      </c>
      <c r="AS1086" s="121">
        <v>405</v>
      </c>
      <c r="AT1086" s="121">
        <v>13</v>
      </c>
    </row>
    <row r="1087" spans="1:46" ht="30" customHeight="1" x14ac:dyDescent="0.15">
      <c r="A1087" s="121">
        <v>1085</v>
      </c>
      <c r="B1087" s="126">
        <v>5225002582</v>
      </c>
      <c r="C1087" s="121" t="s">
        <v>3299</v>
      </c>
      <c r="D1087" s="121" t="s">
        <v>3299</v>
      </c>
      <c r="E1087" s="127">
        <v>33281</v>
      </c>
      <c r="F1087" s="117">
        <f t="shared" ca="1" si="144"/>
        <v>28.065753424657533</v>
      </c>
      <c r="G1087" s="121" t="s">
        <v>325</v>
      </c>
      <c r="H1087" s="121" t="s">
        <v>297</v>
      </c>
      <c r="I1087" s="121" t="s">
        <v>297</v>
      </c>
      <c r="J1087" s="121" t="s">
        <v>4747</v>
      </c>
      <c r="K1087" s="121" t="s">
        <v>8014</v>
      </c>
      <c r="L1087" s="121" t="s">
        <v>328</v>
      </c>
      <c r="M1087" s="121" t="s">
        <v>59</v>
      </c>
      <c r="N1087" s="121" t="s">
        <v>2251</v>
      </c>
      <c r="O1087" s="121" t="s">
        <v>293</v>
      </c>
      <c r="P1087" s="121"/>
      <c r="Q1087" s="121"/>
      <c r="R1087" s="114" t="e">
        <f t="shared" ca="1" si="145"/>
        <v>#NUM!</v>
      </c>
      <c r="S1087" s="118" t="e">
        <f t="shared" ca="1" si="146"/>
        <v>#NUM!</v>
      </c>
      <c r="T1087" s="114" t="e">
        <f t="shared" ca="1" si="147"/>
        <v>#NUM!</v>
      </c>
      <c r="U1087" s="119" t="e">
        <f t="shared" ca="1" si="148"/>
        <v>#NUM!</v>
      </c>
      <c r="V1087" s="120" t="s">
        <v>299</v>
      </c>
      <c r="W1087" s="116">
        <f t="shared" ca="1" si="149"/>
        <v>43525</v>
      </c>
      <c r="X1087" s="114">
        <f t="shared" ca="1" si="150"/>
        <v>1533</v>
      </c>
      <c r="Y1087" s="120">
        <f t="shared" ca="1" si="151"/>
        <v>50</v>
      </c>
      <c r="Z1087" s="121">
        <f t="shared" ca="1" si="152"/>
        <v>4</v>
      </c>
      <c r="AA1087" s="121" t="s">
        <v>9577</v>
      </c>
      <c r="AB1087" s="121"/>
      <c r="AC1087" s="127">
        <v>41992</v>
      </c>
      <c r="AD1087" s="121" t="s">
        <v>489</v>
      </c>
      <c r="AE1087" s="127">
        <v>41992</v>
      </c>
      <c r="AF1087" s="121" t="s">
        <v>8286</v>
      </c>
      <c r="AG1087" s="121">
        <v>1</v>
      </c>
      <c r="AH1087" s="121">
        <v>0</v>
      </c>
      <c r="AI1087" s="121" t="s">
        <v>4740</v>
      </c>
      <c r="AJ1087" s="121" t="s">
        <v>402</v>
      </c>
      <c r="AK1087" s="121" t="s">
        <v>409</v>
      </c>
      <c r="AL1087" s="121"/>
      <c r="AM1087" s="126" t="s">
        <v>4748</v>
      </c>
      <c r="AN1087" s="121"/>
      <c r="AO1087" s="121"/>
      <c r="AP1087" s="121">
        <v>0</v>
      </c>
      <c r="AQ1087" s="121">
        <v>0</v>
      </c>
      <c r="AR1087" s="121" t="s">
        <v>8373</v>
      </c>
      <c r="AS1087" s="121">
        <v>3</v>
      </c>
      <c r="AT1087" s="121">
        <v>34</v>
      </c>
    </row>
    <row r="1088" spans="1:46" ht="30" customHeight="1" x14ac:dyDescent="0.15">
      <c r="A1088" s="121">
        <v>1086</v>
      </c>
      <c r="B1088" s="126">
        <v>5225002583</v>
      </c>
      <c r="C1088" s="121" t="s">
        <v>4749</v>
      </c>
      <c r="D1088" s="121" t="s">
        <v>4749</v>
      </c>
      <c r="E1088" s="127">
        <v>26307</v>
      </c>
      <c r="F1088" s="117">
        <f t="shared" ca="1" si="144"/>
        <v>47.172602739726024</v>
      </c>
      <c r="G1088" s="121" t="s">
        <v>325</v>
      </c>
      <c r="H1088" s="121" t="s">
        <v>297</v>
      </c>
      <c r="I1088" s="121" t="s">
        <v>297</v>
      </c>
      <c r="J1088" s="121" t="s">
        <v>4750</v>
      </c>
      <c r="K1088" s="121" t="s">
        <v>8043</v>
      </c>
      <c r="L1088" s="121" t="s">
        <v>328</v>
      </c>
      <c r="M1088" s="121" t="s">
        <v>59</v>
      </c>
      <c r="N1088" s="121" t="s">
        <v>488</v>
      </c>
      <c r="O1088" s="121" t="s">
        <v>299</v>
      </c>
      <c r="P1088" s="121"/>
      <c r="Q1088" s="121"/>
      <c r="R1088" s="114" t="e">
        <f t="shared" ca="1" si="145"/>
        <v>#NUM!</v>
      </c>
      <c r="S1088" s="118" t="e">
        <f t="shared" ca="1" si="146"/>
        <v>#NUM!</v>
      </c>
      <c r="T1088" s="114" t="e">
        <f t="shared" ca="1" si="147"/>
        <v>#NUM!</v>
      </c>
      <c r="U1088" s="119" t="e">
        <f t="shared" ca="1" si="148"/>
        <v>#NUM!</v>
      </c>
      <c r="V1088" s="120" t="s">
        <v>299</v>
      </c>
      <c r="W1088" s="116">
        <f t="shared" ca="1" si="149"/>
        <v>43525</v>
      </c>
      <c r="X1088" s="114">
        <f t="shared" ca="1" si="150"/>
        <v>1298</v>
      </c>
      <c r="Y1088" s="120">
        <f t="shared" ca="1" si="151"/>
        <v>42</v>
      </c>
      <c r="Z1088" s="121">
        <f t="shared" ca="1" si="152"/>
        <v>3</v>
      </c>
      <c r="AA1088" s="121" t="s">
        <v>9730</v>
      </c>
      <c r="AB1088" s="121"/>
      <c r="AC1088" s="127">
        <v>42227</v>
      </c>
      <c r="AD1088" s="121" t="s">
        <v>2567</v>
      </c>
      <c r="AE1088" s="127">
        <v>42227</v>
      </c>
      <c r="AF1088" s="121" t="s">
        <v>8286</v>
      </c>
      <c r="AG1088" s="121">
        <v>0</v>
      </c>
      <c r="AH1088" s="121">
        <v>0</v>
      </c>
      <c r="AI1088" s="121" t="s">
        <v>4752</v>
      </c>
      <c r="AJ1088" s="121"/>
      <c r="AK1088" s="121" t="s">
        <v>334</v>
      </c>
      <c r="AL1088" s="121"/>
      <c r="AM1088" s="126" t="s">
        <v>4751</v>
      </c>
      <c r="AN1088" s="121" t="s">
        <v>411</v>
      </c>
      <c r="AO1088" s="121"/>
      <c r="AP1088" s="121">
        <v>0</v>
      </c>
      <c r="AQ1088" s="121">
        <v>1</v>
      </c>
      <c r="AR1088" s="121"/>
      <c r="AS1088" s="121"/>
      <c r="AT1088" s="121"/>
    </row>
    <row r="1089" spans="1:46" ht="30" customHeight="1" x14ac:dyDescent="0.15">
      <c r="A1089" s="121">
        <v>1087</v>
      </c>
      <c r="B1089" s="126">
        <v>5225002584</v>
      </c>
      <c r="C1089" s="121" t="s">
        <v>4753</v>
      </c>
      <c r="D1089" s="121" t="s">
        <v>4753</v>
      </c>
      <c r="E1089" s="127">
        <v>26207</v>
      </c>
      <c r="F1089" s="117">
        <f t="shared" ca="1" si="144"/>
        <v>47.446575342465756</v>
      </c>
      <c r="G1089" s="121" t="s">
        <v>792</v>
      </c>
      <c r="H1089" s="121" t="s">
        <v>297</v>
      </c>
      <c r="I1089" s="121" t="s">
        <v>297</v>
      </c>
      <c r="J1089" s="121" t="s">
        <v>4754</v>
      </c>
      <c r="K1089" s="121" t="s">
        <v>8023</v>
      </c>
      <c r="L1089" s="121" t="s">
        <v>328</v>
      </c>
      <c r="M1089" s="121" t="s">
        <v>59</v>
      </c>
      <c r="N1089" s="121" t="s">
        <v>298</v>
      </c>
      <c r="O1089" s="121" t="s">
        <v>8330</v>
      </c>
      <c r="P1089" s="127">
        <v>39955</v>
      </c>
      <c r="Q1089" s="127">
        <v>45251</v>
      </c>
      <c r="R1089" s="114">
        <f t="shared" ca="1" si="145"/>
        <v>1726</v>
      </c>
      <c r="S1089" s="118">
        <f t="shared" ca="1" si="146"/>
        <v>56</v>
      </c>
      <c r="T1089" s="114">
        <f t="shared" ca="1" si="147"/>
        <v>4</v>
      </c>
      <c r="U1089" s="119" t="str">
        <f t="shared" ca="1" si="148"/>
        <v>4年8个月26天</v>
      </c>
      <c r="V1089" s="120" t="s">
        <v>9731</v>
      </c>
      <c r="W1089" s="116">
        <f t="shared" ca="1" si="149"/>
        <v>43525</v>
      </c>
      <c r="X1089" s="114">
        <f t="shared" ca="1" si="150"/>
        <v>1513</v>
      </c>
      <c r="Y1089" s="120">
        <f t="shared" ca="1" si="151"/>
        <v>49</v>
      </c>
      <c r="Z1089" s="121">
        <f t="shared" ca="1" si="152"/>
        <v>4</v>
      </c>
      <c r="AA1089" s="121" t="s">
        <v>9550</v>
      </c>
      <c r="AB1089" s="121"/>
      <c r="AC1089" s="127">
        <v>42012</v>
      </c>
      <c r="AD1089" s="121" t="s">
        <v>582</v>
      </c>
      <c r="AE1089" s="127">
        <v>42012</v>
      </c>
      <c r="AF1089" s="121" t="s">
        <v>8286</v>
      </c>
      <c r="AG1089" s="121">
        <v>1</v>
      </c>
      <c r="AH1089" s="121">
        <v>0</v>
      </c>
      <c r="AI1089" s="121" t="s">
        <v>4756</v>
      </c>
      <c r="AJ1089" s="121" t="s">
        <v>2712</v>
      </c>
      <c r="AK1089" s="121"/>
      <c r="AL1089" s="121"/>
      <c r="AM1089" s="126" t="s">
        <v>4755</v>
      </c>
      <c r="AN1089" s="121" t="s">
        <v>411</v>
      </c>
      <c r="AO1089" s="121" t="s">
        <v>393</v>
      </c>
      <c r="AP1089" s="121">
        <v>8</v>
      </c>
      <c r="AQ1089" s="121">
        <v>0</v>
      </c>
      <c r="AR1089" s="121" t="s">
        <v>1334</v>
      </c>
      <c r="AS1089" s="121">
        <v>6</v>
      </c>
      <c r="AT1089" s="121" t="s">
        <v>8435</v>
      </c>
    </row>
    <row r="1090" spans="1:46" ht="30" customHeight="1" x14ac:dyDescent="0.15">
      <c r="A1090" s="121">
        <v>1088</v>
      </c>
      <c r="B1090" s="126">
        <v>5225002587</v>
      </c>
      <c r="C1090" s="121" t="s">
        <v>4757</v>
      </c>
      <c r="D1090" s="121" t="s">
        <v>4757</v>
      </c>
      <c r="E1090" s="127">
        <v>28389</v>
      </c>
      <c r="F1090" s="117">
        <f t="shared" ca="1" si="144"/>
        <v>41.468493150684928</v>
      </c>
      <c r="G1090" s="121" t="s">
        <v>325</v>
      </c>
      <c r="H1090" s="121" t="s">
        <v>287</v>
      </c>
      <c r="I1090" s="121" t="s">
        <v>287</v>
      </c>
      <c r="J1090" s="121" t="s">
        <v>4758</v>
      </c>
      <c r="K1090" s="121" t="s">
        <v>8023</v>
      </c>
      <c r="L1090" s="121" t="s">
        <v>328</v>
      </c>
      <c r="M1090" s="121" t="s">
        <v>383</v>
      </c>
      <c r="N1090" s="121" t="s">
        <v>1223</v>
      </c>
      <c r="O1090" s="121" t="s">
        <v>8327</v>
      </c>
      <c r="P1090" s="127">
        <v>39955</v>
      </c>
      <c r="Q1090" s="127">
        <v>46712</v>
      </c>
      <c r="R1090" s="114">
        <f t="shared" ca="1" si="145"/>
        <v>3187</v>
      </c>
      <c r="S1090" s="118">
        <f t="shared" ca="1" si="146"/>
        <v>104</v>
      </c>
      <c r="T1090" s="114">
        <f t="shared" ca="1" si="147"/>
        <v>8</v>
      </c>
      <c r="U1090" s="119" t="str">
        <f t="shared" ca="1" si="148"/>
        <v>8年8个月27天</v>
      </c>
      <c r="V1090" s="120" t="s">
        <v>3001</v>
      </c>
      <c r="W1090" s="116">
        <f t="shared" ca="1" si="149"/>
        <v>43525</v>
      </c>
      <c r="X1090" s="114">
        <f t="shared" ca="1" si="150"/>
        <v>1513</v>
      </c>
      <c r="Y1090" s="120">
        <f t="shared" ca="1" si="151"/>
        <v>49</v>
      </c>
      <c r="Z1090" s="121">
        <f t="shared" ca="1" si="152"/>
        <v>4</v>
      </c>
      <c r="AA1090" s="121" t="s">
        <v>9550</v>
      </c>
      <c r="AB1090" s="121"/>
      <c r="AC1090" s="127">
        <v>42012</v>
      </c>
      <c r="AD1090" s="121" t="s">
        <v>582</v>
      </c>
      <c r="AE1090" s="127">
        <v>42012</v>
      </c>
      <c r="AF1090" s="121" t="s">
        <v>8286</v>
      </c>
      <c r="AG1090" s="121">
        <v>1</v>
      </c>
      <c r="AH1090" s="121">
        <v>0</v>
      </c>
      <c r="AI1090" s="121" t="s">
        <v>9732</v>
      </c>
      <c r="AJ1090" s="121" t="s">
        <v>2712</v>
      </c>
      <c r="AK1090" s="121"/>
      <c r="AL1090" s="121"/>
      <c r="AM1090" s="126" t="s">
        <v>4760</v>
      </c>
      <c r="AN1090" s="121" t="s">
        <v>411</v>
      </c>
      <c r="AO1090" s="121" t="s">
        <v>393</v>
      </c>
      <c r="AP1090" s="121">
        <v>8</v>
      </c>
      <c r="AQ1090" s="121">
        <v>0</v>
      </c>
      <c r="AR1090" s="121" t="s">
        <v>8373</v>
      </c>
      <c r="AS1090" s="121">
        <v>404</v>
      </c>
      <c r="AT1090" s="121">
        <v>14</v>
      </c>
    </row>
    <row r="1091" spans="1:46" ht="30" customHeight="1" x14ac:dyDescent="0.15">
      <c r="A1091" s="121">
        <v>1089</v>
      </c>
      <c r="B1091" s="126">
        <v>5225002588</v>
      </c>
      <c r="C1091" s="121" t="s">
        <v>4761</v>
      </c>
      <c r="D1091" s="121" t="s">
        <v>4761</v>
      </c>
      <c r="E1091" s="127">
        <v>28302</v>
      </c>
      <c r="F1091" s="117">
        <f t="shared" ref="F1091:F1154" ca="1" si="153">(TODAY()-E1091)/365</f>
        <v>41.706849315068496</v>
      </c>
      <c r="G1091" s="121" t="s">
        <v>325</v>
      </c>
      <c r="H1091" s="121" t="s">
        <v>287</v>
      </c>
      <c r="I1091" s="121" t="s">
        <v>287</v>
      </c>
      <c r="J1091" s="121" t="s">
        <v>4762</v>
      </c>
      <c r="K1091" s="121" t="s">
        <v>8023</v>
      </c>
      <c r="L1091" s="121" t="s">
        <v>328</v>
      </c>
      <c r="M1091" s="121" t="s">
        <v>367</v>
      </c>
      <c r="N1091" s="121" t="s">
        <v>4763</v>
      </c>
      <c r="O1091" s="121" t="s">
        <v>293</v>
      </c>
      <c r="P1091" s="127">
        <v>42531</v>
      </c>
      <c r="Q1091" s="121"/>
      <c r="R1091" s="114" t="e">
        <f t="shared" ca="1" si="145"/>
        <v>#NUM!</v>
      </c>
      <c r="S1091" s="118" t="e">
        <f t="shared" ca="1" si="146"/>
        <v>#NUM!</v>
      </c>
      <c r="T1091" s="114" t="e">
        <f t="shared" ca="1" si="147"/>
        <v>#NUM!</v>
      </c>
      <c r="U1091" s="119" t="e">
        <f t="shared" ca="1" si="148"/>
        <v>#NUM!</v>
      </c>
      <c r="V1091" s="120" t="s">
        <v>299</v>
      </c>
      <c r="W1091" s="116">
        <f t="shared" ca="1" si="149"/>
        <v>43525</v>
      </c>
      <c r="X1091" s="114">
        <f t="shared" ca="1" si="150"/>
        <v>1513</v>
      </c>
      <c r="Y1091" s="120">
        <f t="shared" ca="1" si="151"/>
        <v>49</v>
      </c>
      <c r="Z1091" s="121">
        <f t="shared" ca="1" si="152"/>
        <v>4</v>
      </c>
      <c r="AA1091" s="121" t="s">
        <v>9733</v>
      </c>
      <c r="AB1091" s="121"/>
      <c r="AC1091" s="127">
        <v>42012</v>
      </c>
      <c r="AD1091" s="121" t="s">
        <v>582</v>
      </c>
      <c r="AE1091" s="127">
        <v>42012</v>
      </c>
      <c r="AF1091" s="121" t="s">
        <v>8286</v>
      </c>
      <c r="AG1091" s="121">
        <v>1</v>
      </c>
      <c r="AH1091" s="121">
        <v>0</v>
      </c>
      <c r="AI1091" s="121" t="s">
        <v>9734</v>
      </c>
      <c r="AJ1091" s="121" t="s">
        <v>402</v>
      </c>
      <c r="AK1091" s="121" t="s">
        <v>409</v>
      </c>
      <c r="AL1091" s="121"/>
      <c r="AM1091" s="126" t="s">
        <v>4764</v>
      </c>
      <c r="AN1091" s="121" t="s">
        <v>411</v>
      </c>
      <c r="AO1091" s="121"/>
      <c r="AP1091" s="121">
        <v>0</v>
      </c>
      <c r="AQ1091" s="121">
        <v>0</v>
      </c>
      <c r="AR1091" s="121" t="s">
        <v>8351</v>
      </c>
      <c r="AS1091" s="127">
        <v>37994</v>
      </c>
      <c r="AT1091" s="121">
        <v>15</v>
      </c>
    </row>
    <row r="1092" spans="1:46" ht="30" customHeight="1" x14ac:dyDescent="0.15">
      <c r="A1092" s="121">
        <v>1090</v>
      </c>
      <c r="B1092" s="126">
        <v>5225002590</v>
      </c>
      <c r="C1092" s="121" t="s">
        <v>4765</v>
      </c>
      <c r="D1092" s="121" t="s">
        <v>4765</v>
      </c>
      <c r="E1092" s="127">
        <v>34082</v>
      </c>
      <c r="F1092" s="117">
        <f t="shared" ca="1" si="153"/>
        <v>25.87123287671233</v>
      </c>
      <c r="G1092" s="121" t="s">
        <v>486</v>
      </c>
      <c r="H1092" s="121" t="s">
        <v>297</v>
      </c>
      <c r="I1092" s="121" t="s">
        <v>297</v>
      </c>
      <c r="J1092" s="121" t="s">
        <v>4766</v>
      </c>
      <c r="K1092" s="121" t="s">
        <v>8020</v>
      </c>
      <c r="L1092" s="121" t="s">
        <v>328</v>
      </c>
      <c r="M1092" s="121" t="s">
        <v>59</v>
      </c>
      <c r="N1092" s="121" t="s">
        <v>4767</v>
      </c>
      <c r="O1092" s="121" t="s">
        <v>8330</v>
      </c>
      <c r="P1092" s="127">
        <v>41708</v>
      </c>
      <c r="Q1092" s="127">
        <v>47005</v>
      </c>
      <c r="R1092" s="114">
        <f t="shared" ref="R1092:R1155" ca="1" si="154">DATEDIF(W1092,Q1092,"D")</f>
        <v>3480</v>
      </c>
      <c r="S1092" s="118">
        <f t="shared" ref="S1092:S1155" ca="1" si="155">DATEDIF(W1092,Q1092,"m")</f>
        <v>114</v>
      </c>
      <c r="T1092" s="114">
        <f t="shared" ref="T1092:T1155" ca="1" si="156">DATEDIF(W1092,Q1092,"y")</f>
        <v>9</v>
      </c>
      <c r="U1092" s="119" t="str">
        <f t="shared" ref="U1092:U1155" ca="1" si="157">ROUNDDOWN(R1092/365,0)&amp;"年"&amp;ROUNDDOWN(MOD(R1092,365)/30,0)&amp;"个月"&amp;MOD(MOD(R1092,365),30)&amp;"天"</f>
        <v>9年6个月15天</v>
      </c>
      <c r="V1092" s="120" t="s">
        <v>9735</v>
      </c>
      <c r="W1092" s="116">
        <f t="shared" ref="W1092:W1155" ca="1" si="158">TODAY()</f>
        <v>43525</v>
      </c>
      <c r="X1092" s="114">
        <f t="shared" ref="X1092:X1155" ca="1" si="159">DATEDIF(AE1092,W1092,"D")</f>
        <v>1513</v>
      </c>
      <c r="Y1092" s="120">
        <f t="shared" ref="Y1092:Y1155" ca="1" si="160">DATEDIF(AE1092,W1092,"m")</f>
        <v>49</v>
      </c>
      <c r="Z1092" s="121">
        <f t="shared" ref="Z1092:Z1155" ca="1" si="161">DATEDIF(AE1092,W1092,"Y")</f>
        <v>4</v>
      </c>
      <c r="AA1092" s="121" t="s">
        <v>9736</v>
      </c>
      <c r="AB1092" s="121"/>
      <c r="AC1092" s="127">
        <v>42012</v>
      </c>
      <c r="AD1092" s="121" t="s">
        <v>582</v>
      </c>
      <c r="AE1092" s="127">
        <v>42012</v>
      </c>
      <c r="AF1092" s="121" t="s">
        <v>8286</v>
      </c>
      <c r="AG1092" s="121">
        <v>1</v>
      </c>
      <c r="AH1092" s="121">
        <v>0</v>
      </c>
      <c r="AI1092" s="121" t="s">
        <v>4769</v>
      </c>
      <c r="AJ1092" s="121" t="s">
        <v>2712</v>
      </c>
      <c r="AK1092" s="121"/>
      <c r="AL1092" s="121"/>
      <c r="AM1092" s="126" t="s">
        <v>4768</v>
      </c>
      <c r="AN1092" s="121" t="s">
        <v>411</v>
      </c>
      <c r="AO1092" s="121"/>
      <c r="AP1092" s="121">
        <v>0</v>
      </c>
      <c r="AQ1092" s="121">
        <v>0</v>
      </c>
      <c r="AR1092" s="121" t="s">
        <v>8373</v>
      </c>
      <c r="AS1092" s="121">
        <v>3</v>
      </c>
      <c r="AT1092" s="121">
        <v>40</v>
      </c>
    </row>
    <row r="1093" spans="1:46" ht="30" customHeight="1" x14ac:dyDescent="0.15">
      <c r="A1093" s="121">
        <v>1091</v>
      </c>
      <c r="B1093" s="126">
        <v>5225002593</v>
      </c>
      <c r="C1093" s="121" t="s">
        <v>4770</v>
      </c>
      <c r="D1093" s="121" t="s">
        <v>4770</v>
      </c>
      <c r="E1093" s="127">
        <v>26066</v>
      </c>
      <c r="F1093" s="117">
        <f t="shared" ca="1" si="153"/>
        <v>47.832876712328769</v>
      </c>
      <c r="G1093" s="121" t="s">
        <v>325</v>
      </c>
      <c r="H1093" s="121" t="s">
        <v>297</v>
      </c>
      <c r="I1093" s="121" t="s">
        <v>297</v>
      </c>
      <c r="J1093" s="121" t="s">
        <v>4771</v>
      </c>
      <c r="K1093" s="121" t="s">
        <v>8164</v>
      </c>
      <c r="L1093" s="121" t="s">
        <v>328</v>
      </c>
      <c r="M1093" s="121" t="s">
        <v>59</v>
      </c>
      <c r="N1093" s="121" t="s">
        <v>290</v>
      </c>
      <c r="O1093" s="121" t="s">
        <v>299</v>
      </c>
      <c r="P1093" s="121"/>
      <c r="Q1093" s="121"/>
      <c r="R1093" s="114" t="e">
        <f t="shared" ca="1" si="154"/>
        <v>#NUM!</v>
      </c>
      <c r="S1093" s="118" t="e">
        <f t="shared" ca="1" si="155"/>
        <v>#NUM!</v>
      </c>
      <c r="T1093" s="114" t="e">
        <f t="shared" ca="1" si="156"/>
        <v>#NUM!</v>
      </c>
      <c r="U1093" s="119" t="e">
        <f t="shared" ca="1" si="157"/>
        <v>#NUM!</v>
      </c>
      <c r="V1093" s="120" t="s">
        <v>299</v>
      </c>
      <c r="W1093" s="116">
        <f t="shared" ca="1" si="158"/>
        <v>43525</v>
      </c>
      <c r="X1093" s="114">
        <f t="shared" ca="1" si="159"/>
        <v>1513</v>
      </c>
      <c r="Y1093" s="120">
        <f t="shared" ca="1" si="160"/>
        <v>49</v>
      </c>
      <c r="Z1093" s="121">
        <f t="shared" ca="1" si="161"/>
        <v>4</v>
      </c>
      <c r="AA1093" s="121" t="s">
        <v>9737</v>
      </c>
      <c r="AB1093" s="121"/>
      <c r="AC1093" s="127">
        <v>42012</v>
      </c>
      <c r="AD1093" s="121" t="s">
        <v>582</v>
      </c>
      <c r="AE1093" s="127">
        <v>42012</v>
      </c>
      <c r="AF1093" s="121" t="s">
        <v>8286</v>
      </c>
      <c r="AG1093" s="121">
        <v>0</v>
      </c>
      <c r="AH1093" s="121">
        <v>0</v>
      </c>
      <c r="AI1093" s="121" t="s">
        <v>4773</v>
      </c>
      <c r="AJ1093" s="121"/>
      <c r="AK1093" s="121" t="s">
        <v>334</v>
      </c>
      <c r="AL1093" s="121"/>
      <c r="AM1093" s="126" t="s">
        <v>4772</v>
      </c>
      <c r="AN1093" s="121"/>
      <c r="AO1093" s="121"/>
      <c r="AP1093" s="121">
        <v>0</v>
      </c>
      <c r="AQ1093" s="121">
        <v>0</v>
      </c>
      <c r="AR1093" s="121" t="s">
        <v>1599</v>
      </c>
      <c r="AS1093" s="121">
        <v>5</v>
      </c>
      <c r="AT1093" s="121">
        <v>8</v>
      </c>
    </row>
    <row r="1094" spans="1:46" ht="30" customHeight="1" x14ac:dyDescent="0.15">
      <c r="A1094" s="121">
        <v>1092</v>
      </c>
      <c r="B1094" s="126">
        <v>5225002595</v>
      </c>
      <c r="C1094" s="121" t="s">
        <v>4774</v>
      </c>
      <c r="D1094" s="121" t="s">
        <v>4774</v>
      </c>
      <c r="E1094" s="127">
        <v>23163</v>
      </c>
      <c r="F1094" s="117">
        <f t="shared" ca="1" si="153"/>
        <v>55.786301369863011</v>
      </c>
      <c r="G1094" s="121" t="s">
        <v>325</v>
      </c>
      <c r="H1094" s="121" t="s">
        <v>327</v>
      </c>
      <c r="I1094" s="121" t="s">
        <v>327</v>
      </c>
      <c r="J1094" s="121" t="s">
        <v>4775</v>
      </c>
      <c r="K1094" s="121" t="s">
        <v>811</v>
      </c>
      <c r="L1094" s="121" t="s">
        <v>328</v>
      </c>
      <c r="M1094" s="121" t="s">
        <v>367</v>
      </c>
      <c r="N1094" s="121" t="s">
        <v>290</v>
      </c>
      <c r="O1094" s="121" t="s">
        <v>299</v>
      </c>
      <c r="P1094" s="121"/>
      <c r="Q1094" s="121"/>
      <c r="R1094" s="114" t="e">
        <f t="shared" ca="1" si="154"/>
        <v>#NUM!</v>
      </c>
      <c r="S1094" s="118" t="e">
        <f t="shared" ca="1" si="155"/>
        <v>#NUM!</v>
      </c>
      <c r="T1094" s="114" t="e">
        <f t="shared" ca="1" si="156"/>
        <v>#NUM!</v>
      </c>
      <c r="U1094" s="119" t="e">
        <f t="shared" ca="1" si="157"/>
        <v>#NUM!</v>
      </c>
      <c r="V1094" s="120" t="s">
        <v>299</v>
      </c>
      <c r="W1094" s="116">
        <f t="shared" ca="1" si="158"/>
        <v>43525</v>
      </c>
      <c r="X1094" s="114">
        <f t="shared" ca="1" si="159"/>
        <v>1513</v>
      </c>
      <c r="Y1094" s="120">
        <f t="shared" ca="1" si="160"/>
        <v>49</v>
      </c>
      <c r="Z1094" s="121">
        <f t="shared" ca="1" si="161"/>
        <v>4</v>
      </c>
      <c r="AA1094" s="121" t="s">
        <v>9738</v>
      </c>
      <c r="AB1094" s="121"/>
      <c r="AC1094" s="127">
        <v>42012</v>
      </c>
      <c r="AD1094" s="121" t="s">
        <v>582</v>
      </c>
      <c r="AE1094" s="127">
        <v>42012</v>
      </c>
      <c r="AF1094" s="121" t="s">
        <v>8286</v>
      </c>
      <c r="AG1094" s="121">
        <v>0</v>
      </c>
      <c r="AH1094" s="121">
        <v>0</v>
      </c>
      <c r="AI1094" s="121" t="s">
        <v>4777</v>
      </c>
      <c r="AJ1094" s="121"/>
      <c r="AK1094" s="121" t="s">
        <v>334</v>
      </c>
      <c r="AL1094" s="121"/>
      <c r="AM1094" s="126" t="s">
        <v>4776</v>
      </c>
      <c r="AN1094" s="121"/>
      <c r="AO1094" s="121"/>
      <c r="AP1094" s="121">
        <v>0</v>
      </c>
      <c r="AQ1094" s="121">
        <v>0</v>
      </c>
      <c r="AR1094" s="121" t="s">
        <v>8351</v>
      </c>
      <c r="AS1094" s="127">
        <v>37988</v>
      </c>
      <c r="AT1094" s="121">
        <v>6</v>
      </c>
    </row>
    <row r="1095" spans="1:46" ht="30" customHeight="1" x14ac:dyDescent="0.15">
      <c r="A1095" s="121">
        <v>1093</v>
      </c>
      <c r="B1095" s="126">
        <v>5225002596</v>
      </c>
      <c r="C1095" s="121" t="s">
        <v>4778</v>
      </c>
      <c r="D1095" s="121" t="s">
        <v>4778</v>
      </c>
      <c r="E1095" s="127">
        <v>31736</v>
      </c>
      <c r="F1095" s="117">
        <f t="shared" ca="1" si="153"/>
        <v>32.298630136986304</v>
      </c>
      <c r="G1095" s="121" t="s">
        <v>325</v>
      </c>
      <c r="H1095" s="121" t="s">
        <v>297</v>
      </c>
      <c r="I1095" s="121" t="s">
        <v>297</v>
      </c>
      <c r="J1095" s="121" t="s">
        <v>4779</v>
      </c>
      <c r="K1095" s="121" t="s">
        <v>8165</v>
      </c>
      <c r="L1095" s="121" t="s">
        <v>328</v>
      </c>
      <c r="M1095" s="121" t="s">
        <v>383</v>
      </c>
      <c r="N1095" s="121" t="s">
        <v>298</v>
      </c>
      <c r="O1095" s="121" t="s">
        <v>8330</v>
      </c>
      <c r="P1095" s="127">
        <v>41616</v>
      </c>
      <c r="Q1095" s="127">
        <v>46850</v>
      </c>
      <c r="R1095" s="114">
        <f t="shared" ca="1" si="154"/>
        <v>3325</v>
      </c>
      <c r="S1095" s="118">
        <f t="shared" ca="1" si="155"/>
        <v>109</v>
      </c>
      <c r="T1095" s="114">
        <f t="shared" ca="1" si="156"/>
        <v>9</v>
      </c>
      <c r="U1095" s="119" t="str">
        <f t="shared" ca="1" si="157"/>
        <v>9年1个月10天</v>
      </c>
      <c r="V1095" s="120" t="s">
        <v>9739</v>
      </c>
      <c r="W1095" s="116">
        <f t="shared" ca="1" si="158"/>
        <v>43525</v>
      </c>
      <c r="X1095" s="114">
        <f t="shared" ca="1" si="159"/>
        <v>1513</v>
      </c>
      <c r="Y1095" s="120">
        <f t="shared" ca="1" si="160"/>
        <v>49</v>
      </c>
      <c r="Z1095" s="121">
        <f t="shared" ca="1" si="161"/>
        <v>4</v>
      </c>
      <c r="AA1095" s="121" t="s">
        <v>9212</v>
      </c>
      <c r="AB1095" s="121"/>
      <c r="AC1095" s="127">
        <v>42012</v>
      </c>
      <c r="AD1095" s="121" t="s">
        <v>811</v>
      </c>
      <c r="AE1095" s="127">
        <v>42012</v>
      </c>
      <c r="AF1095" s="121" t="s">
        <v>8286</v>
      </c>
      <c r="AG1095" s="121">
        <v>1</v>
      </c>
      <c r="AH1095" s="121">
        <v>0</v>
      </c>
      <c r="AI1095" s="121" t="s">
        <v>4782</v>
      </c>
      <c r="AJ1095" s="121" t="s">
        <v>390</v>
      </c>
      <c r="AK1095" s="121"/>
      <c r="AL1095" s="121"/>
      <c r="AM1095" s="126" t="s">
        <v>4781</v>
      </c>
      <c r="AN1095" s="121" t="s">
        <v>411</v>
      </c>
      <c r="AO1095" s="121"/>
      <c r="AP1095" s="121">
        <v>0</v>
      </c>
      <c r="AQ1095" s="121">
        <v>0</v>
      </c>
      <c r="AR1095" s="121" t="s">
        <v>8373</v>
      </c>
      <c r="AS1095" s="128">
        <v>43109</v>
      </c>
      <c r="AT1095" s="121">
        <v>8</v>
      </c>
    </row>
    <row r="1096" spans="1:46" ht="30" customHeight="1" x14ac:dyDescent="0.15">
      <c r="A1096" s="121">
        <v>1094</v>
      </c>
      <c r="B1096" s="126">
        <v>5225002597</v>
      </c>
      <c r="C1096" s="121" t="s">
        <v>4783</v>
      </c>
      <c r="D1096" s="121" t="s">
        <v>4783</v>
      </c>
      <c r="E1096" s="127">
        <v>23927</v>
      </c>
      <c r="F1096" s="117">
        <f t="shared" ca="1" si="153"/>
        <v>53.69315068493151</v>
      </c>
      <c r="G1096" s="121" t="s">
        <v>325</v>
      </c>
      <c r="H1096" s="121" t="s">
        <v>779</v>
      </c>
      <c r="I1096" s="121" t="s">
        <v>779</v>
      </c>
      <c r="J1096" s="121" t="s">
        <v>4784</v>
      </c>
      <c r="K1096" s="121" t="s">
        <v>8166</v>
      </c>
      <c r="L1096" s="121" t="s">
        <v>357</v>
      </c>
      <c r="M1096" s="121" t="s">
        <v>367</v>
      </c>
      <c r="N1096" s="121" t="s">
        <v>290</v>
      </c>
      <c r="O1096" s="121" t="s">
        <v>293</v>
      </c>
      <c r="P1096" s="121"/>
      <c r="Q1096" s="121"/>
      <c r="R1096" s="114" t="e">
        <f t="shared" ca="1" si="154"/>
        <v>#NUM!</v>
      </c>
      <c r="S1096" s="118" t="e">
        <f t="shared" ca="1" si="155"/>
        <v>#NUM!</v>
      </c>
      <c r="T1096" s="114" t="e">
        <f t="shared" ca="1" si="156"/>
        <v>#NUM!</v>
      </c>
      <c r="U1096" s="119" t="e">
        <f t="shared" ca="1" si="157"/>
        <v>#NUM!</v>
      </c>
      <c r="V1096" s="120" t="s">
        <v>299</v>
      </c>
      <c r="W1096" s="116">
        <f t="shared" ca="1" si="158"/>
        <v>43525</v>
      </c>
      <c r="X1096" s="114">
        <f t="shared" ca="1" si="159"/>
        <v>1513</v>
      </c>
      <c r="Y1096" s="120">
        <f t="shared" ca="1" si="160"/>
        <v>49</v>
      </c>
      <c r="Z1096" s="121">
        <f t="shared" ca="1" si="161"/>
        <v>4</v>
      </c>
      <c r="AA1096" s="121" t="s">
        <v>4537</v>
      </c>
      <c r="AB1096" s="121"/>
      <c r="AC1096" s="127">
        <v>42012</v>
      </c>
      <c r="AD1096" s="121" t="s">
        <v>811</v>
      </c>
      <c r="AE1096" s="127">
        <v>42012</v>
      </c>
      <c r="AF1096" s="121" t="s">
        <v>8286</v>
      </c>
      <c r="AG1096" s="121">
        <v>1</v>
      </c>
      <c r="AH1096" s="121">
        <v>0</v>
      </c>
      <c r="AI1096" s="121" t="s">
        <v>4786</v>
      </c>
      <c r="AJ1096" s="121" t="s">
        <v>402</v>
      </c>
      <c r="AK1096" s="121" t="s">
        <v>403</v>
      </c>
      <c r="AL1096" s="121" t="s">
        <v>4787</v>
      </c>
      <c r="AM1096" s="126" t="s">
        <v>4785</v>
      </c>
      <c r="AN1096" s="121"/>
      <c r="AO1096" s="121"/>
      <c r="AP1096" s="121">
        <v>0</v>
      </c>
      <c r="AQ1096" s="121">
        <v>3</v>
      </c>
      <c r="AR1096" s="121" t="s">
        <v>8312</v>
      </c>
      <c r="AS1096" s="127">
        <v>38080</v>
      </c>
      <c r="AT1096" s="121" t="s">
        <v>8592</v>
      </c>
    </row>
    <row r="1097" spans="1:46" ht="30" customHeight="1" x14ac:dyDescent="0.15">
      <c r="A1097" s="121">
        <v>1095</v>
      </c>
      <c r="B1097" s="126">
        <v>5225002598</v>
      </c>
      <c r="C1097" s="121" t="s">
        <v>4788</v>
      </c>
      <c r="D1097" s="121" t="s">
        <v>4788</v>
      </c>
      <c r="E1097" s="127">
        <v>33127</v>
      </c>
      <c r="F1097" s="117">
        <f t="shared" ca="1" si="153"/>
        <v>28.487671232876714</v>
      </c>
      <c r="G1097" s="121" t="s">
        <v>364</v>
      </c>
      <c r="H1097" s="121" t="s">
        <v>297</v>
      </c>
      <c r="I1097" s="121" t="s">
        <v>297</v>
      </c>
      <c r="J1097" s="121" t="s">
        <v>9740</v>
      </c>
      <c r="K1097" s="121" t="s">
        <v>8546</v>
      </c>
      <c r="L1097" s="121" t="s">
        <v>328</v>
      </c>
      <c r="M1097" s="121" t="s">
        <v>383</v>
      </c>
      <c r="N1097" s="121" t="s">
        <v>4789</v>
      </c>
      <c r="O1097" s="121" t="s">
        <v>293</v>
      </c>
      <c r="P1097" s="121"/>
      <c r="Q1097" s="121"/>
      <c r="R1097" s="114" t="e">
        <f t="shared" ca="1" si="154"/>
        <v>#NUM!</v>
      </c>
      <c r="S1097" s="118" t="e">
        <f t="shared" ca="1" si="155"/>
        <v>#NUM!</v>
      </c>
      <c r="T1097" s="114" t="e">
        <f t="shared" ca="1" si="156"/>
        <v>#NUM!</v>
      </c>
      <c r="U1097" s="119" t="e">
        <f t="shared" ca="1" si="157"/>
        <v>#NUM!</v>
      </c>
      <c r="V1097" s="120" t="s">
        <v>299</v>
      </c>
      <c r="W1097" s="116">
        <f t="shared" ca="1" si="158"/>
        <v>43525</v>
      </c>
      <c r="X1097" s="114">
        <f t="shared" ca="1" si="159"/>
        <v>1508</v>
      </c>
      <c r="Y1097" s="120">
        <f t="shared" ca="1" si="160"/>
        <v>49</v>
      </c>
      <c r="Z1097" s="121">
        <f t="shared" ca="1" si="161"/>
        <v>4</v>
      </c>
      <c r="AA1097" s="121" t="s">
        <v>9741</v>
      </c>
      <c r="AB1097" s="121"/>
      <c r="AC1097" s="127">
        <v>42017</v>
      </c>
      <c r="AD1097" s="121" t="s">
        <v>8546</v>
      </c>
      <c r="AE1097" s="127">
        <v>42017</v>
      </c>
      <c r="AF1097" s="121" t="s">
        <v>8286</v>
      </c>
      <c r="AG1097" s="121">
        <v>1</v>
      </c>
      <c r="AH1097" s="121">
        <v>0</v>
      </c>
      <c r="AI1097" s="121" t="s">
        <v>4791</v>
      </c>
      <c r="AJ1097" s="121" t="s">
        <v>402</v>
      </c>
      <c r="AK1097" s="121" t="s">
        <v>403</v>
      </c>
      <c r="AL1097" s="121"/>
      <c r="AM1097" s="126" t="s">
        <v>4790</v>
      </c>
      <c r="AN1097" s="121"/>
      <c r="AO1097" s="121"/>
      <c r="AP1097" s="121">
        <v>0</v>
      </c>
      <c r="AQ1097" s="121">
        <v>0</v>
      </c>
      <c r="AR1097" s="121" t="s">
        <v>8373</v>
      </c>
      <c r="AS1097" s="128">
        <v>43135</v>
      </c>
      <c r="AT1097" s="121">
        <v>2</v>
      </c>
    </row>
    <row r="1098" spans="1:46" ht="30" customHeight="1" x14ac:dyDescent="0.15">
      <c r="A1098" s="121">
        <v>1096</v>
      </c>
      <c r="B1098" s="126">
        <v>5225002599</v>
      </c>
      <c r="C1098" s="121" t="s">
        <v>4792</v>
      </c>
      <c r="D1098" s="121" t="s">
        <v>4792</v>
      </c>
      <c r="E1098" s="127">
        <v>31974</v>
      </c>
      <c r="F1098" s="117">
        <f t="shared" ca="1" si="153"/>
        <v>31.646575342465752</v>
      </c>
      <c r="G1098" s="121" t="s">
        <v>325</v>
      </c>
      <c r="H1098" s="121" t="s">
        <v>297</v>
      </c>
      <c r="I1098" s="121" t="s">
        <v>297</v>
      </c>
      <c r="J1098" s="121" t="s">
        <v>9742</v>
      </c>
      <c r="K1098" s="121" t="s">
        <v>8546</v>
      </c>
      <c r="L1098" s="121" t="s">
        <v>328</v>
      </c>
      <c r="M1098" s="121" t="s">
        <v>383</v>
      </c>
      <c r="N1098" s="121" t="s">
        <v>564</v>
      </c>
      <c r="O1098" s="121" t="s">
        <v>8283</v>
      </c>
      <c r="P1098" s="127">
        <v>41062</v>
      </c>
      <c r="Q1098" s="127">
        <v>48122</v>
      </c>
      <c r="R1098" s="114">
        <f t="shared" ca="1" si="154"/>
        <v>4597</v>
      </c>
      <c r="S1098" s="118">
        <f t="shared" ca="1" si="155"/>
        <v>151</v>
      </c>
      <c r="T1098" s="114">
        <f t="shared" ca="1" si="156"/>
        <v>12</v>
      </c>
      <c r="U1098" s="119" t="str">
        <f t="shared" ca="1" si="157"/>
        <v>12年7个月7天</v>
      </c>
      <c r="V1098" s="120" t="s">
        <v>8790</v>
      </c>
      <c r="W1098" s="116">
        <f t="shared" ca="1" si="158"/>
        <v>43525</v>
      </c>
      <c r="X1098" s="114">
        <f t="shared" ca="1" si="159"/>
        <v>1508</v>
      </c>
      <c r="Y1098" s="120">
        <f t="shared" ca="1" si="160"/>
        <v>49</v>
      </c>
      <c r="Z1098" s="121">
        <f t="shared" ca="1" si="161"/>
        <v>4</v>
      </c>
      <c r="AA1098" s="121" t="s">
        <v>9743</v>
      </c>
      <c r="AB1098" s="121"/>
      <c r="AC1098" s="127">
        <v>42017</v>
      </c>
      <c r="AD1098" s="121" t="s">
        <v>8546</v>
      </c>
      <c r="AE1098" s="127">
        <v>42017</v>
      </c>
      <c r="AF1098" s="121" t="s">
        <v>8286</v>
      </c>
      <c r="AG1098" s="121">
        <v>1</v>
      </c>
      <c r="AH1098" s="121">
        <v>0</v>
      </c>
      <c r="AI1098" s="121" t="s">
        <v>4794</v>
      </c>
      <c r="AJ1098" s="121" t="s">
        <v>390</v>
      </c>
      <c r="AK1098" s="121"/>
      <c r="AL1098" s="121"/>
      <c r="AM1098" s="126" t="s">
        <v>4793</v>
      </c>
      <c r="AN1098" s="121"/>
      <c r="AO1098" s="121"/>
      <c r="AP1098" s="121">
        <v>0</v>
      </c>
      <c r="AQ1098" s="121">
        <v>0</v>
      </c>
      <c r="AR1098" s="121" t="s">
        <v>8373</v>
      </c>
      <c r="AS1098" s="121">
        <v>406</v>
      </c>
      <c r="AT1098" s="121">
        <v>14</v>
      </c>
    </row>
    <row r="1099" spans="1:46" ht="30" customHeight="1" x14ac:dyDescent="0.15">
      <c r="A1099" s="121">
        <v>1097</v>
      </c>
      <c r="B1099" s="126">
        <v>5225002608</v>
      </c>
      <c r="C1099" s="121" t="s">
        <v>4795</v>
      </c>
      <c r="D1099" s="121" t="s">
        <v>4795</v>
      </c>
      <c r="E1099" s="127">
        <v>27983</v>
      </c>
      <c r="F1099" s="117">
        <f t="shared" ca="1" si="153"/>
        <v>42.580821917808223</v>
      </c>
      <c r="G1099" s="121" t="s">
        <v>325</v>
      </c>
      <c r="H1099" s="121" t="s">
        <v>287</v>
      </c>
      <c r="I1099" s="121" t="s">
        <v>287</v>
      </c>
      <c r="J1099" s="121" t="s">
        <v>9744</v>
      </c>
      <c r="K1099" s="121" t="s">
        <v>8546</v>
      </c>
      <c r="L1099" s="121" t="s">
        <v>357</v>
      </c>
      <c r="M1099" s="121" t="s">
        <v>326</v>
      </c>
      <c r="N1099" s="121" t="s">
        <v>290</v>
      </c>
      <c r="O1099" s="121" t="s">
        <v>293</v>
      </c>
      <c r="P1099" s="121"/>
      <c r="Q1099" s="121"/>
      <c r="R1099" s="114" t="e">
        <f t="shared" ca="1" si="154"/>
        <v>#NUM!</v>
      </c>
      <c r="S1099" s="118" t="e">
        <f t="shared" ca="1" si="155"/>
        <v>#NUM!</v>
      </c>
      <c r="T1099" s="114" t="e">
        <f t="shared" ca="1" si="156"/>
        <v>#NUM!</v>
      </c>
      <c r="U1099" s="119" t="e">
        <f t="shared" ca="1" si="157"/>
        <v>#NUM!</v>
      </c>
      <c r="V1099" s="120" t="s">
        <v>299</v>
      </c>
      <c r="W1099" s="116">
        <f t="shared" ca="1" si="158"/>
        <v>43525</v>
      </c>
      <c r="X1099" s="114">
        <f t="shared" ca="1" si="159"/>
        <v>1508</v>
      </c>
      <c r="Y1099" s="120">
        <f t="shared" ca="1" si="160"/>
        <v>49</v>
      </c>
      <c r="Z1099" s="121">
        <f t="shared" ca="1" si="161"/>
        <v>4</v>
      </c>
      <c r="AA1099" s="121" t="s">
        <v>9650</v>
      </c>
      <c r="AB1099" s="121"/>
      <c r="AC1099" s="127">
        <v>42017</v>
      </c>
      <c r="AD1099" s="121" t="s">
        <v>8546</v>
      </c>
      <c r="AE1099" s="127">
        <v>42017</v>
      </c>
      <c r="AF1099" s="121" t="s">
        <v>8286</v>
      </c>
      <c r="AG1099" s="121">
        <v>1</v>
      </c>
      <c r="AH1099" s="121">
        <v>0</v>
      </c>
      <c r="AI1099" s="121" t="s">
        <v>4797</v>
      </c>
      <c r="AJ1099" s="121" t="s">
        <v>402</v>
      </c>
      <c r="AK1099" s="121" t="s">
        <v>403</v>
      </c>
      <c r="AL1099" s="121"/>
      <c r="AM1099" s="126" t="s">
        <v>4796</v>
      </c>
      <c r="AN1099" s="121"/>
      <c r="AO1099" s="121"/>
      <c r="AP1099" s="121">
        <v>0</v>
      </c>
      <c r="AQ1099" s="121">
        <v>1</v>
      </c>
      <c r="AR1099" s="121"/>
      <c r="AS1099" s="121" t="s">
        <v>8610</v>
      </c>
      <c r="AT1099" s="121">
        <v>3</v>
      </c>
    </row>
    <row r="1100" spans="1:46" ht="30" customHeight="1" x14ac:dyDescent="0.15">
      <c r="A1100" s="121">
        <v>1098</v>
      </c>
      <c r="B1100" s="126">
        <v>5225002609</v>
      </c>
      <c r="C1100" s="121" t="s">
        <v>4798</v>
      </c>
      <c r="D1100" s="121" t="s">
        <v>4798</v>
      </c>
      <c r="E1100" s="127">
        <v>26076</v>
      </c>
      <c r="F1100" s="117">
        <f t="shared" ca="1" si="153"/>
        <v>47.805479452054797</v>
      </c>
      <c r="G1100" s="121" t="s">
        <v>325</v>
      </c>
      <c r="H1100" s="121" t="s">
        <v>287</v>
      </c>
      <c r="I1100" s="121" t="s">
        <v>287</v>
      </c>
      <c r="J1100" s="121" t="s">
        <v>4799</v>
      </c>
      <c r="K1100" s="121" t="s">
        <v>8167</v>
      </c>
      <c r="L1100" s="121" t="s">
        <v>328</v>
      </c>
      <c r="M1100" s="121" t="s">
        <v>59</v>
      </c>
      <c r="N1100" s="121" t="s">
        <v>298</v>
      </c>
      <c r="O1100" s="121" t="s">
        <v>299</v>
      </c>
      <c r="P1100" s="121"/>
      <c r="Q1100" s="121"/>
      <c r="R1100" s="114" t="e">
        <f t="shared" ca="1" si="154"/>
        <v>#NUM!</v>
      </c>
      <c r="S1100" s="118" t="e">
        <f t="shared" ca="1" si="155"/>
        <v>#NUM!</v>
      </c>
      <c r="T1100" s="114" t="e">
        <f t="shared" ca="1" si="156"/>
        <v>#NUM!</v>
      </c>
      <c r="U1100" s="119" t="e">
        <f t="shared" ca="1" si="157"/>
        <v>#NUM!</v>
      </c>
      <c r="V1100" s="120" t="s">
        <v>299</v>
      </c>
      <c r="W1100" s="116">
        <f t="shared" ca="1" si="158"/>
        <v>43525</v>
      </c>
      <c r="X1100" s="114">
        <f t="shared" ca="1" si="159"/>
        <v>1507</v>
      </c>
      <c r="Y1100" s="120">
        <f t="shared" ca="1" si="160"/>
        <v>49</v>
      </c>
      <c r="Z1100" s="121">
        <f t="shared" ca="1" si="161"/>
        <v>4</v>
      </c>
      <c r="AA1100" s="121" t="s">
        <v>9745</v>
      </c>
      <c r="AB1100" s="121"/>
      <c r="AC1100" s="127">
        <v>42018</v>
      </c>
      <c r="AD1100" s="121" t="s">
        <v>598</v>
      </c>
      <c r="AE1100" s="127">
        <v>42018</v>
      </c>
      <c r="AF1100" s="121" t="s">
        <v>8286</v>
      </c>
      <c r="AG1100" s="121">
        <v>0</v>
      </c>
      <c r="AH1100" s="121">
        <v>0</v>
      </c>
      <c r="AI1100" s="121" t="s">
        <v>4801</v>
      </c>
      <c r="AJ1100" s="121"/>
      <c r="AK1100" s="121" t="s">
        <v>334</v>
      </c>
      <c r="AL1100" s="121"/>
      <c r="AM1100" s="126" t="s">
        <v>4800</v>
      </c>
      <c r="AN1100" s="121" t="s">
        <v>411</v>
      </c>
      <c r="AO1100" s="121"/>
      <c r="AP1100" s="121">
        <v>0</v>
      </c>
      <c r="AQ1100" s="121">
        <v>0</v>
      </c>
      <c r="AR1100" s="121" t="s">
        <v>1334</v>
      </c>
      <c r="AS1100" s="121">
        <v>6</v>
      </c>
      <c r="AT1100" s="121" t="s">
        <v>8592</v>
      </c>
    </row>
    <row r="1101" spans="1:46" ht="30" customHeight="1" x14ac:dyDescent="0.15">
      <c r="A1101" s="121">
        <v>1099</v>
      </c>
      <c r="B1101" s="126">
        <v>5225002616</v>
      </c>
      <c r="C1101" s="121" t="s">
        <v>4802</v>
      </c>
      <c r="D1101" s="121" t="s">
        <v>4802</v>
      </c>
      <c r="E1101" s="127">
        <v>34690</v>
      </c>
      <c r="F1101" s="117">
        <f t="shared" ca="1" si="153"/>
        <v>24.205479452054796</v>
      </c>
      <c r="G1101" s="121" t="s">
        <v>325</v>
      </c>
      <c r="H1101" s="121" t="s">
        <v>297</v>
      </c>
      <c r="I1101" s="121" t="s">
        <v>297</v>
      </c>
      <c r="J1101" s="121" t="s">
        <v>9746</v>
      </c>
      <c r="K1101" s="121" t="s">
        <v>8546</v>
      </c>
      <c r="L1101" s="121" t="s">
        <v>357</v>
      </c>
      <c r="M1101" s="121" t="s">
        <v>367</v>
      </c>
      <c r="N1101" s="121" t="s">
        <v>350</v>
      </c>
      <c r="O1101" s="121" t="s">
        <v>299</v>
      </c>
      <c r="P1101" s="121"/>
      <c r="Q1101" s="121"/>
      <c r="R1101" s="114" t="e">
        <f t="shared" ca="1" si="154"/>
        <v>#NUM!</v>
      </c>
      <c r="S1101" s="118" t="e">
        <f t="shared" ca="1" si="155"/>
        <v>#NUM!</v>
      </c>
      <c r="T1101" s="114" t="e">
        <f t="shared" ca="1" si="156"/>
        <v>#NUM!</v>
      </c>
      <c r="U1101" s="119" t="e">
        <f t="shared" ca="1" si="157"/>
        <v>#NUM!</v>
      </c>
      <c r="V1101" s="120" t="s">
        <v>299</v>
      </c>
      <c r="W1101" s="116">
        <f t="shared" ca="1" si="158"/>
        <v>43525</v>
      </c>
      <c r="X1101" s="114">
        <f t="shared" ca="1" si="159"/>
        <v>1508</v>
      </c>
      <c r="Y1101" s="120">
        <f t="shared" ca="1" si="160"/>
        <v>49</v>
      </c>
      <c r="Z1101" s="121">
        <f t="shared" ca="1" si="161"/>
        <v>4</v>
      </c>
      <c r="AA1101" s="121" t="s">
        <v>9747</v>
      </c>
      <c r="AB1101" s="121"/>
      <c r="AC1101" s="127">
        <v>42017</v>
      </c>
      <c r="AD1101" s="121" t="s">
        <v>8546</v>
      </c>
      <c r="AE1101" s="127">
        <v>42017</v>
      </c>
      <c r="AF1101" s="121" t="s">
        <v>8286</v>
      </c>
      <c r="AG1101" s="121">
        <v>0</v>
      </c>
      <c r="AH1101" s="121">
        <v>0</v>
      </c>
      <c r="AI1101" s="121" t="s">
        <v>4804</v>
      </c>
      <c r="AJ1101" s="121"/>
      <c r="AK1101" s="121" t="s">
        <v>334</v>
      </c>
      <c r="AL1101" s="121"/>
      <c r="AM1101" s="126" t="s">
        <v>4803</v>
      </c>
      <c r="AN1101" s="121"/>
      <c r="AO1101" s="121"/>
      <c r="AP1101" s="121">
        <v>0</v>
      </c>
      <c r="AQ1101" s="121">
        <v>0</v>
      </c>
      <c r="AR1101" s="121" t="s">
        <v>8351</v>
      </c>
      <c r="AS1101" s="127">
        <v>37990</v>
      </c>
      <c r="AT1101" s="121">
        <v>15</v>
      </c>
    </row>
    <row r="1102" spans="1:46" ht="30" customHeight="1" x14ac:dyDescent="0.15">
      <c r="A1102" s="121">
        <v>1100</v>
      </c>
      <c r="B1102" s="126">
        <v>5225002619</v>
      </c>
      <c r="C1102" s="121" t="s">
        <v>4805</v>
      </c>
      <c r="D1102" s="121" t="s">
        <v>4805</v>
      </c>
      <c r="E1102" s="127">
        <v>29309</v>
      </c>
      <c r="F1102" s="117">
        <f t="shared" ca="1" si="153"/>
        <v>38.947945205479449</v>
      </c>
      <c r="G1102" s="121" t="s">
        <v>364</v>
      </c>
      <c r="H1102" s="121" t="s">
        <v>287</v>
      </c>
      <c r="I1102" s="121" t="s">
        <v>287</v>
      </c>
      <c r="J1102" s="121" t="s">
        <v>9748</v>
      </c>
      <c r="K1102" s="121" t="s">
        <v>8546</v>
      </c>
      <c r="L1102" s="121" t="s">
        <v>328</v>
      </c>
      <c r="M1102" s="121" t="s">
        <v>383</v>
      </c>
      <c r="N1102" s="121" t="s">
        <v>570</v>
      </c>
      <c r="O1102" s="121" t="s">
        <v>293</v>
      </c>
      <c r="P1102" s="121"/>
      <c r="Q1102" s="121"/>
      <c r="R1102" s="114" t="e">
        <f t="shared" ca="1" si="154"/>
        <v>#NUM!</v>
      </c>
      <c r="S1102" s="118" t="e">
        <f t="shared" ca="1" si="155"/>
        <v>#NUM!</v>
      </c>
      <c r="T1102" s="114" t="e">
        <f t="shared" ca="1" si="156"/>
        <v>#NUM!</v>
      </c>
      <c r="U1102" s="119" t="e">
        <f t="shared" ca="1" si="157"/>
        <v>#NUM!</v>
      </c>
      <c r="V1102" s="120" t="s">
        <v>299</v>
      </c>
      <c r="W1102" s="116">
        <f t="shared" ca="1" si="158"/>
        <v>43525</v>
      </c>
      <c r="X1102" s="114">
        <f t="shared" ca="1" si="159"/>
        <v>1508</v>
      </c>
      <c r="Y1102" s="120">
        <f t="shared" ca="1" si="160"/>
        <v>49</v>
      </c>
      <c r="Z1102" s="121">
        <f t="shared" ca="1" si="161"/>
        <v>4</v>
      </c>
      <c r="AA1102" s="121" t="s">
        <v>384</v>
      </c>
      <c r="AB1102" s="121"/>
      <c r="AC1102" s="127">
        <v>42017</v>
      </c>
      <c r="AD1102" s="121" t="s">
        <v>8546</v>
      </c>
      <c r="AE1102" s="127">
        <v>42017</v>
      </c>
      <c r="AF1102" s="121" t="s">
        <v>8286</v>
      </c>
      <c r="AG1102" s="121">
        <v>1</v>
      </c>
      <c r="AH1102" s="121">
        <v>0</v>
      </c>
      <c r="AI1102" s="121" t="s">
        <v>4807</v>
      </c>
      <c r="AJ1102" s="121" t="s">
        <v>402</v>
      </c>
      <c r="AK1102" s="121" t="s">
        <v>403</v>
      </c>
      <c r="AL1102" s="121" t="s">
        <v>363</v>
      </c>
      <c r="AM1102" s="126" t="s">
        <v>4806</v>
      </c>
      <c r="AN1102" s="121"/>
      <c r="AO1102" s="121"/>
      <c r="AP1102" s="121">
        <v>0</v>
      </c>
      <c r="AQ1102" s="121">
        <v>1</v>
      </c>
      <c r="AR1102" s="121" t="s">
        <v>8373</v>
      </c>
      <c r="AS1102" s="121">
        <v>406</v>
      </c>
      <c r="AT1102" s="121">
        <v>4</v>
      </c>
    </row>
    <row r="1103" spans="1:46" ht="30" customHeight="1" x14ac:dyDescent="0.15">
      <c r="A1103" s="121">
        <v>1101</v>
      </c>
      <c r="B1103" s="126">
        <v>5225002621</v>
      </c>
      <c r="C1103" s="121" t="s">
        <v>4808</v>
      </c>
      <c r="D1103" s="121" t="s">
        <v>4808</v>
      </c>
      <c r="E1103" s="127">
        <v>24391</v>
      </c>
      <c r="F1103" s="117">
        <f t="shared" ca="1" si="153"/>
        <v>52.421917808219177</v>
      </c>
      <c r="G1103" s="121" t="s">
        <v>325</v>
      </c>
      <c r="H1103" s="121" t="s">
        <v>287</v>
      </c>
      <c r="I1103" s="121" t="s">
        <v>287</v>
      </c>
      <c r="J1103" s="121" t="s">
        <v>4809</v>
      </c>
      <c r="K1103" s="121" t="s">
        <v>771</v>
      </c>
      <c r="L1103" s="121" t="s">
        <v>328</v>
      </c>
      <c r="M1103" s="121" t="s">
        <v>59</v>
      </c>
      <c r="N1103" s="121" t="s">
        <v>298</v>
      </c>
      <c r="O1103" s="121" t="s">
        <v>293</v>
      </c>
      <c r="P1103" s="121"/>
      <c r="Q1103" s="121"/>
      <c r="R1103" s="114" t="e">
        <f t="shared" ca="1" si="154"/>
        <v>#NUM!</v>
      </c>
      <c r="S1103" s="118" t="e">
        <f t="shared" ca="1" si="155"/>
        <v>#NUM!</v>
      </c>
      <c r="T1103" s="114" t="e">
        <f t="shared" ca="1" si="156"/>
        <v>#NUM!</v>
      </c>
      <c r="U1103" s="119" t="e">
        <f t="shared" ca="1" si="157"/>
        <v>#NUM!</v>
      </c>
      <c r="V1103" s="120" t="s">
        <v>299</v>
      </c>
      <c r="W1103" s="116">
        <f t="shared" ca="1" si="158"/>
        <v>43525</v>
      </c>
      <c r="X1103" s="114">
        <f t="shared" ca="1" si="159"/>
        <v>1507</v>
      </c>
      <c r="Y1103" s="120">
        <f t="shared" ca="1" si="160"/>
        <v>49</v>
      </c>
      <c r="Z1103" s="121">
        <f t="shared" ca="1" si="161"/>
        <v>4</v>
      </c>
      <c r="AA1103" s="121" t="s">
        <v>9570</v>
      </c>
      <c r="AB1103" s="121"/>
      <c r="AC1103" s="127">
        <v>42018</v>
      </c>
      <c r="AD1103" s="121" t="s">
        <v>598</v>
      </c>
      <c r="AE1103" s="127">
        <v>42018</v>
      </c>
      <c r="AF1103" s="121" t="s">
        <v>8286</v>
      </c>
      <c r="AG1103" s="121">
        <v>1</v>
      </c>
      <c r="AH1103" s="121">
        <v>0</v>
      </c>
      <c r="AI1103" s="121" t="s">
        <v>4811</v>
      </c>
      <c r="AJ1103" s="121" t="s">
        <v>402</v>
      </c>
      <c r="AK1103" s="121" t="s">
        <v>409</v>
      </c>
      <c r="AL1103" s="121"/>
      <c r="AM1103" s="126" t="s">
        <v>4810</v>
      </c>
      <c r="AN1103" s="121" t="s">
        <v>411</v>
      </c>
      <c r="AO1103" s="121"/>
      <c r="AP1103" s="121">
        <v>0</v>
      </c>
      <c r="AQ1103" s="121">
        <v>0</v>
      </c>
      <c r="AR1103" s="121" t="s">
        <v>470</v>
      </c>
      <c r="AS1103" s="121">
        <v>2</v>
      </c>
      <c r="AT1103" s="121" t="s">
        <v>8937</v>
      </c>
    </row>
    <row r="1104" spans="1:46" ht="30" customHeight="1" x14ac:dyDescent="0.15">
      <c r="A1104" s="121">
        <v>1102</v>
      </c>
      <c r="B1104" s="126">
        <v>5225002622</v>
      </c>
      <c r="C1104" s="121" t="s">
        <v>4812</v>
      </c>
      <c r="D1104" s="121" t="s">
        <v>4812</v>
      </c>
      <c r="E1104" s="127">
        <v>23639</v>
      </c>
      <c r="F1104" s="117">
        <f t="shared" ca="1" si="153"/>
        <v>54.482191780821921</v>
      </c>
      <c r="G1104" s="121" t="s">
        <v>325</v>
      </c>
      <c r="H1104" s="121" t="s">
        <v>287</v>
      </c>
      <c r="I1104" s="121" t="s">
        <v>287</v>
      </c>
      <c r="J1104" s="121" t="s">
        <v>4813</v>
      </c>
      <c r="K1104" s="121" t="s">
        <v>8167</v>
      </c>
      <c r="L1104" s="121" t="s">
        <v>328</v>
      </c>
      <c r="M1104" s="121" t="s">
        <v>383</v>
      </c>
      <c r="N1104" s="121" t="s">
        <v>298</v>
      </c>
      <c r="O1104" s="121" t="s">
        <v>293</v>
      </c>
      <c r="P1104" s="121"/>
      <c r="Q1104" s="121"/>
      <c r="R1104" s="114" t="e">
        <f t="shared" ca="1" si="154"/>
        <v>#NUM!</v>
      </c>
      <c r="S1104" s="118" t="e">
        <f t="shared" ca="1" si="155"/>
        <v>#NUM!</v>
      </c>
      <c r="T1104" s="114" t="e">
        <f t="shared" ca="1" si="156"/>
        <v>#NUM!</v>
      </c>
      <c r="U1104" s="119" t="e">
        <f t="shared" ca="1" si="157"/>
        <v>#NUM!</v>
      </c>
      <c r="V1104" s="120" t="s">
        <v>299</v>
      </c>
      <c r="W1104" s="116">
        <f t="shared" ca="1" si="158"/>
        <v>43525</v>
      </c>
      <c r="X1104" s="114">
        <f t="shared" ca="1" si="159"/>
        <v>1507</v>
      </c>
      <c r="Y1104" s="120">
        <f t="shared" ca="1" si="160"/>
        <v>49</v>
      </c>
      <c r="Z1104" s="121">
        <f t="shared" ca="1" si="161"/>
        <v>4</v>
      </c>
      <c r="AA1104" s="121" t="s">
        <v>9493</v>
      </c>
      <c r="AB1104" s="121"/>
      <c r="AC1104" s="127">
        <v>42018</v>
      </c>
      <c r="AD1104" s="121" t="s">
        <v>598</v>
      </c>
      <c r="AE1104" s="127">
        <v>42018</v>
      </c>
      <c r="AF1104" s="121" t="s">
        <v>8286</v>
      </c>
      <c r="AG1104" s="121">
        <v>1</v>
      </c>
      <c r="AH1104" s="121">
        <v>0</v>
      </c>
      <c r="AI1104" s="121" t="s">
        <v>4801</v>
      </c>
      <c r="AJ1104" s="121" t="s">
        <v>402</v>
      </c>
      <c r="AK1104" s="121" t="s">
        <v>409</v>
      </c>
      <c r="AL1104" s="121"/>
      <c r="AM1104" s="126" t="s">
        <v>4814</v>
      </c>
      <c r="AN1104" s="121" t="s">
        <v>411</v>
      </c>
      <c r="AO1104" s="121"/>
      <c r="AP1104" s="121">
        <v>0</v>
      </c>
      <c r="AQ1104" s="121">
        <v>0</v>
      </c>
      <c r="AR1104" s="121" t="s">
        <v>8848</v>
      </c>
      <c r="AS1104" s="128">
        <v>43136</v>
      </c>
      <c r="AT1104" s="121">
        <v>3</v>
      </c>
    </row>
    <row r="1105" spans="1:46" ht="30" customHeight="1" x14ac:dyDescent="0.15">
      <c r="A1105" s="121">
        <v>1103</v>
      </c>
      <c r="B1105" s="126">
        <v>5225002623</v>
      </c>
      <c r="C1105" s="121" t="s">
        <v>4815</v>
      </c>
      <c r="D1105" s="121" t="s">
        <v>4815</v>
      </c>
      <c r="E1105" s="127">
        <v>30717</v>
      </c>
      <c r="F1105" s="117">
        <f t="shared" ca="1" si="153"/>
        <v>35.090410958904108</v>
      </c>
      <c r="G1105" s="121" t="s">
        <v>325</v>
      </c>
      <c r="H1105" s="121" t="s">
        <v>287</v>
      </c>
      <c r="I1105" s="121" t="s">
        <v>287</v>
      </c>
      <c r="J1105" s="121" t="s">
        <v>4816</v>
      </c>
      <c r="K1105" s="121" t="s">
        <v>8167</v>
      </c>
      <c r="L1105" s="121" t="s">
        <v>328</v>
      </c>
      <c r="M1105" s="121" t="s">
        <v>59</v>
      </c>
      <c r="N1105" s="121" t="s">
        <v>298</v>
      </c>
      <c r="O1105" s="121" t="s">
        <v>299</v>
      </c>
      <c r="P1105" s="127">
        <v>42935</v>
      </c>
      <c r="Q1105" s="127">
        <v>50969</v>
      </c>
      <c r="R1105" s="114">
        <f t="shared" ca="1" si="154"/>
        <v>7444</v>
      </c>
      <c r="S1105" s="118">
        <f t="shared" ca="1" si="155"/>
        <v>244</v>
      </c>
      <c r="T1105" s="114">
        <f t="shared" ca="1" si="156"/>
        <v>20</v>
      </c>
      <c r="U1105" s="119" t="str">
        <f t="shared" ca="1" si="157"/>
        <v>20年4个月24天</v>
      </c>
      <c r="V1105" s="120" t="s">
        <v>9022</v>
      </c>
      <c r="W1105" s="116">
        <f t="shared" ca="1" si="158"/>
        <v>43525</v>
      </c>
      <c r="X1105" s="114">
        <f t="shared" ca="1" si="159"/>
        <v>1507</v>
      </c>
      <c r="Y1105" s="120">
        <f t="shared" ca="1" si="160"/>
        <v>49</v>
      </c>
      <c r="Z1105" s="121">
        <f t="shared" ca="1" si="161"/>
        <v>4</v>
      </c>
      <c r="AA1105" s="121" t="s">
        <v>9745</v>
      </c>
      <c r="AB1105" s="121"/>
      <c r="AC1105" s="127">
        <v>42018</v>
      </c>
      <c r="AD1105" s="121" t="s">
        <v>598</v>
      </c>
      <c r="AE1105" s="127">
        <v>42018</v>
      </c>
      <c r="AF1105" s="121" t="s">
        <v>8286</v>
      </c>
      <c r="AG1105" s="121">
        <v>1</v>
      </c>
      <c r="AH1105" s="121">
        <v>0</v>
      </c>
      <c r="AI1105" s="121" t="s">
        <v>4801</v>
      </c>
      <c r="AJ1105" s="121" t="s">
        <v>2171</v>
      </c>
      <c r="AK1105" s="121" t="s">
        <v>334</v>
      </c>
      <c r="AL1105" s="121"/>
      <c r="AM1105" s="126" t="s">
        <v>4817</v>
      </c>
      <c r="AN1105" s="121" t="s">
        <v>411</v>
      </c>
      <c r="AO1105" s="121"/>
      <c r="AP1105" s="121">
        <v>0</v>
      </c>
      <c r="AQ1105" s="121">
        <v>0</v>
      </c>
      <c r="AR1105" s="121" t="s">
        <v>1334</v>
      </c>
      <c r="AS1105" s="121"/>
      <c r="AT1105" s="121"/>
    </row>
    <row r="1106" spans="1:46" ht="30" customHeight="1" x14ac:dyDescent="0.15">
      <c r="A1106" s="121">
        <v>1104</v>
      </c>
      <c r="B1106" s="126">
        <v>5225002625</v>
      </c>
      <c r="C1106" s="121" t="s">
        <v>4818</v>
      </c>
      <c r="D1106" s="121" t="s">
        <v>4818</v>
      </c>
      <c r="E1106" s="127">
        <v>19443</v>
      </c>
      <c r="F1106" s="117">
        <f t="shared" ca="1" si="153"/>
        <v>65.978082191780828</v>
      </c>
      <c r="G1106" s="121" t="s">
        <v>325</v>
      </c>
      <c r="H1106" s="121" t="s">
        <v>327</v>
      </c>
      <c r="I1106" s="121" t="s">
        <v>327</v>
      </c>
      <c r="J1106" s="121" t="s">
        <v>9749</v>
      </c>
      <c r="K1106" s="121" t="s">
        <v>8546</v>
      </c>
      <c r="L1106" s="121" t="s">
        <v>328</v>
      </c>
      <c r="M1106" s="121" t="s">
        <v>348</v>
      </c>
      <c r="N1106" s="121" t="s">
        <v>298</v>
      </c>
      <c r="O1106" s="121" t="s">
        <v>299</v>
      </c>
      <c r="P1106" s="127">
        <v>42984</v>
      </c>
      <c r="Q1106" s="127">
        <v>51018</v>
      </c>
      <c r="R1106" s="114">
        <f t="shared" ca="1" si="154"/>
        <v>7493</v>
      </c>
      <c r="S1106" s="118">
        <f t="shared" ca="1" si="155"/>
        <v>246</v>
      </c>
      <c r="T1106" s="114">
        <f t="shared" ca="1" si="156"/>
        <v>20</v>
      </c>
      <c r="U1106" s="119" t="str">
        <f t="shared" ca="1" si="157"/>
        <v>20年6个月13天</v>
      </c>
      <c r="V1106" s="120" t="s">
        <v>9490</v>
      </c>
      <c r="W1106" s="116">
        <f t="shared" ca="1" si="158"/>
        <v>43525</v>
      </c>
      <c r="X1106" s="114">
        <f t="shared" ca="1" si="159"/>
        <v>1505</v>
      </c>
      <c r="Y1106" s="120">
        <f t="shared" ca="1" si="160"/>
        <v>49</v>
      </c>
      <c r="Z1106" s="121">
        <f t="shared" ca="1" si="161"/>
        <v>4</v>
      </c>
      <c r="AA1106" s="121" t="s">
        <v>9114</v>
      </c>
      <c r="AB1106" s="121"/>
      <c r="AC1106" s="127">
        <v>42020</v>
      </c>
      <c r="AD1106" s="121" t="s">
        <v>8546</v>
      </c>
      <c r="AE1106" s="127">
        <v>42020</v>
      </c>
      <c r="AF1106" s="121" t="s">
        <v>8286</v>
      </c>
      <c r="AG1106" s="121">
        <v>1</v>
      </c>
      <c r="AH1106" s="121">
        <v>0</v>
      </c>
      <c r="AI1106" s="121" t="s">
        <v>9750</v>
      </c>
      <c r="AJ1106" s="121" t="s">
        <v>2171</v>
      </c>
      <c r="AK1106" s="121" t="s">
        <v>334</v>
      </c>
      <c r="AL1106" s="121"/>
      <c r="AM1106" s="126" t="s">
        <v>4819</v>
      </c>
      <c r="AN1106" s="121" t="s">
        <v>411</v>
      </c>
      <c r="AO1106" s="121"/>
      <c r="AP1106" s="121">
        <v>0</v>
      </c>
      <c r="AQ1106" s="121">
        <v>0</v>
      </c>
      <c r="AR1106" s="121" t="s">
        <v>3949</v>
      </c>
      <c r="AS1106" s="121"/>
      <c r="AT1106" s="121"/>
    </row>
    <row r="1107" spans="1:46" ht="30" customHeight="1" x14ac:dyDescent="0.15">
      <c r="A1107" s="121">
        <v>1105</v>
      </c>
      <c r="B1107" s="126">
        <v>5225002627</v>
      </c>
      <c r="C1107" s="121" t="s">
        <v>4820</v>
      </c>
      <c r="D1107" s="121" t="s">
        <v>4820</v>
      </c>
      <c r="E1107" s="127">
        <v>28707</v>
      </c>
      <c r="F1107" s="117">
        <f t="shared" ca="1" si="153"/>
        <v>40.597260273972601</v>
      </c>
      <c r="G1107" s="121" t="s">
        <v>510</v>
      </c>
      <c r="H1107" s="121" t="s">
        <v>297</v>
      </c>
      <c r="I1107" s="121" t="s">
        <v>297</v>
      </c>
      <c r="J1107" s="121" t="s">
        <v>4821</v>
      </c>
      <c r="K1107" s="121" t="s">
        <v>8168</v>
      </c>
      <c r="L1107" s="121" t="s">
        <v>328</v>
      </c>
      <c r="M1107" s="121" t="s">
        <v>59</v>
      </c>
      <c r="N1107" s="121" t="s">
        <v>4822</v>
      </c>
      <c r="O1107" s="121" t="s">
        <v>293</v>
      </c>
      <c r="P1107" s="127">
        <v>42809</v>
      </c>
      <c r="Q1107" s="121"/>
      <c r="R1107" s="114" t="e">
        <f t="shared" ca="1" si="154"/>
        <v>#NUM!</v>
      </c>
      <c r="S1107" s="118" t="e">
        <f t="shared" ca="1" si="155"/>
        <v>#NUM!</v>
      </c>
      <c r="T1107" s="114" t="e">
        <f t="shared" ca="1" si="156"/>
        <v>#NUM!</v>
      </c>
      <c r="U1107" s="119" t="e">
        <f t="shared" ca="1" si="157"/>
        <v>#NUM!</v>
      </c>
      <c r="V1107" s="120" t="s">
        <v>299</v>
      </c>
      <c r="W1107" s="116">
        <f t="shared" ca="1" si="158"/>
        <v>43525</v>
      </c>
      <c r="X1107" s="114">
        <f t="shared" ca="1" si="159"/>
        <v>1505</v>
      </c>
      <c r="Y1107" s="120">
        <f t="shared" ca="1" si="160"/>
        <v>49</v>
      </c>
      <c r="Z1107" s="121">
        <f t="shared" ca="1" si="161"/>
        <v>4</v>
      </c>
      <c r="AA1107" s="121" t="s">
        <v>9751</v>
      </c>
      <c r="AB1107" s="121"/>
      <c r="AC1107" s="127">
        <v>42020</v>
      </c>
      <c r="AD1107" s="121" t="s">
        <v>8546</v>
      </c>
      <c r="AE1107" s="127">
        <v>42020</v>
      </c>
      <c r="AF1107" s="121" t="s">
        <v>8286</v>
      </c>
      <c r="AG1107" s="121">
        <v>1</v>
      </c>
      <c r="AH1107" s="121">
        <v>0</v>
      </c>
      <c r="AI1107" s="121" t="s">
        <v>9752</v>
      </c>
      <c r="AJ1107" s="121" t="s">
        <v>402</v>
      </c>
      <c r="AK1107" s="121" t="s">
        <v>409</v>
      </c>
      <c r="AL1107" s="121"/>
      <c r="AM1107" s="126" t="s">
        <v>4823</v>
      </c>
      <c r="AN1107" s="121" t="s">
        <v>411</v>
      </c>
      <c r="AO1107" s="121"/>
      <c r="AP1107" s="121">
        <v>0</v>
      </c>
      <c r="AQ1107" s="121">
        <v>0</v>
      </c>
      <c r="AR1107" s="121" t="s">
        <v>1334</v>
      </c>
      <c r="AS1107" s="121">
        <v>5</v>
      </c>
      <c r="AT1107" s="121" t="s">
        <v>8444</v>
      </c>
    </row>
    <row r="1108" spans="1:46" ht="30" customHeight="1" x14ac:dyDescent="0.15">
      <c r="A1108" s="121">
        <v>1106</v>
      </c>
      <c r="B1108" s="126">
        <v>5225002630</v>
      </c>
      <c r="C1108" s="121" t="s">
        <v>4824</v>
      </c>
      <c r="D1108" s="121" t="s">
        <v>4824</v>
      </c>
      <c r="E1108" s="127">
        <v>28475</v>
      </c>
      <c r="F1108" s="117">
        <f t="shared" ca="1" si="153"/>
        <v>41.232876712328768</v>
      </c>
      <c r="G1108" s="121" t="s">
        <v>325</v>
      </c>
      <c r="H1108" s="121" t="s">
        <v>287</v>
      </c>
      <c r="I1108" s="121" t="s">
        <v>287</v>
      </c>
      <c r="J1108" s="121" t="s">
        <v>4825</v>
      </c>
      <c r="K1108" s="121" t="s">
        <v>489</v>
      </c>
      <c r="L1108" s="121" t="s">
        <v>328</v>
      </c>
      <c r="M1108" s="121" t="s">
        <v>59</v>
      </c>
      <c r="N1108" s="121" t="s">
        <v>298</v>
      </c>
      <c r="O1108" s="121" t="s">
        <v>8330</v>
      </c>
      <c r="P1108" s="127">
        <v>41593</v>
      </c>
      <c r="Q1108" s="127">
        <v>46887</v>
      </c>
      <c r="R1108" s="114">
        <f t="shared" ca="1" si="154"/>
        <v>3362</v>
      </c>
      <c r="S1108" s="118">
        <f t="shared" ca="1" si="155"/>
        <v>110</v>
      </c>
      <c r="T1108" s="114">
        <f t="shared" ca="1" si="156"/>
        <v>9</v>
      </c>
      <c r="U1108" s="119" t="str">
        <f t="shared" ca="1" si="157"/>
        <v>9年2个月17天</v>
      </c>
      <c r="V1108" s="120" t="s">
        <v>3719</v>
      </c>
      <c r="W1108" s="116">
        <f t="shared" ca="1" si="158"/>
        <v>43525</v>
      </c>
      <c r="X1108" s="114">
        <f t="shared" ca="1" si="159"/>
        <v>1507</v>
      </c>
      <c r="Y1108" s="120">
        <f t="shared" ca="1" si="160"/>
        <v>49</v>
      </c>
      <c r="Z1108" s="121">
        <f t="shared" ca="1" si="161"/>
        <v>4</v>
      </c>
      <c r="AA1108" s="121" t="s">
        <v>7751</v>
      </c>
      <c r="AB1108" s="121"/>
      <c r="AC1108" s="127">
        <v>42018</v>
      </c>
      <c r="AD1108" s="121" t="s">
        <v>771</v>
      </c>
      <c r="AE1108" s="127">
        <v>42018</v>
      </c>
      <c r="AF1108" s="121" t="s">
        <v>8286</v>
      </c>
      <c r="AG1108" s="121">
        <v>1</v>
      </c>
      <c r="AH1108" s="121">
        <v>0</v>
      </c>
      <c r="AI1108" s="121" t="s">
        <v>9753</v>
      </c>
      <c r="AJ1108" s="121" t="s">
        <v>2712</v>
      </c>
      <c r="AK1108" s="121"/>
      <c r="AL1108" s="121"/>
      <c r="AM1108" s="126" t="s">
        <v>4826</v>
      </c>
      <c r="AN1108" s="121" t="s">
        <v>411</v>
      </c>
      <c r="AO1108" s="121"/>
      <c r="AP1108" s="121">
        <v>0</v>
      </c>
      <c r="AQ1108" s="121">
        <v>0</v>
      </c>
      <c r="AR1108" s="121" t="s">
        <v>9182</v>
      </c>
      <c r="AS1108" s="121">
        <v>7</v>
      </c>
      <c r="AT1108" s="121">
        <v>95</v>
      </c>
    </row>
    <row r="1109" spans="1:46" ht="30" customHeight="1" x14ac:dyDescent="0.15">
      <c r="A1109" s="121">
        <v>1107</v>
      </c>
      <c r="B1109" s="126">
        <v>5225002646</v>
      </c>
      <c r="C1109" s="121" t="s">
        <v>4827</v>
      </c>
      <c r="D1109" s="121" t="s">
        <v>4827</v>
      </c>
      <c r="E1109" s="127">
        <v>28578</v>
      </c>
      <c r="F1109" s="117">
        <f t="shared" ca="1" si="153"/>
        <v>40.950684931506849</v>
      </c>
      <c r="G1109" s="121" t="s">
        <v>325</v>
      </c>
      <c r="H1109" s="121" t="s">
        <v>287</v>
      </c>
      <c r="I1109" s="121" t="s">
        <v>287</v>
      </c>
      <c r="J1109" s="121" t="s">
        <v>4828</v>
      </c>
      <c r="K1109" s="121" t="s">
        <v>8169</v>
      </c>
      <c r="L1109" s="121" t="s">
        <v>328</v>
      </c>
      <c r="M1109" s="121" t="s">
        <v>338</v>
      </c>
      <c r="N1109" s="121" t="s">
        <v>41</v>
      </c>
      <c r="O1109" s="121" t="s">
        <v>8330</v>
      </c>
      <c r="P1109" s="127">
        <v>40687</v>
      </c>
      <c r="Q1109" s="127">
        <v>45923</v>
      </c>
      <c r="R1109" s="114">
        <f t="shared" ca="1" si="154"/>
        <v>2398</v>
      </c>
      <c r="S1109" s="118">
        <f t="shared" ca="1" si="155"/>
        <v>78</v>
      </c>
      <c r="T1109" s="114">
        <f t="shared" ca="1" si="156"/>
        <v>6</v>
      </c>
      <c r="U1109" s="119" t="str">
        <f t="shared" ca="1" si="157"/>
        <v>6年6个月28天</v>
      </c>
      <c r="V1109" s="120" t="s">
        <v>9175</v>
      </c>
      <c r="W1109" s="116">
        <f t="shared" ca="1" si="158"/>
        <v>43525</v>
      </c>
      <c r="X1109" s="114">
        <f t="shared" ca="1" si="159"/>
        <v>1508</v>
      </c>
      <c r="Y1109" s="120">
        <f t="shared" ca="1" si="160"/>
        <v>49</v>
      </c>
      <c r="Z1109" s="121">
        <f t="shared" ca="1" si="161"/>
        <v>4</v>
      </c>
      <c r="AA1109" s="121" t="s">
        <v>9388</v>
      </c>
      <c r="AB1109" s="121"/>
      <c r="AC1109" s="127">
        <v>42017</v>
      </c>
      <c r="AD1109" s="121" t="s">
        <v>8546</v>
      </c>
      <c r="AE1109" s="127">
        <v>42017</v>
      </c>
      <c r="AF1109" s="121" t="s">
        <v>8286</v>
      </c>
      <c r="AG1109" s="121">
        <v>1</v>
      </c>
      <c r="AH1109" s="121">
        <v>0</v>
      </c>
      <c r="AI1109" s="121" t="s">
        <v>4830</v>
      </c>
      <c r="AJ1109" s="121" t="s">
        <v>390</v>
      </c>
      <c r="AK1109" s="121"/>
      <c r="AL1109" s="121"/>
      <c r="AM1109" s="126" t="s">
        <v>4829</v>
      </c>
      <c r="AN1109" s="121" t="s">
        <v>454</v>
      </c>
      <c r="AO1109" s="121"/>
      <c r="AP1109" s="121">
        <v>0</v>
      </c>
      <c r="AQ1109" s="121">
        <v>0</v>
      </c>
      <c r="AR1109" s="121" t="s">
        <v>8373</v>
      </c>
      <c r="AS1109" s="121" t="s">
        <v>8514</v>
      </c>
      <c r="AT1109" s="121">
        <v>7</v>
      </c>
    </row>
    <row r="1110" spans="1:46" ht="30" customHeight="1" x14ac:dyDescent="0.15">
      <c r="A1110" s="121">
        <v>1108</v>
      </c>
      <c r="B1110" s="126">
        <v>5225002660</v>
      </c>
      <c r="C1110" s="121" t="s">
        <v>4831</v>
      </c>
      <c r="D1110" s="121" t="s">
        <v>4831</v>
      </c>
      <c r="E1110" s="127">
        <v>34382</v>
      </c>
      <c r="F1110" s="117">
        <f t="shared" ca="1" si="153"/>
        <v>25.049315068493151</v>
      </c>
      <c r="G1110" s="121" t="s">
        <v>325</v>
      </c>
      <c r="H1110" s="121" t="s">
        <v>297</v>
      </c>
      <c r="I1110" s="121" t="s">
        <v>297</v>
      </c>
      <c r="J1110" s="121" t="s">
        <v>9754</v>
      </c>
      <c r="K1110" s="121" t="s">
        <v>8546</v>
      </c>
      <c r="L1110" s="121" t="s">
        <v>328</v>
      </c>
      <c r="M1110" s="121" t="s">
        <v>59</v>
      </c>
      <c r="N1110" s="121" t="s">
        <v>290</v>
      </c>
      <c r="O1110" s="121" t="s">
        <v>299</v>
      </c>
      <c r="P1110" s="121"/>
      <c r="Q1110" s="121"/>
      <c r="R1110" s="114" t="e">
        <f t="shared" ca="1" si="154"/>
        <v>#NUM!</v>
      </c>
      <c r="S1110" s="118" t="e">
        <f t="shared" ca="1" si="155"/>
        <v>#NUM!</v>
      </c>
      <c r="T1110" s="114" t="e">
        <f t="shared" ca="1" si="156"/>
        <v>#NUM!</v>
      </c>
      <c r="U1110" s="119" t="e">
        <f t="shared" ca="1" si="157"/>
        <v>#NUM!</v>
      </c>
      <c r="V1110" s="120" t="s">
        <v>299</v>
      </c>
      <c r="W1110" s="116">
        <f t="shared" ca="1" si="158"/>
        <v>43525</v>
      </c>
      <c r="X1110" s="114">
        <f t="shared" ca="1" si="159"/>
        <v>1508</v>
      </c>
      <c r="Y1110" s="120">
        <f t="shared" ca="1" si="160"/>
        <v>49</v>
      </c>
      <c r="Z1110" s="121">
        <f t="shared" ca="1" si="161"/>
        <v>4</v>
      </c>
      <c r="AA1110" s="121" t="s">
        <v>9755</v>
      </c>
      <c r="AB1110" s="121"/>
      <c r="AC1110" s="127">
        <v>42017</v>
      </c>
      <c r="AD1110" s="121" t="s">
        <v>8546</v>
      </c>
      <c r="AE1110" s="127">
        <v>42017</v>
      </c>
      <c r="AF1110" s="121" t="s">
        <v>8286</v>
      </c>
      <c r="AG1110" s="121">
        <v>0</v>
      </c>
      <c r="AH1110" s="121">
        <v>0</v>
      </c>
      <c r="AI1110" s="121" t="s">
        <v>9756</v>
      </c>
      <c r="AJ1110" s="121"/>
      <c r="AK1110" s="121" t="s">
        <v>334</v>
      </c>
      <c r="AL1110" s="121"/>
      <c r="AM1110" s="126" t="s">
        <v>4832</v>
      </c>
      <c r="AN1110" s="121"/>
      <c r="AO1110" s="121"/>
      <c r="AP1110" s="121">
        <v>0</v>
      </c>
      <c r="AQ1110" s="121">
        <v>1</v>
      </c>
      <c r="AR1110" s="121" t="s">
        <v>8373</v>
      </c>
      <c r="AS1110" s="121">
        <v>8</v>
      </c>
      <c r="AT1110" s="121">
        <v>111</v>
      </c>
    </row>
    <row r="1111" spans="1:46" ht="30" customHeight="1" x14ac:dyDescent="0.15">
      <c r="A1111" s="121">
        <v>1109</v>
      </c>
      <c r="B1111" s="126">
        <v>5225002662</v>
      </c>
      <c r="C1111" s="121" t="s">
        <v>4833</v>
      </c>
      <c r="D1111" s="121" t="s">
        <v>4833</v>
      </c>
      <c r="E1111" s="127">
        <v>28661</v>
      </c>
      <c r="F1111" s="117">
        <f t="shared" ca="1" si="153"/>
        <v>40.723287671232875</v>
      </c>
      <c r="G1111" s="121" t="s">
        <v>325</v>
      </c>
      <c r="H1111" s="121" t="s">
        <v>287</v>
      </c>
      <c r="I1111" s="121" t="s">
        <v>287</v>
      </c>
      <c r="J1111" s="121" t="s">
        <v>4834</v>
      </c>
      <c r="K1111" s="121" t="s">
        <v>598</v>
      </c>
      <c r="L1111" s="121" t="s">
        <v>328</v>
      </c>
      <c r="M1111" s="121" t="s">
        <v>326</v>
      </c>
      <c r="N1111" s="121" t="s">
        <v>1837</v>
      </c>
      <c r="O1111" s="121" t="s">
        <v>299</v>
      </c>
      <c r="P1111" s="121"/>
      <c r="Q1111" s="121"/>
      <c r="R1111" s="114" t="e">
        <f t="shared" ca="1" si="154"/>
        <v>#NUM!</v>
      </c>
      <c r="S1111" s="118" t="e">
        <f t="shared" ca="1" si="155"/>
        <v>#NUM!</v>
      </c>
      <c r="T1111" s="114" t="e">
        <f t="shared" ca="1" si="156"/>
        <v>#NUM!</v>
      </c>
      <c r="U1111" s="119" t="e">
        <f t="shared" ca="1" si="157"/>
        <v>#NUM!</v>
      </c>
      <c r="V1111" s="120" t="s">
        <v>299</v>
      </c>
      <c r="W1111" s="116">
        <f t="shared" ca="1" si="158"/>
        <v>43525</v>
      </c>
      <c r="X1111" s="114">
        <f t="shared" ca="1" si="159"/>
        <v>1505</v>
      </c>
      <c r="Y1111" s="120">
        <f t="shared" ca="1" si="160"/>
        <v>49</v>
      </c>
      <c r="Z1111" s="121">
        <f t="shared" ca="1" si="161"/>
        <v>4</v>
      </c>
      <c r="AA1111" s="121" t="s">
        <v>1640</v>
      </c>
      <c r="AB1111" s="121"/>
      <c r="AC1111" s="127">
        <v>42020</v>
      </c>
      <c r="AD1111" s="121" t="s">
        <v>598</v>
      </c>
      <c r="AE1111" s="127">
        <v>42020</v>
      </c>
      <c r="AF1111" s="121" t="s">
        <v>8286</v>
      </c>
      <c r="AG1111" s="121">
        <v>0</v>
      </c>
      <c r="AH1111" s="121">
        <v>0</v>
      </c>
      <c r="AI1111" s="121" t="s">
        <v>4836</v>
      </c>
      <c r="AJ1111" s="121"/>
      <c r="AK1111" s="121" t="s">
        <v>334</v>
      </c>
      <c r="AL1111" s="121"/>
      <c r="AM1111" s="126" t="s">
        <v>4835</v>
      </c>
      <c r="AN1111" s="121"/>
      <c r="AO1111" s="121"/>
      <c r="AP1111" s="121">
        <v>0</v>
      </c>
      <c r="AQ1111" s="121">
        <v>0</v>
      </c>
      <c r="AR1111" s="121"/>
      <c r="AS1111" s="121" t="s">
        <v>8967</v>
      </c>
      <c r="AT1111" s="121">
        <v>5</v>
      </c>
    </row>
    <row r="1112" spans="1:46" ht="30" customHeight="1" x14ac:dyDescent="0.15">
      <c r="A1112" s="121">
        <v>1110</v>
      </c>
      <c r="B1112" s="126">
        <v>5225002668</v>
      </c>
      <c r="C1112" s="121" t="s">
        <v>4837</v>
      </c>
      <c r="D1112" s="121" t="s">
        <v>4837</v>
      </c>
      <c r="E1112" s="127">
        <v>32830</v>
      </c>
      <c r="F1112" s="117">
        <f t="shared" ca="1" si="153"/>
        <v>29.301369863013697</v>
      </c>
      <c r="G1112" s="121" t="s">
        <v>325</v>
      </c>
      <c r="H1112" s="121" t="s">
        <v>297</v>
      </c>
      <c r="I1112" s="121" t="s">
        <v>297</v>
      </c>
      <c r="J1112" s="121" t="s">
        <v>4838</v>
      </c>
      <c r="K1112" s="121" t="s">
        <v>8016</v>
      </c>
      <c r="L1112" s="121" t="s">
        <v>328</v>
      </c>
      <c r="M1112" s="121" t="s">
        <v>59</v>
      </c>
      <c r="N1112" s="121" t="s">
        <v>290</v>
      </c>
      <c r="O1112" s="121" t="s">
        <v>8330</v>
      </c>
      <c r="P1112" s="127">
        <v>41450</v>
      </c>
      <c r="Q1112" s="127">
        <v>46836</v>
      </c>
      <c r="R1112" s="114">
        <f t="shared" ca="1" si="154"/>
        <v>3311</v>
      </c>
      <c r="S1112" s="118">
        <f t="shared" ca="1" si="155"/>
        <v>108</v>
      </c>
      <c r="T1112" s="114">
        <f t="shared" ca="1" si="156"/>
        <v>9</v>
      </c>
      <c r="U1112" s="119" t="str">
        <f t="shared" ca="1" si="157"/>
        <v>9年0个月26天</v>
      </c>
      <c r="V1112" s="120" t="s">
        <v>9757</v>
      </c>
      <c r="W1112" s="116">
        <f t="shared" ca="1" si="158"/>
        <v>43525</v>
      </c>
      <c r="X1112" s="114">
        <f t="shared" ca="1" si="159"/>
        <v>1481</v>
      </c>
      <c r="Y1112" s="120">
        <f t="shared" ca="1" si="160"/>
        <v>48</v>
      </c>
      <c r="Z1112" s="121">
        <f t="shared" ca="1" si="161"/>
        <v>4</v>
      </c>
      <c r="AA1112" s="121" t="s">
        <v>9377</v>
      </c>
      <c r="AB1112" s="121"/>
      <c r="AC1112" s="127">
        <v>42044</v>
      </c>
      <c r="AD1112" s="121" t="s">
        <v>489</v>
      </c>
      <c r="AE1112" s="127">
        <v>42044</v>
      </c>
      <c r="AF1112" s="121" t="s">
        <v>8286</v>
      </c>
      <c r="AG1112" s="121">
        <v>1</v>
      </c>
      <c r="AH1112" s="121">
        <v>0</v>
      </c>
      <c r="AI1112" s="121" t="s">
        <v>9758</v>
      </c>
      <c r="AJ1112" s="121" t="s">
        <v>3915</v>
      </c>
      <c r="AK1112" s="121"/>
      <c r="AL1112" s="121"/>
      <c r="AM1112" s="126" t="s">
        <v>4840</v>
      </c>
      <c r="AN1112" s="121"/>
      <c r="AO1112" s="121"/>
      <c r="AP1112" s="121">
        <v>0</v>
      </c>
      <c r="AQ1112" s="121">
        <v>0</v>
      </c>
      <c r="AR1112" s="121" t="s">
        <v>8373</v>
      </c>
      <c r="AS1112" s="121">
        <v>6</v>
      </c>
      <c r="AT1112" s="121">
        <v>82</v>
      </c>
    </row>
    <row r="1113" spans="1:46" ht="30" customHeight="1" x14ac:dyDescent="0.15">
      <c r="A1113" s="121">
        <v>1111</v>
      </c>
      <c r="B1113" s="126">
        <v>5225002669</v>
      </c>
      <c r="C1113" s="121" t="s">
        <v>4841</v>
      </c>
      <c r="D1113" s="121" t="s">
        <v>4841</v>
      </c>
      <c r="E1113" s="127">
        <v>30804</v>
      </c>
      <c r="F1113" s="117">
        <f t="shared" ca="1" si="153"/>
        <v>34.852054794520548</v>
      </c>
      <c r="G1113" s="121" t="s">
        <v>325</v>
      </c>
      <c r="H1113" s="121" t="s">
        <v>287</v>
      </c>
      <c r="I1113" s="121" t="s">
        <v>287</v>
      </c>
      <c r="J1113" s="121" t="s">
        <v>4842</v>
      </c>
      <c r="K1113" s="121" t="s">
        <v>771</v>
      </c>
      <c r="L1113" s="121" t="s">
        <v>328</v>
      </c>
      <c r="M1113" s="121" t="s">
        <v>59</v>
      </c>
      <c r="N1113" s="121" t="s">
        <v>41</v>
      </c>
      <c r="O1113" s="121" t="s">
        <v>299</v>
      </c>
      <c r="P1113" s="127">
        <v>42935</v>
      </c>
      <c r="Q1113" s="127">
        <v>50969</v>
      </c>
      <c r="R1113" s="114">
        <f t="shared" ca="1" si="154"/>
        <v>7444</v>
      </c>
      <c r="S1113" s="118">
        <f t="shared" ca="1" si="155"/>
        <v>244</v>
      </c>
      <c r="T1113" s="114">
        <f t="shared" ca="1" si="156"/>
        <v>20</v>
      </c>
      <c r="U1113" s="119" t="str">
        <f t="shared" ca="1" si="157"/>
        <v>20年4个月24天</v>
      </c>
      <c r="V1113" s="120" t="s">
        <v>9022</v>
      </c>
      <c r="W1113" s="116">
        <f t="shared" ca="1" si="158"/>
        <v>43525</v>
      </c>
      <c r="X1113" s="114">
        <f t="shared" ca="1" si="159"/>
        <v>1481</v>
      </c>
      <c r="Y1113" s="120">
        <f t="shared" ca="1" si="160"/>
        <v>48</v>
      </c>
      <c r="Z1113" s="121">
        <f t="shared" ca="1" si="161"/>
        <v>4</v>
      </c>
      <c r="AA1113" s="121" t="s">
        <v>9759</v>
      </c>
      <c r="AB1113" s="121"/>
      <c r="AC1113" s="127">
        <v>42044</v>
      </c>
      <c r="AD1113" s="121" t="s">
        <v>771</v>
      </c>
      <c r="AE1113" s="127">
        <v>42044</v>
      </c>
      <c r="AF1113" s="121" t="s">
        <v>8286</v>
      </c>
      <c r="AG1113" s="121">
        <v>1</v>
      </c>
      <c r="AH1113" s="121">
        <v>0</v>
      </c>
      <c r="AI1113" s="121" t="s">
        <v>4844</v>
      </c>
      <c r="AJ1113" s="121" t="s">
        <v>2171</v>
      </c>
      <c r="AK1113" s="121" t="s">
        <v>334</v>
      </c>
      <c r="AL1113" s="121"/>
      <c r="AM1113" s="126" t="s">
        <v>4843</v>
      </c>
      <c r="AN1113" s="121"/>
      <c r="AO1113" s="121"/>
      <c r="AP1113" s="121">
        <v>0</v>
      </c>
      <c r="AQ1113" s="121">
        <v>0</v>
      </c>
      <c r="AR1113" s="121" t="s">
        <v>1599</v>
      </c>
      <c r="AS1113" s="121" t="s">
        <v>8442</v>
      </c>
      <c r="AT1113" s="121">
        <v>16</v>
      </c>
    </row>
    <row r="1114" spans="1:46" ht="30" customHeight="1" x14ac:dyDescent="0.15">
      <c r="A1114" s="121">
        <v>1112</v>
      </c>
      <c r="B1114" s="126">
        <v>5225002671</v>
      </c>
      <c r="C1114" s="121" t="s">
        <v>4845</v>
      </c>
      <c r="D1114" s="121" t="s">
        <v>4845</v>
      </c>
      <c r="E1114" s="127">
        <v>21065</v>
      </c>
      <c r="F1114" s="117">
        <f t="shared" ca="1" si="153"/>
        <v>61.534246575342465</v>
      </c>
      <c r="G1114" s="121" t="s">
        <v>510</v>
      </c>
      <c r="H1114" s="121" t="s">
        <v>327</v>
      </c>
      <c r="I1114" s="121" t="s">
        <v>327</v>
      </c>
      <c r="J1114" s="121" t="s">
        <v>4846</v>
      </c>
      <c r="K1114" s="121" t="s">
        <v>598</v>
      </c>
      <c r="L1114" s="121" t="s">
        <v>328</v>
      </c>
      <c r="M1114" s="121" t="s">
        <v>348</v>
      </c>
      <c r="N1114" s="121" t="s">
        <v>290</v>
      </c>
      <c r="O1114" s="121" t="s">
        <v>299</v>
      </c>
      <c r="P1114" s="121"/>
      <c r="Q1114" s="121"/>
      <c r="R1114" s="114" t="e">
        <f t="shared" ca="1" si="154"/>
        <v>#NUM!</v>
      </c>
      <c r="S1114" s="118" t="e">
        <f t="shared" ca="1" si="155"/>
        <v>#NUM!</v>
      </c>
      <c r="T1114" s="114" t="e">
        <f t="shared" ca="1" si="156"/>
        <v>#NUM!</v>
      </c>
      <c r="U1114" s="119" t="e">
        <f t="shared" ca="1" si="157"/>
        <v>#NUM!</v>
      </c>
      <c r="V1114" s="120" t="s">
        <v>299</v>
      </c>
      <c r="W1114" s="116">
        <f t="shared" ca="1" si="158"/>
        <v>43525</v>
      </c>
      <c r="X1114" s="114">
        <f t="shared" ca="1" si="159"/>
        <v>1481</v>
      </c>
      <c r="Y1114" s="120">
        <f t="shared" ca="1" si="160"/>
        <v>48</v>
      </c>
      <c r="Z1114" s="121">
        <f t="shared" ca="1" si="161"/>
        <v>4</v>
      </c>
      <c r="AA1114" s="121" t="s">
        <v>9760</v>
      </c>
      <c r="AB1114" s="121"/>
      <c r="AC1114" s="127">
        <v>42044</v>
      </c>
      <c r="AD1114" s="121" t="s">
        <v>598</v>
      </c>
      <c r="AE1114" s="127">
        <v>42044</v>
      </c>
      <c r="AF1114" s="121" t="s">
        <v>8286</v>
      </c>
      <c r="AG1114" s="121">
        <v>0</v>
      </c>
      <c r="AH1114" s="121">
        <v>0</v>
      </c>
      <c r="AI1114" s="121" t="s">
        <v>4848</v>
      </c>
      <c r="AJ1114" s="121"/>
      <c r="AK1114" s="121" t="s">
        <v>334</v>
      </c>
      <c r="AL1114" s="121"/>
      <c r="AM1114" s="126" t="s">
        <v>4847</v>
      </c>
      <c r="AN1114" s="121"/>
      <c r="AO1114" s="121"/>
      <c r="AP1114" s="121">
        <v>0</v>
      </c>
      <c r="AQ1114" s="121">
        <v>0</v>
      </c>
      <c r="AR1114" s="121" t="s">
        <v>8312</v>
      </c>
      <c r="AS1114" s="121"/>
      <c r="AT1114" s="121"/>
    </row>
    <row r="1115" spans="1:46" ht="30" customHeight="1" x14ac:dyDescent="0.15">
      <c r="A1115" s="121">
        <v>1113</v>
      </c>
      <c r="B1115" s="126">
        <v>5225002676</v>
      </c>
      <c r="C1115" s="121" t="s">
        <v>4849</v>
      </c>
      <c r="D1115" s="121" t="s">
        <v>4849</v>
      </c>
      <c r="E1115" s="127">
        <v>24546</v>
      </c>
      <c r="F1115" s="117">
        <f t="shared" ca="1" si="153"/>
        <v>51.9972602739726</v>
      </c>
      <c r="G1115" s="121" t="s">
        <v>650</v>
      </c>
      <c r="H1115" s="121" t="s">
        <v>287</v>
      </c>
      <c r="I1115" s="121" t="s">
        <v>287</v>
      </c>
      <c r="J1115" s="121" t="s">
        <v>4850</v>
      </c>
      <c r="K1115" s="121" t="s">
        <v>811</v>
      </c>
      <c r="L1115" s="121" t="s">
        <v>328</v>
      </c>
      <c r="M1115" s="121" t="s">
        <v>367</v>
      </c>
      <c r="N1115" s="121" t="s">
        <v>290</v>
      </c>
      <c r="O1115" s="121" t="s">
        <v>299</v>
      </c>
      <c r="P1115" s="121"/>
      <c r="Q1115" s="121"/>
      <c r="R1115" s="114" t="e">
        <f t="shared" ca="1" si="154"/>
        <v>#NUM!</v>
      </c>
      <c r="S1115" s="118" t="e">
        <f t="shared" ca="1" si="155"/>
        <v>#NUM!</v>
      </c>
      <c r="T1115" s="114" t="e">
        <f t="shared" ca="1" si="156"/>
        <v>#NUM!</v>
      </c>
      <c r="U1115" s="119" t="e">
        <f t="shared" ca="1" si="157"/>
        <v>#NUM!</v>
      </c>
      <c r="V1115" s="120" t="s">
        <v>299</v>
      </c>
      <c r="W1115" s="116">
        <f t="shared" ca="1" si="158"/>
        <v>43525</v>
      </c>
      <c r="X1115" s="114">
        <f t="shared" ca="1" si="159"/>
        <v>1481</v>
      </c>
      <c r="Y1115" s="120">
        <f t="shared" ca="1" si="160"/>
        <v>48</v>
      </c>
      <c r="Z1115" s="121">
        <f t="shared" ca="1" si="161"/>
        <v>4</v>
      </c>
      <c r="AA1115" s="121" t="s">
        <v>7424</v>
      </c>
      <c r="AB1115" s="121"/>
      <c r="AC1115" s="127">
        <v>42044</v>
      </c>
      <c r="AD1115" s="121" t="s">
        <v>811</v>
      </c>
      <c r="AE1115" s="127">
        <v>42044</v>
      </c>
      <c r="AF1115" s="121" t="s">
        <v>8286</v>
      </c>
      <c r="AG1115" s="121">
        <v>0</v>
      </c>
      <c r="AH1115" s="121">
        <v>0</v>
      </c>
      <c r="AI1115" s="121" t="s">
        <v>9761</v>
      </c>
      <c r="AJ1115" s="121"/>
      <c r="AK1115" s="121" t="s">
        <v>334</v>
      </c>
      <c r="AL1115" s="121"/>
      <c r="AM1115" s="126" t="s">
        <v>4851</v>
      </c>
      <c r="AN1115" s="121"/>
      <c r="AO1115" s="121"/>
      <c r="AP1115" s="121">
        <v>0</v>
      </c>
      <c r="AQ1115" s="121">
        <v>0</v>
      </c>
      <c r="AR1115" s="121" t="s">
        <v>8312</v>
      </c>
      <c r="AS1115" s="127">
        <v>38081</v>
      </c>
      <c r="AT1115" s="121" t="s">
        <v>8444</v>
      </c>
    </row>
    <row r="1116" spans="1:46" ht="30" customHeight="1" x14ac:dyDescent="0.15">
      <c r="A1116" s="121">
        <v>1114</v>
      </c>
      <c r="B1116" s="126">
        <v>5225002677</v>
      </c>
      <c r="C1116" s="121" t="s">
        <v>4852</v>
      </c>
      <c r="D1116" s="121" t="s">
        <v>4852</v>
      </c>
      <c r="E1116" s="127">
        <v>30212</v>
      </c>
      <c r="F1116" s="117">
        <f t="shared" ca="1" si="153"/>
        <v>36.473972602739728</v>
      </c>
      <c r="G1116" s="121" t="s">
        <v>462</v>
      </c>
      <c r="H1116" s="121" t="s">
        <v>287</v>
      </c>
      <c r="I1116" s="121" t="s">
        <v>287</v>
      </c>
      <c r="J1116" s="121" t="s">
        <v>4853</v>
      </c>
      <c r="K1116" s="121" t="s">
        <v>811</v>
      </c>
      <c r="L1116" s="121" t="s">
        <v>328</v>
      </c>
      <c r="M1116" s="121" t="s">
        <v>348</v>
      </c>
      <c r="N1116" s="121" t="s">
        <v>290</v>
      </c>
      <c r="O1116" s="121" t="s">
        <v>299</v>
      </c>
      <c r="P1116" s="121"/>
      <c r="Q1116" s="121"/>
      <c r="R1116" s="114" t="e">
        <f t="shared" ca="1" si="154"/>
        <v>#NUM!</v>
      </c>
      <c r="S1116" s="118" t="e">
        <f t="shared" ca="1" si="155"/>
        <v>#NUM!</v>
      </c>
      <c r="T1116" s="114" t="e">
        <f t="shared" ca="1" si="156"/>
        <v>#NUM!</v>
      </c>
      <c r="U1116" s="119" t="e">
        <f t="shared" ca="1" si="157"/>
        <v>#NUM!</v>
      </c>
      <c r="V1116" s="120" t="s">
        <v>299</v>
      </c>
      <c r="W1116" s="116">
        <f t="shared" ca="1" si="158"/>
        <v>43525</v>
      </c>
      <c r="X1116" s="114">
        <f t="shared" ca="1" si="159"/>
        <v>1481</v>
      </c>
      <c r="Y1116" s="120">
        <f t="shared" ca="1" si="160"/>
        <v>48</v>
      </c>
      <c r="Z1116" s="121">
        <f t="shared" ca="1" si="161"/>
        <v>4</v>
      </c>
      <c r="AA1116" s="121" t="s">
        <v>9762</v>
      </c>
      <c r="AB1116" s="121"/>
      <c r="AC1116" s="127">
        <v>42044</v>
      </c>
      <c r="AD1116" s="121" t="s">
        <v>811</v>
      </c>
      <c r="AE1116" s="127">
        <v>42044</v>
      </c>
      <c r="AF1116" s="121" t="s">
        <v>8286</v>
      </c>
      <c r="AG1116" s="121">
        <v>0</v>
      </c>
      <c r="AH1116" s="121">
        <v>0</v>
      </c>
      <c r="AI1116" s="121" t="s">
        <v>9763</v>
      </c>
      <c r="AJ1116" s="121"/>
      <c r="AK1116" s="121" t="s">
        <v>334</v>
      </c>
      <c r="AL1116" s="121"/>
      <c r="AM1116" s="126" t="s">
        <v>4854</v>
      </c>
      <c r="AN1116" s="121"/>
      <c r="AO1116" s="121"/>
      <c r="AP1116" s="121">
        <v>0</v>
      </c>
      <c r="AQ1116" s="121">
        <v>0</v>
      </c>
      <c r="AR1116" s="121"/>
      <c r="AS1116" s="128">
        <v>43164</v>
      </c>
      <c r="AT1116" s="121">
        <v>5</v>
      </c>
    </row>
    <row r="1117" spans="1:46" ht="30" customHeight="1" x14ac:dyDescent="0.15">
      <c r="A1117" s="121">
        <v>1115</v>
      </c>
      <c r="B1117" s="126">
        <v>5225002679</v>
      </c>
      <c r="C1117" s="121" t="s">
        <v>4855</v>
      </c>
      <c r="D1117" s="121" t="s">
        <v>4855</v>
      </c>
      <c r="E1117" s="127">
        <v>25028</v>
      </c>
      <c r="F1117" s="117">
        <f t="shared" ca="1" si="153"/>
        <v>50.676712328767124</v>
      </c>
      <c r="G1117" s="121" t="s">
        <v>325</v>
      </c>
      <c r="H1117" s="121" t="s">
        <v>297</v>
      </c>
      <c r="I1117" s="121" t="s">
        <v>297</v>
      </c>
      <c r="J1117" s="121" t="s">
        <v>4856</v>
      </c>
      <c r="K1117" s="121" t="s">
        <v>553</v>
      </c>
      <c r="L1117" s="121" t="s">
        <v>328</v>
      </c>
      <c r="M1117" s="121" t="s">
        <v>326</v>
      </c>
      <c r="N1117" s="121" t="s">
        <v>298</v>
      </c>
      <c r="O1117" s="121" t="s">
        <v>299</v>
      </c>
      <c r="P1117" s="121"/>
      <c r="Q1117" s="121"/>
      <c r="R1117" s="114" t="e">
        <f t="shared" ca="1" si="154"/>
        <v>#NUM!</v>
      </c>
      <c r="S1117" s="118" t="e">
        <f t="shared" ca="1" si="155"/>
        <v>#NUM!</v>
      </c>
      <c r="T1117" s="114" t="e">
        <f t="shared" ca="1" si="156"/>
        <v>#NUM!</v>
      </c>
      <c r="U1117" s="119" t="e">
        <f t="shared" ca="1" si="157"/>
        <v>#NUM!</v>
      </c>
      <c r="V1117" s="120" t="s">
        <v>299</v>
      </c>
      <c r="W1117" s="116">
        <f t="shared" ca="1" si="158"/>
        <v>43525</v>
      </c>
      <c r="X1117" s="114">
        <f t="shared" ca="1" si="159"/>
        <v>1480</v>
      </c>
      <c r="Y1117" s="120">
        <f t="shared" ca="1" si="160"/>
        <v>48</v>
      </c>
      <c r="Z1117" s="121">
        <f t="shared" ca="1" si="161"/>
        <v>4</v>
      </c>
      <c r="AA1117" s="121" t="s">
        <v>9764</v>
      </c>
      <c r="AB1117" s="121"/>
      <c r="AC1117" s="127">
        <v>42045</v>
      </c>
      <c r="AD1117" s="121" t="s">
        <v>553</v>
      </c>
      <c r="AE1117" s="127">
        <v>42045</v>
      </c>
      <c r="AF1117" s="121" t="s">
        <v>8286</v>
      </c>
      <c r="AG1117" s="121">
        <v>0</v>
      </c>
      <c r="AH1117" s="121">
        <v>0</v>
      </c>
      <c r="AI1117" s="121" t="s">
        <v>4858</v>
      </c>
      <c r="AJ1117" s="121"/>
      <c r="AK1117" s="121" t="s">
        <v>334</v>
      </c>
      <c r="AL1117" s="121" t="s">
        <v>363</v>
      </c>
      <c r="AM1117" s="126" t="s">
        <v>4857</v>
      </c>
      <c r="AN1117" s="121" t="s">
        <v>411</v>
      </c>
      <c r="AO1117" s="121"/>
      <c r="AP1117" s="121">
        <v>0</v>
      </c>
      <c r="AQ1117" s="121">
        <v>2</v>
      </c>
      <c r="AR1117" s="121" t="s">
        <v>8312</v>
      </c>
      <c r="AS1117" s="121" t="s">
        <v>9765</v>
      </c>
      <c r="AT1117" s="121">
        <v>3</v>
      </c>
    </row>
    <row r="1118" spans="1:46" ht="30" customHeight="1" x14ac:dyDescent="0.15">
      <c r="A1118" s="121">
        <v>1116</v>
      </c>
      <c r="B1118" s="126">
        <v>5225002683</v>
      </c>
      <c r="C1118" s="121" t="s">
        <v>4859</v>
      </c>
      <c r="D1118" s="121" t="s">
        <v>4859</v>
      </c>
      <c r="E1118" s="127">
        <v>34394</v>
      </c>
      <c r="F1118" s="117">
        <f t="shared" ca="1" si="153"/>
        <v>25.016438356164382</v>
      </c>
      <c r="G1118" s="121" t="s">
        <v>364</v>
      </c>
      <c r="H1118" s="121" t="s">
        <v>297</v>
      </c>
      <c r="I1118" s="121" t="s">
        <v>297</v>
      </c>
      <c r="J1118" s="121" t="s">
        <v>4860</v>
      </c>
      <c r="K1118" s="121" t="s">
        <v>8034</v>
      </c>
      <c r="L1118" s="121" t="s">
        <v>357</v>
      </c>
      <c r="M1118" s="121" t="s">
        <v>367</v>
      </c>
      <c r="N1118" s="121" t="s">
        <v>4861</v>
      </c>
      <c r="O1118" s="121" t="s">
        <v>299</v>
      </c>
      <c r="P1118" s="121"/>
      <c r="Q1118" s="121"/>
      <c r="R1118" s="114" t="e">
        <f t="shared" ca="1" si="154"/>
        <v>#NUM!</v>
      </c>
      <c r="S1118" s="118" t="e">
        <f t="shared" ca="1" si="155"/>
        <v>#NUM!</v>
      </c>
      <c r="T1118" s="114" t="e">
        <f t="shared" ca="1" si="156"/>
        <v>#NUM!</v>
      </c>
      <c r="U1118" s="119" t="e">
        <f t="shared" ca="1" si="157"/>
        <v>#NUM!</v>
      </c>
      <c r="V1118" s="120" t="s">
        <v>299</v>
      </c>
      <c r="W1118" s="116">
        <f t="shared" ca="1" si="158"/>
        <v>43525</v>
      </c>
      <c r="X1118" s="114">
        <f t="shared" ca="1" si="159"/>
        <v>1481</v>
      </c>
      <c r="Y1118" s="120">
        <f t="shared" ca="1" si="160"/>
        <v>48</v>
      </c>
      <c r="Z1118" s="121">
        <f t="shared" ca="1" si="161"/>
        <v>4</v>
      </c>
      <c r="AA1118" s="121" t="s">
        <v>1664</v>
      </c>
      <c r="AB1118" s="121"/>
      <c r="AC1118" s="127">
        <v>42044</v>
      </c>
      <c r="AD1118" s="121" t="s">
        <v>582</v>
      </c>
      <c r="AE1118" s="127">
        <v>42044</v>
      </c>
      <c r="AF1118" s="121" t="s">
        <v>8286</v>
      </c>
      <c r="AG1118" s="121">
        <v>0</v>
      </c>
      <c r="AH1118" s="121">
        <v>0</v>
      </c>
      <c r="AI1118" s="121" t="s">
        <v>9766</v>
      </c>
      <c r="AJ1118" s="121"/>
      <c r="AK1118" s="121" t="s">
        <v>334</v>
      </c>
      <c r="AL1118" s="121"/>
      <c r="AM1118" s="126" t="s">
        <v>4862</v>
      </c>
      <c r="AN1118" s="121"/>
      <c r="AO1118" s="121"/>
      <c r="AP1118" s="121">
        <v>0</v>
      </c>
      <c r="AQ1118" s="121">
        <v>0</v>
      </c>
      <c r="AR1118" s="121" t="s">
        <v>8312</v>
      </c>
      <c r="AS1118" s="127">
        <v>38083</v>
      </c>
      <c r="AT1118" s="121" t="s">
        <v>8444</v>
      </c>
    </row>
    <row r="1119" spans="1:46" ht="30" customHeight="1" x14ac:dyDescent="0.15">
      <c r="A1119" s="121">
        <v>1117</v>
      </c>
      <c r="B1119" s="126">
        <v>5225002690</v>
      </c>
      <c r="C1119" s="121" t="s">
        <v>4863</v>
      </c>
      <c r="D1119" s="121" t="s">
        <v>4863</v>
      </c>
      <c r="E1119" s="127">
        <v>29283</v>
      </c>
      <c r="F1119" s="117">
        <f t="shared" ca="1" si="153"/>
        <v>39.019178082191779</v>
      </c>
      <c r="G1119" s="121" t="s">
        <v>704</v>
      </c>
      <c r="H1119" s="121" t="s">
        <v>297</v>
      </c>
      <c r="I1119" s="121" t="s">
        <v>297</v>
      </c>
      <c r="J1119" s="121" t="s">
        <v>4864</v>
      </c>
      <c r="K1119" s="121" t="s">
        <v>2567</v>
      </c>
      <c r="L1119" s="121" t="s">
        <v>328</v>
      </c>
      <c r="M1119" s="121" t="s">
        <v>367</v>
      </c>
      <c r="N1119" s="121" t="s">
        <v>290</v>
      </c>
      <c r="O1119" s="121" t="s">
        <v>293</v>
      </c>
      <c r="P1119" s="121"/>
      <c r="Q1119" s="121"/>
      <c r="R1119" s="114" t="e">
        <f t="shared" ca="1" si="154"/>
        <v>#NUM!</v>
      </c>
      <c r="S1119" s="118" t="e">
        <f t="shared" ca="1" si="155"/>
        <v>#NUM!</v>
      </c>
      <c r="T1119" s="114" t="e">
        <f t="shared" ca="1" si="156"/>
        <v>#NUM!</v>
      </c>
      <c r="U1119" s="119" t="e">
        <f t="shared" ca="1" si="157"/>
        <v>#NUM!</v>
      </c>
      <c r="V1119" s="120" t="s">
        <v>299</v>
      </c>
      <c r="W1119" s="116">
        <f t="shared" ca="1" si="158"/>
        <v>43525</v>
      </c>
      <c r="X1119" s="114">
        <f t="shared" ca="1" si="159"/>
        <v>1298</v>
      </c>
      <c r="Y1119" s="120">
        <f t="shared" ca="1" si="160"/>
        <v>42</v>
      </c>
      <c r="Z1119" s="121">
        <f t="shared" ca="1" si="161"/>
        <v>3</v>
      </c>
      <c r="AA1119" s="121" t="s">
        <v>9767</v>
      </c>
      <c r="AB1119" s="121"/>
      <c r="AC1119" s="127">
        <v>42227</v>
      </c>
      <c r="AD1119" s="121" t="s">
        <v>2567</v>
      </c>
      <c r="AE1119" s="127">
        <v>42227</v>
      </c>
      <c r="AF1119" s="121" t="s">
        <v>8286</v>
      </c>
      <c r="AG1119" s="121">
        <v>1</v>
      </c>
      <c r="AH1119" s="121">
        <v>0</v>
      </c>
      <c r="AI1119" s="121" t="s">
        <v>4866</v>
      </c>
      <c r="AJ1119" s="121" t="s">
        <v>402</v>
      </c>
      <c r="AK1119" s="121" t="s">
        <v>409</v>
      </c>
      <c r="AL1119" s="121"/>
      <c r="AM1119" s="126" t="s">
        <v>4865</v>
      </c>
      <c r="AN1119" s="121"/>
      <c r="AO1119" s="121"/>
      <c r="AP1119" s="121">
        <v>0</v>
      </c>
      <c r="AQ1119" s="121">
        <v>1</v>
      </c>
      <c r="AR1119" s="121"/>
      <c r="AS1119" s="121"/>
      <c r="AT1119" s="121"/>
    </row>
    <row r="1120" spans="1:46" ht="30" customHeight="1" x14ac:dyDescent="0.15">
      <c r="A1120" s="121">
        <v>1118</v>
      </c>
      <c r="B1120" s="126">
        <v>5225002692</v>
      </c>
      <c r="C1120" s="121" t="s">
        <v>43</v>
      </c>
      <c r="D1120" s="121" t="s">
        <v>43</v>
      </c>
      <c r="E1120" s="127">
        <v>21508</v>
      </c>
      <c r="F1120" s="117">
        <f t="shared" ca="1" si="153"/>
        <v>60.320547945205476</v>
      </c>
      <c r="G1120" s="121" t="s">
        <v>325</v>
      </c>
      <c r="H1120" s="121" t="s">
        <v>327</v>
      </c>
      <c r="I1120" s="121" t="s">
        <v>327</v>
      </c>
      <c r="J1120" s="121" t="s">
        <v>9768</v>
      </c>
      <c r="K1120" s="121" t="s">
        <v>8546</v>
      </c>
      <c r="L1120" s="121" t="s">
        <v>357</v>
      </c>
      <c r="M1120" s="121" t="s">
        <v>326</v>
      </c>
      <c r="N1120" s="121" t="s">
        <v>564</v>
      </c>
      <c r="O1120" s="121" t="s">
        <v>299</v>
      </c>
      <c r="P1120" s="121"/>
      <c r="Q1120" s="121"/>
      <c r="R1120" s="114" t="e">
        <f t="shared" ca="1" si="154"/>
        <v>#NUM!</v>
      </c>
      <c r="S1120" s="118" t="e">
        <f t="shared" ca="1" si="155"/>
        <v>#NUM!</v>
      </c>
      <c r="T1120" s="114" t="e">
        <f t="shared" ca="1" si="156"/>
        <v>#NUM!</v>
      </c>
      <c r="U1120" s="119" t="e">
        <f t="shared" ca="1" si="157"/>
        <v>#NUM!</v>
      </c>
      <c r="V1120" s="120" t="s">
        <v>299</v>
      </c>
      <c r="W1120" s="116">
        <f t="shared" ca="1" si="158"/>
        <v>43525</v>
      </c>
      <c r="X1120" s="114">
        <f t="shared" ca="1" si="159"/>
        <v>1479</v>
      </c>
      <c r="Y1120" s="120">
        <f t="shared" ca="1" si="160"/>
        <v>48</v>
      </c>
      <c r="Z1120" s="121">
        <f t="shared" ca="1" si="161"/>
        <v>4</v>
      </c>
      <c r="AA1120" s="121" t="s">
        <v>9769</v>
      </c>
      <c r="AB1120" s="121"/>
      <c r="AC1120" s="127">
        <v>42046</v>
      </c>
      <c r="AD1120" s="121" t="s">
        <v>8546</v>
      </c>
      <c r="AE1120" s="127">
        <v>42046</v>
      </c>
      <c r="AF1120" s="121" t="s">
        <v>8286</v>
      </c>
      <c r="AG1120" s="121">
        <v>0</v>
      </c>
      <c r="AH1120" s="121">
        <v>0</v>
      </c>
      <c r="AI1120" s="121" t="s">
        <v>4868</v>
      </c>
      <c r="AJ1120" s="121"/>
      <c r="AK1120" s="121" t="s">
        <v>334</v>
      </c>
      <c r="AL1120" s="121"/>
      <c r="AM1120" s="126" t="s">
        <v>4867</v>
      </c>
      <c r="AN1120" s="121"/>
      <c r="AO1120" s="121"/>
      <c r="AP1120" s="121">
        <v>0</v>
      </c>
      <c r="AQ1120" s="121">
        <v>2</v>
      </c>
      <c r="AR1120" s="121"/>
      <c r="AS1120" s="121" t="s">
        <v>9109</v>
      </c>
      <c r="AT1120" s="121">
        <v>2</v>
      </c>
    </row>
    <row r="1121" spans="1:46" ht="30" customHeight="1" x14ac:dyDescent="0.15">
      <c r="A1121" s="121">
        <v>1119</v>
      </c>
      <c r="B1121" s="126">
        <v>5225002696</v>
      </c>
      <c r="C1121" s="121" t="s">
        <v>4869</v>
      </c>
      <c r="D1121" s="121" t="s">
        <v>4869</v>
      </c>
      <c r="E1121" s="127">
        <v>21744</v>
      </c>
      <c r="F1121" s="117">
        <f t="shared" ca="1" si="153"/>
        <v>59.673972602739724</v>
      </c>
      <c r="G1121" s="121" t="s">
        <v>364</v>
      </c>
      <c r="H1121" s="121" t="s">
        <v>327</v>
      </c>
      <c r="I1121" s="121" t="s">
        <v>327</v>
      </c>
      <c r="J1121" s="121" t="s">
        <v>9770</v>
      </c>
      <c r="K1121" s="121" t="s">
        <v>8546</v>
      </c>
      <c r="L1121" s="121" t="s">
        <v>328</v>
      </c>
      <c r="M1121" s="121" t="s">
        <v>367</v>
      </c>
      <c r="N1121" s="121" t="s">
        <v>290</v>
      </c>
      <c r="O1121" s="121" t="s">
        <v>293</v>
      </c>
      <c r="P1121" s="121"/>
      <c r="Q1121" s="121"/>
      <c r="R1121" s="114" t="e">
        <f t="shared" ca="1" si="154"/>
        <v>#NUM!</v>
      </c>
      <c r="S1121" s="118" t="e">
        <f t="shared" ca="1" si="155"/>
        <v>#NUM!</v>
      </c>
      <c r="T1121" s="114" t="e">
        <f t="shared" ca="1" si="156"/>
        <v>#NUM!</v>
      </c>
      <c r="U1121" s="119" t="e">
        <f t="shared" ca="1" si="157"/>
        <v>#NUM!</v>
      </c>
      <c r="V1121" s="120" t="s">
        <v>299</v>
      </c>
      <c r="W1121" s="116">
        <f t="shared" ca="1" si="158"/>
        <v>43525</v>
      </c>
      <c r="X1121" s="114">
        <f t="shared" ca="1" si="159"/>
        <v>1479</v>
      </c>
      <c r="Y1121" s="120">
        <f t="shared" ca="1" si="160"/>
        <v>48</v>
      </c>
      <c r="Z1121" s="121">
        <f t="shared" ca="1" si="161"/>
        <v>4</v>
      </c>
      <c r="AA1121" s="121" t="s">
        <v>9549</v>
      </c>
      <c r="AB1121" s="121"/>
      <c r="AC1121" s="127">
        <v>42046</v>
      </c>
      <c r="AD1121" s="121" t="s">
        <v>8546</v>
      </c>
      <c r="AE1121" s="127">
        <v>42046</v>
      </c>
      <c r="AF1121" s="121" t="s">
        <v>8286</v>
      </c>
      <c r="AG1121" s="121">
        <v>1</v>
      </c>
      <c r="AH1121" s="121">
        <v>0</v>
      </c>
      <c r="AI1121" s="121" t="s">
        <v>4871</v>
      </c>
      <c r="AJ1121" s="121" t="s">
        <v>402</v>
      </c>
      <c r="AK1121" s="121" t="s">
        <v>409</v>
      </c>
      <c r="AL1121" s="121"/>
      <c r="AM1121" s="126" t="s">
        <v>4870</v>
      </c>
      <c r="AN1121" s="121"/>
      <c r="AO1121" s="121"/>
      <c r="AP1121" s="121">
        <v>0</v>
      </c>
      <c r="AQ1121" s="121">
        <v>0</v>
      </c>
      <c r="AR1121" s="121" t="s">
        <v>8312</v>
      </c>
      <c r="AS1121" s="121">
        <v>12</v>
      </c>
      <c r="AT1121" s="121">
        <v>178</v>
      </c>
    </row>
    <row r="1122" spans="1:46" ht="30" customHeight="1" x14ac:dyDescent="0.15">
      <c r="A1122" s="121">
        <v>1120</v>
      </c>
      <c r="B1122" s="126">
        <v>5225002698</v>
      </c>
      <c r="C1122" s="121" t="s">
        <v>4872</v>
      </c>
      <c r="D1122" s="121" t="s">
        <v>4872</v>
      </c>
      <c r="E1122" s="127">
        <v>31721</v>
      </c>
      <c r="F1122" s="117">
        <f t="shared" ca="1" si="153"/>
        <v>32.339726027397262</v>
      </c>
      <c r="G1122" s="121" t="s">
        <v>325</v>
      </c>
      <c r="H1122" s="121" t="s">
        <v>758</v>
      </c>
      <c r="I1122" s="121" t="s">
        <v>758</v>
      </c>
      <c r="J1122" s="121" t="s">
        <v>4874</v>
      </c>
      <c r="K1122" s="121" t="s">
        <v>489</v>
      </c>
      <c r="L1122" s="121" t="s">
        <v>4873</v>
      </c>
      <c r="M1122" s="121" t="s">
        <v>326</v>
      </c>
      <c r="N1122" s="121" t="s">
        <v>290</v>
      </c>
      <c r="O1122" s="121" t="s">
        <v>8330</v>
      </c>
      <c r="P1122" s="127">
        <v>42047</v>
      </c>
      <c r="Q1122" s="127">
        <v>47196</v>
      </c>
      <c r="R1122" s="114">
        <f t="shared" ca="1" si="154"/>
        <v>3671</v>
      </c>
      <c r="S1122" s="118">
        <f t="shared" ca="1" si="155"/>
        <v>120</v>
      </c>
      <c r="T1122" s="114">
        <f t="shared" ca="1" si="156"/>
        <v>10</v>
      </c>
      <c r="U1122" s="119" t="str">
        <f t="shared" ca="1" si="157"/>
        <v>10年0个月21天</v>
      </c>
      <c r="V1122" s="120" t="s">
        <v>9771</v>
      </c>
      <c r="W1122" s="116">
        <f t="shared" ca="1" si="158"/>
        <v>43525</v>
      </c>
      <c r="X1122" s="114">
        <f t="shared" ca="1" si="159"/>
        <v>1453</v>
      </c>
      <c r="Y1122" s="120">
        <f t="shared" ca="1" si="160"/>
        <v>47</v>
      </c>
      <c r="Z1122" s="121">
        <f t="shared" ca="1" si="161"/>
        <v>3</v>
      </c>
      <c r="AA1122" s="121" t="s">
        <v>9772</v>
      </c>
      <c r="AB1122" s="121"/>
      <c r="AC1122" s="127">
        <v>42072</v>
      </c>
      <c r="AD1122" s="121" t="s">
        <v>489</v>
      </c>
      <c r="AE1122" s="127">
        <v>42072</v>
      </c>
      <c r="AF1122" s="121" t="s">
        <v>8286</v>
      </c>
      <c r="AG1122" s="121">
        <v>1</v>
      </c>
      <c r="AH1122" s="121">
        <v>0</v>
      </c>
      <c r="AI1122" s="121" t="s">
        <v>4876</v>
      </c>
      <c r="AJ1122" s="121" t="s">
        <v>3618</v>
      </c>
      <c r="AK1122" s="121"/>
      <c r="AL1122" s="121"/>
      <c r="AM1122" s="126" t="s">
        <v>4875</v>
      </c>
      <c r="AN1122" s="121"/>
      <c r="AO1122" s="121"/>
      <c r="AP1122" s="121">
        <v>0</v>
      </c>
      <c r="AQ1122" s="121">
        <v>0</v>
      </c>
      <c r="AR1122" s="121"/>
      <c r="AS1122" s="121" t="s">
        <v>8967</v>
      </c>
      <c r="AT1122" s="121">
        <v>8</v>
      </c>
    </row>
    <row r="1123" spans="1:46" ht="30" customHeight="1" x14ac:dyDescent="0.15">
      <c r="A1123" s="121">
        <v>1121</v>
      </c>
      <c r="B1123" s="126">
        <v>5225002701</v>
      </c>
      <c r="C1123" s="121" t="s">
        <v>4877</v>
      </c>
      <c r="D1123" s="121" t="s">
        <v>4877</v>
      </c>
      <c r="E1123" s="127">
        <v>22918</v>
      </c>
      <c r="F1123" s="117">
        <f t="shared" ca="1" si="153"/>
        <v>56.457534246575342</v>
      </c>
      <c r="G1123" s="121" t="s">
        <v>325</v>
      </c>
      <c r="H1123" s="121" t="s">
        <v>634</v>
      </c>
      <c r="I1123" s="121" t="s">
        <v>634</v>
      </c>
      <c r="J1123" s="121" t="s">
        <v>4878</v>
      </c>
      <c r="K1123" s="121" t="s">
        <v>8170</v>
      </c>
      <c r="L1123" s="121" t="s">
        <v>357</v>
      </c>
      <c r="M1123" s="121" t="s">
        <v>367</v>
      </c>
      <c r="N1123" s="121" t="s">
        <v>488</v>
      </c>
      <c r="O1123" s="121" t="s">
        <v>299</v>
      </c>
      <c r="P1123" s="121"/>
      <c r="Q1123" s="121"/>
      <c r="R1123" s="114" t="e">
        <f t="shared" ca="1" si="154"/>
        <v>#NUM!</v>
      </c>
      <c r="S1123" s="118" t="e">
        <f t="shared" ca="1" si="155"/>
        <v>#NUM!</v>
      </c>
      <c r="T1123" s="114" t="e">
        <f t="shared" ca="1" si="156"/>
        <v>#NUM!</v>
      </c>
      <c r="U1123" s="119" t="e">
        <f t="shared" ca="1" si="157"/>
        <v>#NUM!</v>
      </c>
      <c r="V1123" s="120" t="s">
        <v>299</v>
      </c>
      <c r="W1123" s="116">
        <f t="shared" ca="1" si="158"/>
        <v>43525</v>
      </c>
      <c r="X1123" s="114">
        <f t="shared" ca="1" si="159"/>
        <v>1453</v>
      </c>
      <c r="Y1123" s="120">
        <f t="shared" ca="1" si="160"/>
        <v>47</v>
      </c>
      <c r="Z1123" s="121">
        <f t="shared" ca="1" si="161"/>
        <v>3</v>
      </c>
      <c r="AA1123" s="121" t="s">
        <v>9688</v>
      </c>
      <c r="AB1123" s="121"/>
      <c r="AC1123" s="127">
        <v>42072</v>
      </c>
      <c r="AD1123" s="121" t="s">
        <v>489</v>
      </c>
      <c r="AE1123" s="127">
        <v>42072</v>
      </c>
      <c r="AF1123" s="121" t="s">
        <v>8286</v>
      </c>
      <c r="AG1123" s="121">
        <v>0</v>
      </c>
      <c r="AH1123" s="121">
        <v>0</v>
      </c>
      <c r="AI1123" s="121" t="s">
        <v>4880</v>
      </c>
      <c r="AJ1123" s="121"/>
      <c r="AK1123" s="121" t="s">
        <v>334</v>
      </c>
      <c r="AL1123" s="121"/>
      <c r="AM1123" s="126" t="s">
        <v>4879</v>
      </c>
      <c r="AN1123" s="121" t="s">
        <v>411</v>
      </c>
      <c r="AO1123" s="121"/>
      <c r="AP1123" s="121">
        <v>0</v>
      </c>
      <c r="AQ1123" s="121">
        <v>0</v>
      </c>
      <c r="AR1123" s="121" t="s">
        <v>8312</v>
      </c>
      <c r="AS1123" s="127">
        <v>38085</v>
      </c>
      <c r="AT1123" s="121" t="s">
        <v>8592</v>
      </c>
    </row>
    <row r="1124" spans="1:46" ht="30" customHeight="1" x14ac:dyDescent="0.15">
      <c r="A1124" s="121">
        <v>1122</v>
      </c>
      <c r="B1124" s="126">
        <v>5225002704</v>
      </c>
      <c r="C1124" s="121" t="s">
        <v>4881</v>
      </c>
      <c r="D1124" s="121" t="s">
        <v>4881</v>
      </c>
      <c r="E1124" s="127">
        <v>28097</v>
      </c>
      <c r="F1124" s="117">
        <f t="shared" ca="1" si="153"/>
        <v>42.268493150684932</v>
      </c>
      <c r="G1124" s="121" t="s">
        <v>325</v>
      </c>
      <c r="H1124" s="121" t="s">
        <v>287</v>
      </c>
      <c r="I1124" s="121" t="s">
        <v>287</v>
      </c>
      <c r="J1124" s="121" t="s">
        <v>4882</v>
      </c>
      <c r="K1124" s="121" t="s">
        <v>843</v>
      </c>
      <c r="L1124" s="121" t="s">
        <v>328</v>
      </c>
      <c r="M1124" s="121" t="s">
        <v>367</v>
      </c>
      <c r="N1124" s="121" t="s">
        <v>298</v>
      </c>
      <c r="O1124" s="121" t="s">
        <v>299</v>
      </c>
      <c r="P1124" s="121"/>
      <c r="Q1124" s="121"/>
      <c r="R1124" s="114" t="e">
        <f t="shared" ca="1" si="154"/>
        <v>#NUM!</v>
      </c>
      <c r="S1124" s="118" t="e">
        <f t="shared" ca="1" si="155"/>
        <v>#NUM!</v>
      </c>
      <c r="T1124" s="114" t="e">
        <f t="shared" ca="1" si="156"/>
        <v>#NUM!</v>
      </c>
      <c r="U1124" s="119" t="e">
        <f t="shared" ca="1" si="157"/>
        <v>#NUM!</v>
      </c>
      <c r="V1124" s="120" t="s">
        <v>299</v>
      </c>
      <c r="W1124" s="116">
        <f t="shared" ca="1" si="158"/>
        <v>43525</v>
      </c>
      <c r="X1124" s="114">
        <f t="shared" ca="1" si="159"/>
        <v>1452</v>
      </c>
      <c r="Y1124" s="120">
        <f t="shared" ca="1" si="160"/>
        <v>47</v>
      </c>
      <c r="Z1124" s="121">
        <f t="shared" ca="1" si="161"/>
        <v>3</v>
      </c>
      <c r="AA1124" s="121" t="s">
        <v>9773</v>
      </c>
      <c r="AB1124" s="121"/>
      <c r="AC1124" s="127">
        <v>42073</v>
      </c>
      <c r="AD1124" s="121" t="s">
        <v>701</v>
      </c>
      <c r="AE1124" s="127">
        <v>42073</v>
      </c>
      <c r="AF1124" s="121" t="s">
        <v>8286</v>
      </c>
      <c r="AG1124" s="121">
        <v>0</v>
      </c>
      <c r="AH1124" s="121">
        <v>0</v>
      </c>
      <c r="AI1124" s="121" t="s">
        <v>4884</v>
      </c>
      <c r="AJ1124" s="121"/>
      <c r="AK1124" s="121" t="s">
        <v>334</v>
      </c>
      <c r="AL1124" s="121" t="s">
        <v>363</v>
      </c>
      <c r="AM1124" s="126" t="s">
        <v>4883</v>
      </c>
      <c r="AN1124" s="121" t="s">
        <v>411</v>
      </c>
      <c r="AO1124" s="121"/>
      <c r="AP1124" s="121">
        <v>0</v>
      </c>
      <c r="AQ1124" s="121">
        <v>1</v>
      </c>
      <c r="AR1124" s="121" t="s">
        <v>8312</v>
      </c>
      <c r="AS1124" s="121">
        <v>10</v>
      </c>
      <c r="AT1124" s="121">
        <v>157</v>
      </c>
    </row>
    <row r="1125" spans="1:46" ht="30" customHeight="1" x14ac:dyDescent="0.15">
      <c r="A1125" s="121">
        <v>1123</v>
      </c>
      <c r="B1125" s="126">
        <v>5225002707</v>
      </c>
      <c r="C1125" s="121" t="s">
        <v>4885</v>
      </c>
      <c r="D1125" s="121" t="s">
        <v>4885</v>
      </c>
      <c r="E1125" s="127">
        <v>23289</v>
      </c>
      <c r="F1125" s="117">
        <f t="shared" ca="1" si="153"/>
        <v>55.441095890410956</v>
      </c>
      <c r="G1125" s="121" t="s">
        <v>325</v>
      </c>
      <c r="H1125" s="121" t="s">
        <v>634</v>
      </c>
      <c r="I1125" s="121" t="s">
        <v>634</v>
      </c>
      <c r="J1125" s="121" t="s">
        <v>4882</v>
      </c>
      <c r="K1125" s="121" t="s">
        <v>843</v>
      </c>
      <c r="L1125" s="121" t="s">
        <v>328</v>
      </c>
      <c r="M1125" s="121" t="s">
        <v>367</v>
      </c>
      <c r="N1125" s="121" t="s">
        <v>298</v>
      </c>
      <c r="O1125" s="121" t="s">
        <v>8330</v>
      </c>
      <c r="P1125" s="127">
        <v>40698</v>
      </c>
      <c r="Q1125" s="127">
        <v>45994</v>
      </c>
      <c r="R1125" s="114">
        <f t="shared" ca="1" si="154"/>
        <v>2469</v>
      </c>
      <c r="S1125" s="118">
        <f t="shared" ca="1" si="155"/>
        <v>81</v>
      </c>
      <c r="T1125" s="114">
        <f t="shared" ca="1" si="156"/>
        <v>6</v>
      </c>
      <c r="U1125" s="119" t="str">
        <f t="shared" ca="1" si="157"/>
        <v>6年9个月9天</v>
      </c>
      <c r="V1125" s="120" t="s">
        <v>8408</v>
      </c>
      <c r="W1125" s="116">
        <f t="shared" ca="1" si="158"/>
        <v>43525</v>
      </c>
      <c r="X1125" s="114">
        <f t="shared" ca="1" si="159"/>
        <v>1452</v>
      </c>
      <c r="Y1125" s="120">
        <f t="shared" ca="1" si="160"/>
        <v>47</v>
      </c>
      <c r="Z1125" s="121">
        <f t="shared" ca="1" si="161"/>
        <v>3</v>
      </c>
      <c r="AA1125" s="121" t="s">
        <v>9773</v>
      </c>
      <c r="AB1125" s="121"/>
      <c r="AC1125" s="127">
        <v>42073</v>
      </c>
      <c r="AD1125" s="121" t="s">
        <v>701</v>
      </c>
      <c r="AE1125" s="127">
        <v>42073</v>
      </c>
      <c r="AF1125" s="121" t="s">
        <v>8286</v>
      </c>
      <c r="AG1125" s="121">
        <v>1</v>
      </c>
      <c r="AH1125" s="121">
        <v>0</v>
      </c>
      <c r="AI1125" s="121" t="s">
        <v>4884</v>
      </c>
      <c r="AJ1125" s="121" t="s">
        <v>2712</v>
      </c>
      <c r="AK1125" s="121"/>
      <c r="AL1125" s="121"/>
      <c r="AM1125" s="126" t="s">
        <v>4886</v>
      </c>
      <c r="AN1125" s="121" t="s">
        <v>411</v>
      </c>
      <c r="AO1125" s="121"/>
      <c r="AP1125" s="121">
        <v>0</v>
      </c>
      <c r="AQ1125" s="121">
        <v>0</v>
      </c>
      <c r="AR1125" s="121" t="s">
        <v>8351</v>
      </c>
      <c r="AS1125" s="127">
        <v>37987</v>
      </c>
      <c r="AT1125" s="121">
        <v>11</v>
      </c>
    </row>
    <row r="1126" spans="1:46" ht="30" customHeight="1" x14ac:dyDescent="0.15">
      <c r="A1126" s="121">
        <v>1124</v>
      </c>
      <c r="B1126" s="126">
        <v>5225002714</v>
      </c>
      <c r="C1126" s="121" t="s">
        <v>4887</v>
      </c>
      <c r="D1126" s="121" t="s">
        <v>4887</v>
      </c>
      <c r="E1126" s="127">
        <v>34067</v>
      </c>
      <c r="F1126" s="117">
        <f t="shared" ca="1" si="153"/>
        <v>25.912328767123288</v>
      </c>
      <c r="G1126" s="121" t="s">
        <v>325</v>
      </c>
      <c r="H1126" s="121" t="s">
        <v>297</v>
      </c>
      <c r="I1126" s="121" t="s">
        <v>297</v>
      </c>
      <c r="J1126" s="121" t="s">
        <v>9774</v>
      </c>
      <c r="K1126" s="121" t="s">
        <v>8546</v>
      </c>
      <c r="L1126" s="121" t="s">
        <v>328</v>
      </c>
      <c r="M1126" s="121" t="s">
        <v>367</v>
      </c>
      <c r="N1126" s="121" t="s">
        <v>4888</v>
      </c>
      <c r="O1126" s="121" t="s">
        <v>8319</v>
      </c>
      <c r="P1126" s="127">
        <v>40675</v>
      </c>
      <c r="Q1126" s="127">
        <v>46732</v>
      </c>
      <c r="R1126" s="114">
        <f t="shared" ca="1" si="154"/>
        <v>3207</v>
      </c>
      <c r="S1126" s="118">
        <f t="shared" ca="1" si="155"/>
        <v>105</v>
      </c>
      <c r="T1126" s="114">
        <f t="shared" ca="1" si="156"/>
        <v>8</v>
      </c>
      <c r="U1126" s="119" t="str">
        <f t="shared" ca="1" si="157"/>
        <v>8年9个月17天</v>
      </c>
      <c r="V1126" s="120" t="s">
        <v>4439</v>
      </c>
      <c r="W1126" s="116">
        <f t="shared" ca="1" si="158"/>
        <v>43525</v>
      </c>
      <c r="X1126" s="114">
        <f t="shared" ca="1" si="159"/>
        <v>1451</v>
      </c>
      <c r="Y1126" s="120">
        <f t="shared" ca="1" si="160"/>
        <v>47</v>
      </c>
      <c r="Z1126" s="121">
        <f t="shared" ca="1" si="161"/>
        <v>3</v>
      </c>
      <c r="AA1126" s="121" t="s">
        <v>9775</v>
      </c>
      <c r="AB1126" s="121"/>
      <c r="AC1126" s="127">
        <v>42074</v>
      </c>
      <c r="AD1126" s="121" t="s">
        <v>8546</v>
      </c>
      <c r="AE1126" s="127">
        <v>42074</v>
      </c>
      <c r="AF1126" s="121" t="s">
        <v>8286</v>
      </c>
      <c r="AG1126" s="121">
        <v>1</v>
      </c>
      <c r="AH1126" s="121">
        <v>0</v>
      </c>
      <c r="AI1126" s="121" t="s">
        <v>9776</v>
      </c>
      <c r="AJ1126" s="121" t="s">
        <v>3618</v>
      </c>
      <c r="AK1126" s="121"/>
      <c r="AL1126" s="121"/>
      <c r="AM1126" s="126" t="s">
        <v>4889</v>
      </c>
      <c r="AN1126" s="121" t="s">
        <v>454</v>
      </c>
      <c r="AO1126" s="121" t="s">
        <v>393</v>
      </c>
      <c r="AP1126" s="121">
        <v>7</v>
      </c>
      <c r="AQ1126" s="121">
        <v>0</v>
      </c>
      <c r="AR1126" s="121" t="s">
        <v>8351</v>
      </c>
      <c r="AS1126" s="127">
        <v>37987</v>
      </c>
      <c r="AT1126" s="121">
        <v>15</v>
      </c>
    </row>
    <row r="1127" spans="1:46" ht="30" customHeight="1" x14ac:dyDescent="0.15">
      <c r="A1127" s="121">
        <v>1125</v>
      </c>
      <c r="B1127" s="126">
        <v>5225002716</v>
      </c>
      <c r="C1127" s="121" t="s">
        <v>4890</v>
      </c>
      <c r="D1127" s="121" t="s">
        <v>4890</v>
      </c>
      <c r="E1127" s="127">
        <v>34012</v>
      </c>
      <c r="F1127" s="117">
        <f t="shared" ca="1" si="153"/>
        <v>26.063013698630137</v>
      </c>
      <c r="G1127" s="121" t="s">
        <v>325</v>
      </c>
      <c r="H1127" s="121" t="s">
        <v>297</v>
      </c>
      <c r="I1127" s="121" t="s">
        <v>297</v>
      </c>
      <c r="J1127" s="121" t="s">
        <v>9777</v>
      </c>
      <c r="K1127" s="121" t="s">
        <v>8546</v>
      </c>
      <c r="L1127" s="121" t="s">
        <v>328</v>
      </c>
      <c r="M1127" s="121" t="s">
        <v>367</v>
      </c>
      <c r="N1127" s="121" t="s">
        <v>4891</v>
      </c>
      <c r="O1127" s="121" t="s">
        <v>8283</v>
      </c>
      <c r="P1127" s="127">
        <v>40722</v>
      </c>
      <c r="Q1127" s="127">
        <v>47783</v>
      </c>
      <c r="R1127" s="114">
        <f t="shared" ca="1" si="154"/>
        <v>4258</v>
      </c>
      <c r="S1127" s="118">
        <f t="shared" ca="1" si="155"/>
        <v>139</v>
      </c>
      <c r="T1127" s="114">
        <f t="shared" ca="1" si="156"/>
        <v>11</v>
      </c>
      <c r="U1127" s="119" t="str">
        <f t="shared" ca="1" si="157"/>
        <v>11年8个月3天</v>
      </c>
      <c r="V1127" s="120" t="s">
        <v>5748</v>
      </c>
      <c r="W1127" s="116">
        <f t="shared" ca="1" si="158"/>
        <v>43525</v>
      </c>
      <c r="X1127" s="114">
        <f t="shared" ca="1" si="159"/>
        <v>1451</v>
      </c>
      <c r="Y1127" s="120">
        <f t="shared" ca="1" si="160"/>
        <v>47</v>
      </c>
      <c r="Z1127" s="121">
        <f t="shared" ca="1" si="161"/>
        <v>3</v>
      </c>
      <c r="AA1127" s="121" t="s">
        <v>7886</v>
      </c>
      <c r="AB1127" s="121"/>
      <c r="AC1127" s="127">
        <v>42074</v>
      </c>
      <c r="AD1127" s="121" t="s">
        <v>8546</v>
      </c>
      <c r="AE1127" s="127">
        <v>42074</v>
      </c>
      <c r="AF1127" s="121" t="s">
        <v>8286</v>
      </c>
      <c r="AG1127" s="121">
        <v>1</v>
      </c>
      <c r="AH1127" s="121">
        <v>0</v>
      </c>
      <c r="AI1127" s="121" t="s">
        <v>9776</v>
      </c>
      <c r="AJ1127" s="121" t="s">
        <v>390</v>
      </c>
      <c r="AK1127" s="121"/>
      <c r="AL1127" s="121"/>
      <c r="AM1127" s="126" t="s">
        <v>4892</v>
      </c>
      <c r="AN1127" s="121" t="s">
        <v>454</v>
      </c>
      <c r="AO1127" s="121" t="s">
        <v>393</v>
      </c>
      <c r="AP1127" s="121">
        <v>9</v>
      </c>
      <c r="AQ1127" s="121">
        <v>0</v>
      </c>
      <c r="AR1127" s="121" t="s">
        <v>8312</v>
      </c>
      <c r="AS1127" s="121">
        <v>6</v>
      </c>
      <c r="AT1127" s="121">
        <v>83</v>
      </c>
    </row>
    <row r="1128" spans="1:46" ht="30" customHeight="1" x14ac:dyDescent="0.15">
      <c r="A1128" s="121">
        <v>1126</v>
      </c>
      <c r="B1128" s="126">
        <v>5225002721</v>
      </c>
      <c r="C1128" s="121" t="s">
        <v>4895</v>
      </c>
      <c r="D1128" s="121" t="s">
        <v>4895</v>
      </c>
      <c r="E1128" s="127">
        <v>30573</v>
      </c>
      <c r="F1128" s="117">
        <f t="shared" ca="1" si="153"/>
        <v>35.484931506849314</v>
      </c>
      <c r="G1128" s="121" t="s">
        <v>1181</v>
      </c>
      <c r="H1128" s="121" t="s">
        <v>287</v>
      </c>
      <c r="I1128" s="121" t="s">
        <v>287</v>
      </c>
      <c r="J1128" s="121" t="s">
        <v>4896</v>
      </c>
      <c r="K1128" s="121" t="s">
        <v>8023</v>
      </c>
      <c r="L1128" s="121" t="s">
        <v>328</v>
      </c>
      <c r="M1128" s="121" t="s">
        <v>367</v>
      </c>
      <c r="N1128" s="121" t="s">
        <v>4897</v>
      </c>
      <c r="O1128" s="121" t="s">
        <v>293</v>
      </c>
      <c r="P1128" s="121"/>
      <c r="Q1128" s="121"/>
      <c r="R1128" s="114" t="e">
        <f t="shared" ca="1" si="154"/>
        <v>#NUM!</v>
      </c>
      <c r="S1128" s="118" t="e">
        <f t="shared" ca="1" si="155"/>
        <v>#NUM!</v>
      </c>
      <c r="T1128" s="114" t="e">
        <f t="shared" ca="1" si="156"/>
        <v>#NUM!</v>
      </c>
      <c r="U1128" s="119" t="e">
        <f t="shared" ca="1" si="157"/>
        <v>#NUM!</v>
      </c>
      <c r="V1128" s="120" t="s">
        <v>299</v>
      </c>
      <c r="W1128" s="116">
        <f t="shared" ca="1" si="158"/>
        <v>43525</v>
      </c>
      <c r="X1128" s="114">
        <f t="shared" ca="1" si="159"/>
        <v>1449</v>
      </c>
      <c r="Y1128" s="120">
        <f t="shared" ca="1" si="160"/>
        <v>47</v>
      </c>
      <c r="Z1128" s="121">
        <f t="shared" ca="1" si="161"/>
        <v>3</v>
      </c>
      <c r="AA1128" s="121" t="s">
        <v>9486</v>
      </c>
      <c r="AB1128" s="121"/>
      <c r="AC1128" s="127">
        <v>42076</v>
      </c>
      <c r="AD1128" s="121" t="s">
        <v>811</v>
      </c>
      <c r="AE1128" s="127">
        <v>42076</v>
      </c>
      <c r="AF1128" s="121" t="s">
        <v>8286</v>
      </c>
      <c r="AG1128" s="121">
        <v>1</v>
      </c>
      <c r="AH1128" s="121">
        <v>0</v>
      </c>
      <c r="AI1128" s="121" t="s">
        <v>4899</v>
      </c>
      <c r="AJ1128" s="121" t="s">
        <v>402</v>
      </c>
      <c r="AK1128" s="121" t="s">
        <v>403</v>
      </c>
      <c r="AL1128" s="121" t="s">
        <v>363</v>
      </c>
      <c r="AM1128" s="126" t="s">
        <v>4898</v>
      </c>
      <c r="AN1128" s="121"/>
      <c r="AO1128" s="121"/>
      <c r="AP1128" s="121">
        <v>0</v>
      </c>
      <c r="AQ1128" s="121">
        <v>2</v>
      </c>
      <c r="AR1128" s="121" t="s">
        <v>83</v>
      </c>
      <c r="AS1128" s="121"/>
      <c r="AT1128" s="121"/>
    </row>
    <row r="1129" spans="1:46" ht="30" customHeight="1" x14ac:dyDescent="0.15">
      <c r="A1129" s="121">
        <v>1127</v>
      </c>
      <c r="B1129" s="126">
        <v>5225002733</v>
      </c>
      <c r="C1129" s="121" t="s">
        <v>4900</v>
      </c>
      <c r="D1129" s="121" t="s">
        <v>4900</v>
      </c>
      <c r="E1129" s="127">
        <v>32253</v>
      </c>
      <c r="F1129" s="117">
        <f t="shared" ca="1" si="153"/>
        <v>30.882191780821916</v>
      </c>
      <c r="G1129" s="121" t="s">
        <v>325</v>
      </c>
      <c r="H1129" s="121" t="s">
        <v>287</v>
      </c>
      <c r="I1129" s="121" t="s">
        <v>287</v>
      </c>
      <c r="J1129" s="121" t="s">
        <v>4901</v>
      </c>
      <c r="K1129" s="121" t="s">
        <v>553</v>
      </c>
      <c r="L1129" s="121" t="s">
        <v>328</v>
      </c>
      <c r="M1129" s="121" t="s">
        <v>367</v>
      </c>
      <c r="N1129" s="121" t="s">
        <v>290</v>
      </c>
      <c r="O1129" s="121" t="s">
        <v>293</v>
      </c>
      <c r="P1129" s="121"/>
      <c r="Q1129" s="121"/>
      <c r="R1129" s="114" t="e">
        <f t="shared" ca="1" si="154"/>
        <v>#NUM!</v>
      </c>
      <c r="S1129" s="118" t="e">
        <f t="shared" ca="1" si="155"/>
        <v>#NUM!</v>
      </c>
      <c r="T1129" s="114" t="e">
        <f t="shared" ca="1" si="156"/>
        <v>#NUM!</v>
      </c>
      <c r="U1129" s="119" t="e">
        <f t="shared" ca="1" si="157"/>
        <v>#NUM!</v>
      </c>
      <c r="V1129" s="120" t="s">
        <v>299</v>
      </c>
      <c r="W1129" s="116">
        <f t="shared" ca="1" si="158"/>
        <v>43525</v>
      </c>
      <c r="X1129" s="114">
        <f t="shared" ca="1" si="159"/>
        <v>1423</v>
      </c>
      <c r="Y1129" s="120">
        <f t="shared" ca="1" si="160"/>
        <v>46</v>
      </c>
      <c r="Z1129" s="121">
        <f t="shared" ca="1" si="161"/>
        <v>3</v>
      </c>
      <c r="AA1129" s="121" t="s">
        <v>9778</v>
      </c>
      <c r="AB1129" s="121"/>
      <c r="AC1129" s="127">
        <v>42102</v>
      </c>
      <c r="AD1129" s="121" t="s">
        <v>553</v>
      </c>
      <c r="AE1129" s="127">
        <v>42102</v>
      </c>
      <c r="AF1129" s="121" t="s">
        <v>8286</v>
      </c>
      <c r="AG1129" s="121">
        <v>1</v>
      </c>
      <c r="AH1129" s="121">
        <v>0</v>
      </c>
      <c r="AI1129" s="121" t="s">
        <v>4903</v>
      </c>
      <c r="AJ1129" s="121" t="s">
        <v>402</v>
      </c>
      <c r="AK1129" s="121" t="s">
        <v>403</v>
      </c>
      <c r="AL1129" s="121"/>
      <c r="AM1129" s="126" t="s">
        <v>4902</v>
      </c>
      <c r="AN1129" s="121"/>
      <c r="AO1129" s="121"/>
      <c r="AP1129" s="121">
        <v>0</v>
      </c>
      <c r="AQ1129" s="121">
        <v>1</v>
      </c>
      <c r="AR1129" s="121" t="s">
        <v>83</v>
      </c>
      <c r="AS1129" s="121"/>
      <c r="AT1129" s="121"/>
    </row>
    <row r="1130" spans="1:46" ht="30" customHeight="1" x14ac:dyDescent="0.15">
      <c r="A1130" s="121">
        <v>1128</v>
      </c>
      <c r="B1130" s="126">
        <v>5225002734</v>
      </c>
      <c r="C1130" s="121" t="s">
        <v>4904</v>
      </c>
      <c r="D1130" s="121" t="s">
        <v>4904</v>
      </c>
      <c r="E1130" s="127">
        <v>17419</v>
      </c>
      <c r="F1130" s="117">
        <f t="shared" ca="1" si="153"/>
        <v>71.523287671232879</v>
      </c>
      <c r="G1130" s="121" t="s">
        <v>325</v>
      </c>
      <c r="H1130" s="121" t="s">
        <v>287</v>
      </c>
      <c r="I1130" s="121" t="s">
        <v>287</v>
      </c>
      <c r="J1130" s="121" t="s">
        <v>4905</v>
      </c>
      <c r="K1130" s="121" t="s">
        <v>8016</v>
      </c>
      <c r="L1130" s="121" t="s">
        <v>328</v>
      </c>
      <c r="M1130" s="121" t="s">
        <v>348</v>
      </c>
      <c r="N1130" s="121" t="s">
        <v>298</v>
      </c>
      <c r="O1130" s="121" t="s">
        <v>8330</v>
      </c>
      <c r="P1130" s="127">
        <v>41648</v>
      </c>
      <c r="Q1130" s="127">
        <v>47004</v>
      </c>
      <c r="R1130" s="114">
        <f t="shared" ca="1" si="154"/>
        <v>3479</v>
      </c>
      <c r="S1130" s="118">
        <f t="shared" ca="1" si="155"/>
        <v>114</v>
      </c>
      <c r="T1130" s="114">
        <f t="shared" ca="1" si="156"/>
        <v>9</v>
      </c>
      <c r="U1130" s="119" t="str">
        <f t="shared" ca="1" si="157"/>
        <v>9年6个月14天</v>
      </c>
      <c r="V1130" s="120" t="s">
        <v>9779</v>
      </c>
      <c r="W1130" s="116">
        <f t="shared" ca="1" si="158"/>
        <v>43525</v>
      </c>
      <c r="X1130" s="114">
        <f t="shared" ca="1" si="159"/>
        <v>1422</v>
      </c>
      <c r="Y1130" s="120">
        <f t="shared" ca="1" si="160"/>
        <v>46</v>
      </c>
      <c r="Z1130" s="121">
        <f t="shared" ca="1" si="161"/>
        <v>3</v>
      </c>
      <c r="AA1130" s="121" t="s">
        <v>9780</v>
      </c>
      <c r="AB1130" s="121"/>
      <c r="AC1130" s="127">
        <v>42103</v>
      </c>
      <c r="AD1130" s="121" t="s">
        <v>843</v>
      </c>
      <c r="AE1130" s="127">
        <v>42103</v>
      </c>
      <c r="AF1130" s="121" t="s">
        <v>8286</v>
      </c>
      <c r="AG1130" s="121">
        <v>1</v>
      </c>
      <c r="AH1130" s="121">
        <v>0</v>
      </c>
      <c r="AI1130" s="121" t="s">
        <v>4908</v>
      </c>
      <c r="AJ1130" s="121" t="s">
        <v>4906</v>
      </c>
      <c r="AK1130" s="121"/>
      <c r="AL1130" s="121"/>
      <c r="AM1130" s="126" t="s">
        <v>4907</v>
      </c>
      <c r="AN1130" s="121" t="s">
        <v>411</v>
      </c>
      <c r="AO1130" s="121"/>
      <c r="AP1130" s="121">
        <v>0</v>
      </c>
      <c r="AQ1130" s="121">
        <v>2</v>
      </c>
      <c r="AR1130" s="121" t="s">
        <v>83</v>
      </c>
      <c r="AS1130" s="121">
        <v>2</v>
      </c>
      <c r="AT1130" s="121">
        <v>4</v>
      </c>
    </row>
    <row r="1131" spans="1:46" ht="30" customHeight="1" x14ac:dyDescent="0.15">
      <c r="A1131" s="121">
        <v>1129</v>
      </c>
      <c r="B1131" s="126">
        <v>5225002738</v>
      </c>
      <c r="C1131" s="121" t="s">
        <v>4909</v>
      </c>
      <c r="D1131" s="121" t="s">
        <v>4909</v>
      </c>
      <c r="E1131" s="127">
        <v>29559</v>
      </c>
      <c r="F1131" s="117">
        <f t="shared" ca="1" si="153"/>
        <v>38.263013698630139</v>
      </c>
      <c r="G1131" s="121" t="s">
        <v>325</v>
      </c>
      <c r="H1131" s="121" t="s">
        <v>287</v>
      </c>
      <c r="I1131" s="121" t="s">
        <v>287</v>
      </c>
      <c r="J1131" s="121" t="s">
        <v>4910</v>
      </c>
      <c r="K1131" s="121" t="s">
        <v>811</v>
      </c>
      <c r="L1131" s="121" t="s">
        <v>328</v>
      </c>
      <c r="M1131" s="121" t="s">
        <v>338</v>
      </c>
      <c r="N1131" s="121" t="s">
        <v>810</v>
      </c>
      <c r="O1131" s="121" t="s">
        <v>293</v>
      </c>
      <c r="P1131" s="121"/>
      <c r="Q1131" s="121"/>
      <c r="R1131" s="114" t="e">
        <f t="shared" ca="1" si="154"/>
        <v>#NUM!</v>
      </c>
      <c r="S1131" s="118" t="e">
        <f t="shared" ca="1" si="155"/>
        <v>#NUM!</v>
      </c>
      <c r="T1131" s="114" t="e">
        <f t="shared" ca="1" si="156"/>
        <v>#NUM!</v>
      </c>
      <c r="U1131" s="119" t="e">
        <f t="shared" ca="1" si="157"/>
        <v>#NUM!</v>
      </c>
      <c r="V1131" s="120" t="s">
        <v>299</v>
      </c>
      <c r="W1131" s="116">
        <f t="shared" ca="1" si="158"/>
        <v>43525</v>
      </c>
      <c r="X1131" s="114">
        <f t="shared" ca="1" si="159"/>
        <v>1422</v>
      </c>
      <c r="Y1131" s="120">
        <f t="shared" ca="1" si="160"/>
        <v>46</v>
      </c>
      <c r="Z1131" s="121">
        <f t="shared" ca="1" si="161"/>
        <v>3</v>
      </c>
      <c r="AA1131" s="121" t="s">
        <v>2806</v>
      </c>
      <c r="AB1131" s="121"/>
      <c r="AC1131" s="127">
        <v>42103</v>
      </c>
      <c r="AD1131" s="121" t="s">
        <v>582</v>
      </c>
      <c r="AE1131" s="127">
        <v>42103</v>
      </c>
      <c r="AF1131" s="121" t="s">
        <v>8286</v>
      </c>
      <c r="AG1131" s="121">
        <v>1</v>
      </c>
      <c r="AH1131" s="121">
        <v>0</v>
      </c>
      <c r="AI1131" s="121" t="s">
        <v>4912</v>
      </c>
      <c r="AJ1131" s="121" t="s">
        <v>402</v>
      </c>
      <c r="AK1131" s="121" t="s">
        <v>403</v>
      </c>
      <c r="AL1131" s="121"/>
      <c r="AM1131" s="126" t="s">
        <v>4911</v>
      </c>
      <c r="AN1131" s="121"/>
      <c r="AO1131" s="121"/>
      <c r="AP1131" s="121">
        <v>0</v>
      </c>
      <c r="AQ1131" s="121">
        <v>0</v>
      </c>
      <c r="AR1131" s="121" t="s">
        <v>83</v>
      </c>
      <c r="AS1131" s="121"/>
      <c r="AT1131" s="121"/>
    </row>
    <row r="1132" spans="1:46" ht="30" customHeight="1" x14ac:dyDescent="0.15">
      <c r="A1132" s="121">
        <v>1130</v>
      </c>
      <c r="B1132" s="126">
        <v>5225002743</v>
      </c>
      <c r="C1132" s="121" t="s">
        <v>3605</v>
      </c>
      <c r="D1132" s="121" t="s">
        <v>3605</v>
      </c>
      <c r="E1132" s="127">
        <v>32254</v>
      </c>
      <c r="F1132" s="117">
        <f t="shared" ca="1" si="153"/>
        <v>30.87945205479452</v>
      </c>
      <c r="G1132" s="121" t="s">
        <v>325</v>
      </c>
      <c r="H1132" s="121" t="s">
        <v>287</v>
      </c>
      <c r="I1132" s="121" t="s">
        <v>287</v>
      </c>
      <c r="J1132" s="121" t="s">
        <v>9781</v>
      </c>
      <c r="K1132" s="121" t="s">
        <v>8546</v>
      </c>
      <c r="L1132" s="121" t="s">
        <v>328</v>
      </c>
      <c r="M1132" s="121" t="s">
        <v>326</v>
      </c>
      <c r="N1132" s="121" t="s">
        <v>4913</v>
      </c>
      <c r="O1132" s="121" t="s">
        <v>299</v>
      </c>
      <c r="P1132" s="121"/>
      <c r="Q1132" s="121"/>
      <c r="R1132" s="114" t="e">
        <f t="shared" ca="1" si="154"/>
        <v>#NUM!</v>
      </c>
      <c r="S1132" s="118" t="e">
        <f t="shared" ca="1" si="155"/>
        <v>#NUM!</v>
      </c>
      <c r="T1132" s="114" t="e">
        <f t="shared" ca="1" si="156"/>
        <v>#NUM!</v>
      </c>
      <c r="U1132" s="119" t="e">
        <f t="shared" ca="1" si="157"/>
        <v>#NUM!</v>
      </c>
      <c r="V1132" s="120" t="s">
        <v>299</v>
      </c>
      <c r="W1132" s="116">
        <f t="shared" ca="1" si="158"/>
        <v>43525</v>
      </c>
      <c r="X1132" s="114">
        <f t="shared" ca="1" si="159"/>
        <v>1421</v>
      </c>
      <c r="Y1132" s="120">
        <f t="shared" ca="1" si="160"/>
        <v>46</v>
      </c>
      <c r="Z1132" s="121">
        <f t="shared" ca="1" si="161"/>
        <v>3</v>
      </c>
      <c r="AA1132" s="121" t="s">
        <v>9782</v>
      </c>
      <c r="AB1132" s="121"/>
      <c r="AC1132" s="127">
        <v>42104</v>
      </c>
      <c r="AD1132" s="121" t="s">
        <v>8546</v>
      </c>
      <c r="AE1132" s="127">
        <v>42104</v>
      </c>
      <c r="AF1132" s="121" t="s">
        <v>8286</v>
      </c>
      <c r="AG1132" s="121">
        <v>0</v>
      </c>
      <c r="AH1132" s="121">
        <v>0</v>
      </c>
      <c r="AI1132" s="121" t="s">
        <v>4915</v>
      </c>
      <c r="AJ1132" s="121"/>
      <c r="AK1132" s="121" t="s">
        <v>334</v>
      </c>
      <c r="AL1132" s="121"/>
      <c r="AM1132" s="126" t="s">
        <v>4914</v>
      </c>
      <c r="AN1132" s="121"/>
      <c r="AO1132" s="121"/>
      <c r="AP1132" s="121">
        <v>0</v>
      </c>
      <c r="AQ1132" s="121">
        <v>0</v>
      </c>
      <c r="AR1132" s="121" t="s">
        <v>83</v>
      </c>
      <c r="AS1132" s="121"/>
      <c r="AT1132" s="121"/>
    </row>
    <row r="1133" spans="1:46" ht="30" customHeight="1" x14ac:dyDescent="0.15">
      <c r="A1133" s="121">
        <v>1131</v>
      </c>
      <c r="B1133" s="126">
        <v>5225002750</v>
      </c>
      <c r="C1133" s="121" t="s">
        <v>4916</v>
      </c>
      <c r="D1133" s="121" t="s">
        <v>4916</v>
      </c>
      <c r="E1133" s="127">
        <v>32794</v>
      </c>
      <c r="F1133" s="117">
        <f t="shared" ca="1" si="153"/>
        <v>29.4</v>
      </c>
      <c r="G1133" s="121" t="s">
        <v>510</v>
      </c>
      <c r="H1133" s="121" t="s">
        <v>297</v>
      </c>
      <c r="I1133" s="121" t="s">
        <v>297</v>
      </c>
      <c r="J1133" s="121" t="s">
        <v>4917</v>
      </c>
      <c r="K1133" s="121" t="s">
        <v>8016</v>
      </c>
      <c r="L1133" s="121" t="s">
        <v>328</v>
      </c>
      <c r="M1133" s="121" t="s">
        <v>367</v>
      </c>
      <c r="N1133" s="121" t="s">
        <v>290</v>
      </c>
      <c r="O1133" s="121" t="s">
        <v>299</v>
      </c>
      <c r="P1133" s="121"/>
      <c r="Q1133" s="121"/>
      <c r="R1133" s="114" t="e">
        <f t="shared" ca="1" si="154"/>
        <v>#NUM!</v>
      </c>
      <c r="S1133" s="118" t="e">
        <f t="shared" ca="1" si="155"/>
        <v>#NUM!</v>
      </c>
      <c r="T1133" s="114" t="e">
        <f t="shared" ca="1" si="156"/>
        <v>#NUM!</v>
      </c>
      <c r="U1133" s="119" t="e">
        <f t="shared" ca="1" si="157"/>
        <v>#NUM!</v>
      </c>
      <c r="V1133" s="120" t="s">
        <v>299</v>
      </c>
      <c r="W1133" s="116">
        <f t="shared" ca="1" si="158"/>
        <v>43525</v>
      </c>
      <c r="X1133" s="114">
        <f t="shared" ca="1" si="159"/>
        <v>1421</v>
      </c>
      <c r="Y1133" s="120">
        <f t="shared" ca="1" si="160"/>
        <v>46</v>
      </c>
      <c r="Z1133" s="121">
        <f t="shared" ca="1" si="161"/>
        <v>3</v>
      </c>
      <c r="AA1133" s="121" t="s">
        <v>7763</v>
      </c>
      <c r="AB1133" s="121"/>
      <c r="AC1133" s="127">
        <v>42104</v>
      </c>
      <c r="AD1133" s="121" t="s">
        <v>489</v>
      </c>
      <c r="AE1133" s="127">
        <v>42104</v>
      </c>
      <c r="AF1133" s="121" t="s">
        <v>8286</v>
      </c>
      <c r="AG1133" s="121">
        <v>0</v>
      </c>
      <c r="AH1133" s="121">
        <v>0</v>
      </c>
      <c r="AI1133" s="121" t="s">
        <v>4919</v>
      </c>
      <c r="AJ1133" s="121"/>
      <c r="AK1133" s="121" t="s">
        <v>334</v>
      </c>
      <c r="AL1133" s="121"/>
      <c r="AM1133" s="126" t="s">
        <v>4918</v>
      </c>
      <c r="AN1133" s="121"/>
      <c r="AO1133" s="121"/>
      <c r="AP1133" s="121">
        <v>0</v>
      </c>
      <c r="AQ1133" s="121">
        <v>0</v>
      </c>
      <c r="AR1133" s="121" t="s">
        <v>83</v>
      </c>
      <c r="AS1133" s="121"/>
      <c r="AT1133" s="121"/>
    </row>
    <row r="1134" spans="1:46" ht="30" customHeight="1" x14ac:dyDescent="0.15">
      <c r="A1134" s="121">
        <v>1132</v>
      </c>
      <c r="B1134" s="126">
        <v>5225002752</v>
      </c>
      <c r="C1134" s="121" t="s">
        <v>4920</v>
      </c>
      <c r="D1134" s="121" t="s">
        <v>4920</v>
      </c>
      <c r="E1134" s="127">
        <v>26868</v>
      </c>
      <c r="F1134" s="117">
        <f t="shared" ca="1" si="153"/>
        <v>45.635616438356166</v>
      </c>
      <c r="G1134" s="121" t="s">
        <v>325</v>
      </c>
      <c r="H1134" s="121" t="s">
        <v>297</v>
      </c>
      <c r="I1134" s="121" t="s">
        <v>297</v>
      </c>
      <c r="J1134" s="121" t="s">
        <v>4921</v>
      </c>
      <c r="K1134" s="121" t="s">
        <v>8091</v>
      </c>
      <c r="L1134" s="121" t="s">
        <v>328</v>
      </c>
      <c r="M1134" s="121" t="s">
        <v>383</v>
      </c>
      <c r="N1134" s="121" t="s">
        <v>4763</v>
      </c>
      <c r="O1134" s="121" t="s">
        <v>293</v>
      </c>
      <c r="P1134" s="121"/>
      <c r="Q1134" s="121"/>
      <c r="R1134" s="114" t="e">
        <f t="shared" ca="1" si="154"/>
        <v>#NUM!</v>
      </c>
      <c r="S1134" s="118" t="e">
        <f t="shared" ca="1" si="155"/>
        <v>#NUM!</v>
      </c>
      <c r="T1134" s="114" t="e">
        <f t="shared" ca="1" si="156"/>
        <v>#NUM!</v>
      </c>
      <c r="U1134" s="119" t="e">
        <f t="shared" ca="1" si="157"/>
        <v>#NUM!</v>
      </c>
      <c r="V1134" s="120" t="s">
        <v>299</v>
      </c>
      <c r="W1134" s="116">
        <f t="shared" ca="1" si="158"/>
        <v>43525</v>
      </c>
      <c r="X1134" s="114">
        <f t="shared" ca="1" si="159"/>
        <v>1389</v>
      </c>
      <c r="Y1134" s="120">
        <f t="shared" ca="1" si="160"/>
        <v>45</v>
      </c>
      <c r="Z1134" s="121">
        <f t="shared" ca="1" si="161"/>
        <v>3</v>
      </c>
      <c r="AA1134" s="121" t="s">
        <v>9783</v>
      </c>
      <c r="AB1134" s="121"/>
      <c r="AC1134" s="127">
        <v>42136</v>
      </c>
      <c r="AD1134" s="121" t="s">
        <v>8546</v>
      </c>
      <c r="AE1134" s="127">
        <v>42136</v>
      </c>
      <c r="AF1134" s="121" t="s">
        <v>8286</v>
      </c>
      <c r="AG1134" s="121">
        <v>1</v>
      </c>
      <c r="AH1134" s="121">
        <v>0</v>
      </c>
      <c r="AI1134" s="121" t="s">
        <v>4923</v>
      </c>
      <c r="AJ1134" s="121" t="s">
        <v>402</v>
      </c>
      <c r="AK1134" s="121" t="s">
        <v>403</v>
      </c>
      <c r="AL1134" s="121" t="s">
        <v>363</v>
      </c>
      <c r="AM1134" s="126" t="s">
        <v>4922</v>
      </c>
      <c r="AN1134" s="121" t="s">
        <v>411</v>
      </c>
      <c r="AO1134" s="121"/>
      <c r="AP1134" s="121">
        <v>0</v>
      </c>
      <c r="AQ1134" s="121">
        <v>1</v>
      </c>
      <c r="AR1134" s="121" t="s">
        <v>83</v>
      </c>
      <c r="AS1134" s="121"/>
      <c r="AT1134" s="121"/>
    </row>
    <row r="1135" spans="1:46" ht="30" customHeight="1" x14ac:dyDescent="0.15">
      <c r="A1135" s="121">
        <v>1133</v>
      </c>
      <c r="B1135" s="126">
        <v>5225002755</v>
      </c>
      <c r="C1135" s="121" t="s">
        <v>4924</v>
      </c>
      <c r="D1135" s="121" t="s">
        <v>4924</v>
      </c>
      <c r="E1135" s="127">
        <v>24869</v>
      </c>
      <c r="F1135" s="117">
        <f t="shared" ca="1" si="153"/>
        <v>51.112328767123287</v>
      </c>
      <c r="G1135" s="121" t="s">
        <v>325</v>
      </c>
      <c r="H1135" s="121" t="s">
        <v>287</v>
      </c>
      <c r="I1135" s="121" t="s">
        <v>287</v>
      </c>
      <c r="J1135" s="121" t="s">
        <v>9784</v>
      </c>
      <c r="K1135" s="121" t="s">
        <v>8546</v>
      </c>
      <c r="L1135" s="121" t="s">
        <v>328</v>
      </c>
      <c r="M1135" s="121" t="s">
        <v>338</v>
      </c>
      <c r="N1135" s="121" t="s">
        <v>290</v>
      </c>
      <c r="O1135" s="121" t="s">
        <v>293</v>
      </c>
      <c r="P1135" s="121"/>
      <c r="Q1135" s="121"/>
      <c r="R1135" s="114" t="e">
        <f t="shared" ca="1" si="154"/>
        <v>#NUM!</v>
      </c>
      <c r="S1135" s="118" t="e">
        <f t="shared" ca="1" si="155"/>
        <v>#NUM!</v>
      </c>
      <c r="T1135" s="114" t="e">
        <f t="shared" ca="1" si="156"/>
        <v>#NUM!</v>
      </c>
      <c r="U1135" s="119" t="e">
        <f t="shared" ca="1" si="157"/>
        <v>#NUM!</v>
      </c>
      <c r="V1135" s="120" t="s">
        <v>299</v>
      </c>
      <c r="W1135" s="116">
        <f t="shared" ca="1" si="158"/>
        <v>43525</v>
      </c>
      <c r="X1135" s="114">
        <f t="shared" ca="1" si="159"/>
        <v>1389</v>
      </c>
      <c r="Y1135" s="120">
        <f t="shared" ca="1" si="160"/>
        <v>45</v>
      </c>
      <c r="Z1135" s="121">
        <f t="shared" ca="1" si="161"/>
        <v>3</v>
      </c>
      <c r="AA1135" s="121" t="s">
        <v>7734</v>
      </c>
      <c r="AB1135" s="121"/>
      <c r="AC1135" s="127">
        <v>42136</v>
      </c>
      <c r="AD1135" s="121" t="s">
        <v>8546</v>
      </c>
      <c r="AE1135" s="127">
        <v>42136</v>
      </c>
      <c r="AF1135" s="121" t="s">
        <v>8286</v>
      </c>
      <c r="AG1135" s="121">
        <v>1</v>
      </c>
      <c r="AH1135" s="121">
        <v>0</v>
      </c>
      <c r="AI1135" s="121" t="s">
        <v>4926</v>
      </c>
      <c r="AJ1135" s="121" t="s">
        <v>402</v>
      </c>
      <c r="AK1135" s="121" t="s">
        <v>403</v>
      </c>
      <c r="AL1135" s="121"/>
      <c r="AM1135" s="126" t="s">
        <v>4925</v>
      </c>
      <c r="AN1135" s="121"/>
      <c r="AO1135" s="121"/>
      <c r="AP1135" s="121">
        <v>0</v>
      </c>
      <c r="AQ1135" s="121">
        <v>1</v>
      </c>
      <c r="AR1135" s="121" t="s">
        <v>83</v>
      </c>
      <c r="AS1135" s="121"/>
      <c r="AT1135" s="121"/>
    </row>
    <row r="1136" spans="1:46" ht="30" customHeight="1" x14ac:dyDescent="0.15">
      <c r="A1136" s="121">
        <v>1134</v>
      </c>
      <c r="B1136" s="126">
        <v>5225002756</v>
      </c>
      <c r="C1136" s="121" t="s">
        <v>4927</v>
      </c>
      <c r="D1136" s="121" t="s">
        <v>4927</v>
      </c>
      <c r="E1136" s="127">
        <v>27228</v>
      </c>
      <c r="F1136" s="117">
        <f t="shared" ca="1" si="153"/>
        <v>44.649315068493152</v>
      </c>
      <c r="G1136" s="121" t="s">
        <v>325</v>
      </c>
      <c r="H1136" s="121" t="s">
        <v>297</v>
      </c>
      <c r="I1136" s="121" t="s">
        <v>297</v>
      </c>
      <c r="J1136" s="121" t="s">
        <v>4928</v>
      </c>
      <c r="K1136" s="121" t="s">
        <v>811</v>
      </c>
      <c r="L1136" s="121" t="s">
        <v>328</v>
      </c>
      <c r="M1136" s="121" t="s">
        <v>59</v>
      </c>
      <c r="N1136" s="121" t="s">
        <v>488</v>
      </c>
      <c r="O1136" s="121" t="s">
        <v>293</v>
      </c>
      <c r="P1136" s="121"/>
      <c r="Q1136" s="121"/>
      <c r="R1136" s="114" t="e">
        <f t="shared" ca="1" si="154"/>
        <v>#NUM!</v>
      </c>
      <c r="S1136" s="118" t="e">
        <f t="shared" ca="1" si="155"/>
        <v>#NUM!</v>
      </c>
      <c r="T1136" s="114" t="e">
        <f t="shared" ca="1" si="156"/>
        <v>#NUM!</v>
      </c>
      <c r="U1136" s="119" t="e">
        <f t="shared" ca="1" si="157"/>
        <v>#NUM!</v>
      </c>
      <c r="V1136" s="120" t="s">
        <v>299</v>
      </c>
      <c r="W1136" s="116">
        <f t="shared" ca="1" si="158"/>
        <v>43525</v>
      </c>
      <c r="X1136" s="114">
        <f t="shared" ca="1" si="159"/>
        <v>1389</v>
      </c>
      <c r="Y1136" s="120">
        <f t="shared" ca="1" si="160"/>
        <v>45</v>
      </c>
      <c r="Z1136" s="121">
        <f t="shared" ca="1" si="161"/>
        <v>3</v>
      </c>
      <c r="AA1136" s="121" t="s">
        <v>384</v>
      </c>
      <c r="AB1136" s="121"/>
      <c r="AC1136" s="127">
        <v>42136</v>
      </c>
      <c r="AD1136" s="121" t="s">
        <v>8546</v>
      </c>
      <c r="AE1136" s="127">
        <v>42136</v>
      </c>
      <c r="AF1136" s="121" t="s">
        <v>8286</v>
      </c>
      <c r="AG1136" s="121">
        <v>1</v>
      </c>
      <c r="AH1136" s="121">
        <v>0</v>
      </c>
      <c r="AI1136" s="121" t="s">
        <v>4930</v>
      </c>
      <c r="AJ1136" s="121" t="s">
        <v>402</v>
      </c>
      <c r="AK1136" s="121" t="s">
        <v>409</v>
      </c>
      <c r="AL1136" s="121"/>
      <c r="AM1136" s="126" t="s">
        <v>4929</v>
      </c>
      <c r="AN1136" s="121" t="s">
        <v>411</v>
      </c>
      <c r="AO1136" s="121" t="s">
        <v>393</v>
      </c>
      <c r="AP1136" s="121">
        <v>3</v>
      </c>
      <c r="AQ1136" s="121">
        <v>0</v>
      </c>
      <c r="AR1136" s="121" t="s">
        <v>83</v>
      </c>
      <c r="AS1136" s="121"/>
      <c r="AT1136" s="121"/>
    </row>
    <row r="1137" spans="1:46" ht="30" customHeight="1" x14ac:dyDescent="0.15">
      <c r="A1137" s="121">
        <v>1135</v>
      </c>
      <c r="B1137" s="126">
        <v>5225002757</v>
      </c>
      <c r="C1137" s="121" t="s">
        <v>4931</v>
      </c>
      <c r="D1137" s="121" t="s">
        <v>4931</v>
      </c>
      <c r="E1137" s="127">
        <v>26092</v>
      </c>
      <c r="F1137" s="117">
        <f t="shared" ca="1" si="153"/>
        <v>47.761643835616439</v>
      </c>
      <c r="G1137" s="121" t="s">
        <v>510</v>
      </c>
      <c r="H1137" s="121" t="s">
        <v>327</v>
      </c>
      <c r="I1137" s="121" t="s">
        <v>327</v>
      </c>
      <c r="J1137" s="121" t="s">
        <v>4928</v>
      </c>
      <c r="K1137" s="121" t="s">
        <v>811</v>
      </c>
      <c r="L1137" s="121" t="s">
        <v>328</v>
      </c>
      <c r="M1137" s="121" t="s">
        <v>367</v>
      </c>
      <c r="N1137" s="121" t="s">
        <v>488</v>
      </c>
      <c r="O1137" s="121" t="s">
        <v>299</v>
      </c>
      <c r="P1137" s="121"/>
      <c r="Q1137" s="121"/>
      <c r="R1137" s="114" t="e">
        <f t="shared" ca="1" si="154"/>
        <v>#NUM!</v>
      </c>
      <c r="S1137" s="118" t="e">
        <f t="shared" ca="1" si="155"/>
        <v>#NUM!</v>
      </c>
      <c r="T1137" s="114" t="e">
        <f t="shared" ca="1" si="156"/>
        <v>#NUM!</v>
      </c>
      <c r="U1137" s="119" t="e">
        <f t="shared" ca="1" si="157"/>
        <v>#NUM!</v>
      </c>
      <c r="V1137" s="120" t="s">
        <v>299</v>
      </c>
      <c r="W1137" s="116">
        <f t="shared" ca="1" si="158"/>
        <v>43525</v>
      </c>
      <c r="X1137" s="114">
        <f t="shared" ca="1" si="159"/>
        <v>1389</v>
      </c>
      <c r="Y1137" s="120">
        <f t="shared" ca="1" si="160"/>
        <v>45</v>
      </c>
      <c r="Z1137" s="121">
        <f t="shared" ca="1" si="161"/>
        <v>3</v>
      </c>
      <c r="AA1137" s="121" t="s">
        <v>384</v>
      </c>
      <c r="AB1137" s="121"/>
      <c r="AC1137" s="127">
        <v>42136</v>
      </c>
      <c r="AD1137" s="121" t="s">
        <v>8546</v>
      </c>
      <c r="AE1137" s="127">
        <v>42136</v>
      </c>
      <c r="AF1137" s="121" t="s">
        <v>8286</v>
      </c>
      <c r="AG1137" s="121">
        <v>0</v>
      </c>
      <c r="AH1137" s="121">
        <v>0</v>
      </c>
      <c r="AI1137" s="121" t="s">
        <v>4930</v>
      </c>
      <c r="AJ1137" s="121"/>
      <c r="AK1137" s="121" t="s">
        <v>334</v>
      </c>
      <c r="AL1137" s="121"/>
      <c r="AM1137" s="126" t="s">
        <v>4932</v>
      </c>
      <c r="AN1137" s="121" t="s">
        <v>411</v>
      </c>
      <c r="AO1137" s="121" t="s">
        <v>393</v>
      </c>
      <c r="AP1137" s="121">
        <v>3</v>
      </c>
      <c r="AQ1137" s="121">
        <v>0</v>
      </c>
      <c r="AR1137" s="121" t="s">
        <v>83</v>
      </c>
      <c r="AS1137" s="121"/>
      <c r="AT1137" s="121"/>
    </row>
    <row r="1138" spans="1:46" ht="30" customHeight="1" x14ac:dyDescent="0.15">
      <c r="A1138" s="121">
        <v>1136</v>
      </c>
      <c r="B1138" s="126">
        <v>5225002758</v>
      </c>
      <c r="C1138" s="121" t="s">
        <v>4933</v>
      </c>
      <c r="D1138" s="121" t="s">
        <v>4933</v>
      </c>
      <c r="E1138" s="127">
        <v>32165</v>
      </c>
      <c r="F1138" s="117">
        <f t="shared" ca="1" si="153"/>
        <v>31.123287671232877</v>
      </c>
      <c r="G1138" s="121" t="s">
        <v>325</v>
      </c>
      <c r="H1138" s="121" t="s">
        <v>297</v>
      </c>
      <c r="I1138" s="121" t="s">
        <v>297</v>
      </c>
      <c r="J1138" s="121" t="s">
        <v>9785</v>
      </c>
      <c r="K1138" s="121" t="s">
        <v>8546</v>
      </c>
      <c r="L1138" s="121" t="s">
        <v>328</v>
      </c>
      <c r="M1138" s="121" t="s">
        <v>367</v>
      </c>
      <c r="N1138" s="121" t="s">
        <v>290</v>
      </c>
      <c r="O1138" s="121" t="s">
        <v>293</v>
      </c>
      <c r="P1138" s="121"/>
      <c r="Q1138" s="121"/>
      <c r="R1138" s="114" t="e">
        <f t="shared" ca="1" si="154"/>
        <v>#NUM!</v>
      </c>
      <c r="S1138" s="118" t="e">
        <f t="shared" ca="1" si="155"/>
        <v>#NUM!</v>
      </c>
      <c r="T1138" s="114" t="e">
        <f t="shared" ca="1" si="156"/>
        <v>#NUM!</v>
      </c>
      <c r="U1138" s="119" t="e">
        <f t="shared" ca="1" si="157"/>
        <v>#NUM!</v>
      </c>
      <c r="V1138" s="120" t="s">
        <v>299</v>
      </c>
      <c r="W1138" s="116">
        <f t="shared" ca="1" si="158"/>
        <v>43525</v>
      </c>
      <c r="X1138" s="114">
        <f t="shared" ca="1" si="159"/>
        <v>1389</v>
      </c>
      <c r="Y1138" s="120">
        <f t="shared" ca="1" si="160"/>
        <v>45</v>
      </c>
      <c r="Z1138" s="121">
        <f t="shared" ca="1" si="161"/>
        <v>3</v>
      </c>
      <c r="AA1138" s="121" t="s">
        <v>9786</v>
      </c>
      <c r="AB1138" s="121"/>
      <c r="AC1138" s="127">
        <v>42136</v>
      </c>
      <c r="AD1138" s="121" t="s">
        <v>8546</v>
      </c>
      <c r="AE1138" s="127">
        <v>42136</v>
      </c>
      <c r="AF1138" s="121" t="s">
        <v>8286</v>
      </c>
      <c r="AG1138" s="121">
        <v>2</v>
      </c>
      <c r="AH1138" s="121">
        <v>0</v>
      </c>
      <c r="AI1138" s="121" t="s">
        <v>4936</v>
      </c>
      <c r="AJ1138" s="121" t="s">
        <v>4934</v>
      </c>
      <c r="AK1138" s="121" t="s">
        <v>409</v>
      </c>
      <c r="AL1138" s="121"/>
      <c r="AM1138" s="126" t="s">
        <v>4935</v>
      </c>
      <c r="AN1138" s="121"/>
      <c r="AO1138" s="121"/>
      <c r="AP1138" s="121">
        <v>0</v>
      </c>
      <c r="AQ1138" s="121">
        <v>0</v>
      </c>
      <c r="AR1138" s="121" t="s">
        <v>83</v>
      </c>
      <c r="AS1138" s="121"/>
      <c r="AT1138" s="121"/>
    </row>
    <row r="1139" spans="1:46" ht="30" customHeight="1" x14ac:dyDescent="0.15">
      <c r="A1139" s="121">
        <v>1137</v>
      </c>
      <c r="B1139" s="126">
        <v>5225002762</v>
      </c>
      <c r="C1139" s="121" t="s">
        <v>4937</v>
      </c>
      <c r="D1139" s="121" t="s">
        <v>4937</v>
      </c>
      <c r="E1139" s="127">
        <v>27296</v>
      </c>
      <c r="F1139" s="117">
        <f t="shared" ca="1" si="153"/>
        <v>44.463013698630135</v>
      </c>
      <c r="G1139" s="121" t="s">
        <v>325</v>
      </c>
      <c r="H1139" s="121" t="s">
        <v>297</v>
      </c>
      <c r="I1139" s="121" t="s">
        <v>297</v>
      </c>
      <c r="J1139" s="121" t="s">
        <v>4938</v>
      </c>
      <c r="K1139" s="121" t="s">
        <v>701</v>
      </c>
      <c r="L1139" s="121" t="s">
        <v>328</v>
      </c>
      <c r="M1139" s="121" t="s">
        <v>383</v>
      </c>
      <c r="N1139" s="121" t="s">
        <v>488</v>
      </c>
      <c r="O1139" s="121" t="s">
        <v>293</v>
      </c>
      <c r="P1139" s="121"/>
      <c r="Q1139" s="121"/>
      <c r="R1139" s="114" t="e">
        <f t="shared" ca="1" si="154"/>
        <v>#NUM!</v>
      </c>
      <c r="S1139" s="118" t="e">
        <f t="shared" ca="1" si="155"/>
        <v>#NUM!</v>
      </c>
      <c r="T1139" s="114" t="e">
        <f t="shared" ca="1" si="156"/>
        <v>#NUM!</v>
      </c>
      <c r="U1139" s="119" t="e">
        <f t="shared" ca="1" si="157"/>
        <v>#NUM!</v>
      </c>
      <c r="V1139" s="120" t="s">
        <v>299</v>
      </c>
      <c r="W1139" s="116">
        <f t="shared" ca="1" si="158"/>
        <v>43525</v>
      </c>
      <c r="X1139" s="114">
        <f t="shared" ca="1" si="159"/>
        <v>1388</v>
      </c>
      <c r="Y1139" s="120">
        <f t="shared" ca="1" si="160"/>
        <v>45</v>
      </c>
      <c r="Z1139" s="121">
        <f t="shared" ca="1" si="161"/>
        <v>3</v>
      </c>
      <c r="AA1139" s="121" t="s">
        <v>9787</v>
      </c>
      <c r="AB1139" s="121"/>
      <c r="AC1139" s="127">
        <v>42137</v>
      </c>
      <c r="AD1139" s="121" t="s">
        <v>489</v>
      </c>
      <c r="AE1139" s="127">
        <v>42137</v>
      </c>
      <c r="AF1139" s="121" t="s">
        <v>8286</v>
      </c>
      <c r="AG1139" s="121">
        <v>1</v>
      </c>
      <c r="AH1139" s="121">
        <v>0</v>
      </c>
      <c r="AI1139" s="121" t="s">
        <v>4940</v>
      </c>
      <c r="AJ1139" s="121" t="s">
        <v>402</v>
      </c>
      <c r="AK1139" s="121" t="s">
        <v>409</v>
      </c>
      <c r="AL1139" s="121"/>
      <c r="AM1139" s="126" t="s">
        <v>4939</v>
      </c>
      <c r="AN1139" s="121" t="s">
        <v>411</v>
      </c>
      <c r="AO1139" s="121"/>
      <c r="AP1139" s="121">
        <v>0</v>
      </c>
      <c r="AQ1139" s="121">
        <v>0</v>
      </c>
      <c r="AR1139" s="121" t="s">
        <v>83</v>
      </c>
      <c r="AS1139" s="121"/>
      <c r="AT1139" s="121"/>
    </row>
    <row r="1140" spans="1:46" ht="30" customHeight="1" x14ac:dyDescent="0.15">
      <c r="A1140" s="121">
        <v>1138</v>
      </c>
      <c r="B1140" s="126">
        <v>5225002764</v>
      </c>
      <c r="C1140" s="121" t="s">
        <v>4941</v>
      </c>
      <c r="D1140" s="121" t="s">
        <v>4941</v>
      </c>
      <c r="E1140" s="127">
        <v>21479</v>
      </c>
      <c r="F1140" s="117">
        <f t="shared" ca="1" si="153"/>
        <v>60.4</v>
      </c>
      <c r="G1140" s="121" t="s">
        <v>650</v>
      </c>
      <c r="H1140" s="121" t="s">
        <v>327</v>
      </c>
      <c r="I1140" s="121" t="s">
        <v>327</v>
      </c>
      <c r="J1140" s="121" t="s">
        <v>4942</v>
      </c>
      <c r="K1140" s="121" t="s">
        <v>598</v>
      </c>
      <c r="L1140" s="121" t="s">
        <v>328</v>
      </c>
      <c r="M1140" s="121" t="s">
        <v>338</v>
      </c>
      <c r="N1140" s="121" t="s">
        <v>41</v>
      </c>
      <c r="O1140" s="121" t="s">
        <v>8330</v>
      </c>
      <c r="P1140" s="127">
        <v>41515</v>
      </c>
      <c r="Q1140" s="127">
        <v>46901</v>
      </c>
      <c r="R1140" s="114">
        <f t="shared" ca="1" si="154"/>
        <v>3376</v>
      </c>
      <c r="S1140" s="118">
        <f t="shared" ca="1" si="155"/>
        <v>110</v>
      </c>
      <c r="T1140" s="114">
        <f t="shared" ca="1" si="156"/>
        <v>9</v>
      </c>
      <c r="U1140" s="119" t="str">
        <f t="shared" ca="1" si="157"/>
        <v>9年3个月1天</v>
      </c>
      <c r="V1140" s="120" t="s">
        <v>9788</v>
      </c>
      <c r="W1140" s="116">
        <f t="shared" ca="1" si="158"/>
        <v>43525</v>
      </c>
      <c r="X1140" s="114">
        <f t="shared" ca="1" si="159"/>
        <v>1388</v>
      </c>
      <c r="Y1140" s="120">
        <f t="shared" ca="1" si="160"/>
        <v>45</v>
      </c>
      <c r="Z1140" s="121">
        <f t="shared" ca="1" si="161"/>
        <v>3</v>
      </c>
      <c r="AA1140" s="121" t="s">
        <v>9789</v>
      </c>
      <c r="AB1140" s="121"/>
      <c r="AC1140" s="127">
        <v>42137</v>
      </c>
      <c r="AD1140" s="121" t="s">
        <v>598</v>
      </c>
      <c r="AE1140" s="127">
        <v>42137</v>
      </c>
      <c r="AF1140" s="121" t="s">
        <v>8286</v>
      </c>
      <c r="AG1140" s="121">
        <v>1</v>
      </c>
      <c r="AH1140" s="121">
        <v>0</v>
      </c>
      <c r="AI1140" s="121" t="s">
        <v>4944</v>
      </c>
      <c r="AJ1140" s="121" t="s">
        <v>3915</v>
      </c>
      <c r="AK1140" s="121"/>
      <c r="AL1140" s="121"/>
      <c r="AM1140" s="126" t="s">
        <v>4943</v>
      </c>
      <c r="AN1140" s="121"/>
      <c r="AO1140" s="121"/>
      <c r="AP1140" s="121">
        <v>0</v>
      </c>
      <c r="AQ1140" s="121">
        <v>0</v>
      </c>
      <c r="AR1140" s="121" t="s">
        <v>83</v>
      </c>
      <c r="AS1140" s="121"/>
      <c r="AT1140" s="121"/>
    </row>
    <row r="1141" spans="1:46" ht="30" customHeight="1" x14ac:dyDescent="0.15">
      <c r="A1141" s="121">
        <v>1139</v>
      </c>
      <c r="B1141" s="126">
        <v>5225002766</v>
      </c>
      <c r="C1141" s="121" t="s">
        <v>4945</v>
      </c>
      <c r="D1141" s="121" t="s">
        <v>4945</v>
      </c>
      <c r="E1141" s="127">
        <v>34773</v>
      </c>
      <c r="F1141" s="117">
        <f t="shared" ca="1" si="153"/>
        <v>23.978082191780821</v>
      </c>
      <c r="G1141" s="121" t="s">
        <v>325</v>
      </c>
      <c r="H1141" s="121" t="s">
        <v>297</v>
      </c>
      <c r="I1141" s="121" t="s">
        <v>297</v>
      </c>
      <c r="J1141" s="121" t="s">
        <v>4946</v>
      </c>
      <c r="K1141" s="121" t="s">
        <v>8090</v>
      </c>
      <c r="L1141" s="121" t="s">
        <v>357</v>
      </c>
      <c r="M1141" s="121" t="s">
        <v>59</v>
      </c>
      <c r="N1141" s="121" t="s">
        <v>298</v>
      </c>
      <c r="O1141" s="121" t="s">
        <v>8330</v>
      </c>
      <c r="P1141" s="127">
        <v>41965</v>
      </c>
      <c r="Q1141" s="127">
        <v>47229</v>
      </c>
      <c r="R1141" s="114">
        <f t="shared" ca="1" si="154"/>
        <v>3704</v>
      </c>
      <c r="S1141" s="118">
        <f t="shared" ca="1" si="155"/>
        <v>121</v>
      </c>
      <c r="T1141" s="114">
        <f t="shared" ca="1" si="156"/>
        <v>10</v>
      </c>
      <c r="U1141" s="119" t="str">
        <f t="shared" ca="1" si="157"/>
        <v>10年1个月24天</v>
      </c>
      <c r="V1141" s="120" t="s">
        <v>9790</v>
      </c>
      <c r="W1141" s="116">
        <f t="shared" ca="1" si="158"/>
        <v>43525</v>
      </c>
      <c r="X1141" s="114">
        <f t="shared" ca="1" si="159"/>
        <v>1387</v>
      </c>
      <c r="Y1141" s="120">
        <f t="shared" ca="1" si="160"/>
        <v>45</v>
      </c>
      <c r="Z1141" s="121">
        <f t="shared" ca="1" si="161"/>
        <v>3</v>
      </c>
      <c r="AA1141" s="121" t="s">
        <v>9791</v>
      </c>
      <c r="AB1141" s="121"/>
      <c r="AC1141" s="127">
        <v>42138</v>
      </c>
      <c r="AD1141" s="121" t="s">
        <v>582</v>
      </c>
      <c r="AE1141" s="127">
        <v>42138</v>
      </c>
      <c r="AF1141" s="121" t="s">
        <v>8286</v>
      </c>
      <c r="AG1141" s="121">
        <v>1</v>
      </c>
      <c r="AH1141" s="121">
        <v>0</v>
      </c>
      <c r="AI1141" s="121" t="s">
        <v>4948</v>
      </c>
      <c r="AJ1141" s="121" t="s">
        <v>849</v>
      </c>
      <c r="AK1141" s="121"/>
      <c r="AL1141" s="121" t="s">
        <v>363</v>
      </c>
      <c r="AM1141" s="126" t="s">
        <v>4947</v>
      </c>
      <c r="AN1141" s="121" t="s">
        <v>411</v>
      </c>
      <c r="AO1141" s="121"/>
      <c r="AP1141" s="121">
        <v>0</v>
      </c>
      <c r="AQ1141" s="121">
        <v>1</v>
      </c>
      <c r="AR1141" s="121" t="s">
        <v>83</v>
      </c>
      <c r="AS1141" s="121"/>
      <c r="AT1141" s="121"/>
    </row>
    <row r="1142" spans="1:46" ht="30" customHeight="1" x14ac:dyDescent="0.15">
      <c r="A1142" s="121">
        <v>1140</v>
      </c>
      <c r="B1142" s="126">
        <v>5225002767</v>
      </c>
      <c r="C1142" s="121" t="s">
        <v>4949</v>
      </c>
      <c r="D1142" s="121" t="s">
        <v>4949</v>
      </c>
      <c r="E1142" s="127">
        <v>19068</v>
      </c>
      <c r="F1142" s="117">
        <f t="shared" ca="1" si="153"/>
        <v>67.0054794520548</v>
      </c>
      <c r="G1142" s="121" t="s">
        <v>325</v>
      </c>
      <c r="H1142" s="121" t="s">
        <v>287</v>
      </c>
      <c r="I1142" s="121" t="s">
        <v>287</v>
      </c>
      <c r="J1142" s="121" t="s">
        <v>4950</v>
      </c>
      <c r="K1142" s="121" t="s">
        <v>811</v>
      </c>
      <c r="L1142" s="121" t="s">
        <v>357</v>
      </c>
      <c r="M1142" s="121" t="s">
        <v>326</v>
      </c>
      <c r="N1142" s="121" t="s">
        <v>298</v>
      </c>
      <c r="O1142" s="121" t="s">
        <v>8330</v>
      </c>
      <c r="P1142" s="127">
        <v>41955</v>
      </c>
      <c r="Q1142" s="127">
        <v>47341</v>
      </c>
      <c r="R1142" s="114">
        <f t="shared" ca="1" si="154"/>
        <v>3816</v>
      </c>
      <c r="S1142" s="118">
        <f t="shared" ca="1" si="155"/>
        <v>125</v>
      </c>
      <c r="T1142" s="114">
        <f t="shared" ca="1" si="156"/>
        <v>10</v>
      </c>
      <c r="U1142" s="119" t="str">
        <f t="shared" ca="1" si="157"/>
        <v>10年5个月16天</v>
      </c>
      <c r="V1142" s="120" t="s">
        <v>9792</v>
      </c>
      <c r="W1142" s="116">
        <f t="shared" ca="1" si="158"/>
        <v>43525</v>
      </c>
      <c r="X1142" s="114">
        <f t="shared" ca="1" si="159"/>
        <v>1387</v>
      </c>
      <c r="Y1142" s="120">
        <f t="shared" ca="1" si="160"/>
        <v>45</v>
      </c>
      <c r="Z1142" s="121">
        <f t="shared" ca="1" si="161"/>
        <v>3</v>
      </c>
      <c r="AA1142" s="121" t="s">
        <v>9793</v>
      </c>
      <c r="AB1142" s="121"/>
      <c r="AC1142" s="127">
        <v>42138</v>
      </c>
      <c r="AD1142" s="121" t="s">
        <v>582</v>
      </c>
      <c r="AE1142" s="127">
        <v>42138</v>
      </c>
      <c r="AF1142" s="121" t="s">
        <v>8282</v>
      </c>
      <c r="AG1142" s="121">
        <v>1</v>
      </c>
      <c r="AH1142" s="121">
        <v>0</v>
      </c>
      <c r="AI1142" s="121" t="s">
        <v>4952</v>
      </c>
      <c r="AJ1142" s="121" t="s">
        <v>3915</v>
      </c>
      <c r="AK1142" s="121"/>
      <c r="AL1142" s="121"/>
      <c r="AM1142" s="126" t="s">
        <v>4951</v>
      </c>
      <c r="AN1142" s="121" t="s">
        <v>411</v>
      </c>
      <c r="AO1142" s="121"/>
      <c r="AP1142" s="121">
        <v>0</v>
      </c>
      <c r="AQ1142" s="121">
        <v>0</v>
      </c>
      <c r="AR1142" s="121" t="s">
        <v>83</v>
      </c>
      <c r="AS1142" s="121"/>
      <c r="AT1142" s="121"/>
    </row>
    <row r="1143" spans="1:46" ht="30" customHeight="1" x14ac:dyDescent="0.15">
      <c r="A1143" s="121">
        <v>1141</v>
      </c>
      <c r="B1143" s="126">
        <v>5225002769</v>
      </c>
      <c r="C1143" s="121" t="s">
        <v>4953</v>
      </c>
      <c r="D1143" s="121" t="s">
        <v>4953</v>
      </c>
      <c r="E1143" s="127">
        <v>26796</v>
      </c>
      <c r="F1143" s="117">
        <f t="shared" ca="1" si="153"/>
        <v>45.832876712328769</v>
      </c>
      <c r="G1143" s="121" t="s">
        <v>325</v>
      </c>
      <c r="H1143" s="121" t="s">
        <v>327</v>
      </c>
      <c r="I1143" s="121" t="s">
        <v>327</v>
      </c>
      <c r="J1143" s="121" t="s">
        <v>4954</v>
      </c>
      <c r="K1143" s="121" t="s">
        <v>811</v>
      </c>
      <c r="L1143" s="121" t="s">
        <v>328</v>
      </c>
      <c r="M1143" s="121" t="s">
        <v>59</v>
      </c>
      <c r="N1143" s="121" t="s">
        <v>290</v>
      </c>
      <c r="O1143" s="121" t="s">
        <v>293</v>
      </c>
      <c r="P1143" s="121"/>
      <c r="Q1143" s="121"/>
      <c r="R1143" s="114" t="e">
        <f t="shared" ca="1" si="154"/>
        <v>#NUM!</v>
      </c>
      <c r="S1143" s="118" t="e">
        <f t="shared" ca="1" si="155"/>
        <v>#NUM!</v>
      </c>
      <c r="T1143" s="114" t="e">
        <f t="shared" ca="1" si="156"/>
        <v>#NUM!</v>
      </c>
      <c r="U1143" s="119" t="e">
        <f t="shared" ca="1" si="157"/>
        <v>#NUM!</v>
      </c>
      <c r="V1143" s="120" t="s">
        <v>299</v>
      </c>
      <c r="W1143" s="116">
        <f t="shared" ca="1" si="158"/>
        <v>43525</v>
      </c>
      <c r="X1143" s="114">
        <f t="shared" ca="1" si="159"/>
        <v>1387</v>
      </c>
      <c r="Y1143" s="120">
        <f t="shared" ca="1" si="160"/>
        <v>45</v>
      </c>
      <c r="Z1143" s="121">
        <f t="shared" ca="1" si="161"/>
        <v>3</v>
      </c>
      <c r="AA1143" s="121" t="s">
        <v>9794</v>
      </c>
      <c r="AB1143" s="121"/>
      <c r="AC1143" s="127">
        <v>42138</v>
      </c>
      <c r="AD1143" s="121" t="s">
        <v>811</v>
      </c>
      <c r="AE1143" s="127">
        <v>42138</v>
      </c>
      <c r="AF1143" s="121" t="s">
        <v>8286</v>
      </c>
      <c r="AG1143" s="121">
        <v>1</v>
      </c>
      <c r="AH1143" s="121">
        <v>0</v>
      </c>
      <c r="AI1143" s="121" t="s">
        <v>4956</v>
      </c>
      <c r="AJ1143" s="121" t="s">
        <v>402</v>
      </c>
      <c r="AK1143" s="121" t="s">
        <v>409</v>
      </c>
      <c r="AL1143" s="121"/>
      <c r="AM1143" s="126" t="s">
        <v>4955</v>
      </c>
      <c r="AN1143" s="121"/>
      <c r="AO1143" s="121"/>
      <c r="AP1143" s="121">
        <v>0</v>
      </c>
      <c r="AQ1143" s="121">
        <v>0</v>
      </c>
      <c r="AR1143" s="121" t="s">
        <v>83</v>
      </c>
      <c r="AS1143" s="121"/>
      <c r="AT1143" s="121"/>
    </row>
    <row r="1144" spans="1:46" ht="30" customHeight="1" x14ac:dyDescent="0.15">
      <c r="A1144" s="121">
        <v>1142</v>
      </c>
      <c r="B1144" s="126">
        <v>5225002770</v>
      </c>
      <c r="C1144" s="121" t="s">
        <v>4957</v>
      </c>
      <c r="D1144" s="121" t="s">
        <v>4957</v>
      </c>
      <c r="E1144" s="127">
        <v>26086</v>
      </c>
      <c r="F1144" s="117">
        <f t="shared" ca="1" si="153"/>
        <v>47.778082191780825</v>
      </c>
      <c r="G1144" s="121" t="s">
        <v>1181</v>
      </c>
      <c r="H1144" s="121" t="s">
        <v>297</v>
      </c>
      <c r="I1144" s="121" t="s">
        <v>297</v>
      </c>
      <c r="J1144" s="121" t="s">
        <v>4958</v>
      </c>
      <c r="K1144" s="121" t="s">
        <v>811</v>
      </c>
      <c r="L1144" s="121" t="s">
        <v>328</v>
      </c>
      <c r="M1144" s="121" t="s">
        <v>367</v>
      </c>
      <c r="N1144" s="121" t="s">
        <v>290</v>
      </c>
      <c r="O1144" s="121" t="s">
        <v>299</v>
      </c>
      <c r="P1144" s="121"/>
      <c r="Q1144" s="121"/>
      <c r="R1144" s="114" t="e">
        <f t="shared" ca="1" si="154"/>
        <v>#NUM!</v>
      </c>
      <c r="S1144" s="118" t="e">
        <f t="shared" ca="1" si="155"/>
        <v>#NUM!</v>
      </c>
      <c r="T1144" s="114" t="e">
        <f t="shared" ca="1" si="156"/>
        <v>#NUM!</v>
      </c>
      <c r="U1144" s="119" t="e">
        <f t="shared" ca="1" si="157"/>
        <v>#NUM!</v>
      </c>
      <c r="V1144" s="120" t="s">
        <v>299</v>
      </c>
      <c r="W1144" s="116">
        <f t="shared" ca="1" si="158"/>
        <v>43525</v>
      </c>
      <c r="X1144" s="114">
        <f t="shared" ca="1" si="159"/>
        <v>1387</v>
      </c>
      <c r="Y1144" s="120">
        <f t="shared" ca="1" si="160"/>
        <v>45</v>
      </c>
      <c r="Z1144" s="121">
        <f t="shared" ca="1" si="161"/>
        <v>3</v>
      </c>
      <c r="AA1144" s="121" t="s">
        <v>9795</v>
      </c>
      <c r="AB1144" s="121"/>
      <c r="AC1144" s="127">
        <v>42138</v>
      </c>
      <c r="AD1144" s="121" t="s">
        <v>811</v>
      </c>
      <c r="AE1144" s="127">
        <v>42138</v>
      </c>
      <c r="AF1144" s="121" t="s">
        <v>8286</v>
      </c>
      <c r="AG1144" s="121">
        <v>0</v>
      </c>
      <c r="AH1144" s="121">
        <v>0</v>
      </c>
      <c r="AI1144" s="121" t="s">
        <v>4960</v>
      </c>
      <c r="AJ1144" s="121"/>
      <c r="AK1144" s="121" t="s">
        <v>334</v>
      </c>
      <c r="AL1144" s="121"/>
      <c r="AM1144" s="126" t="s">
        <v>4959</v>
      </c>
      <c r="AN1144" s="121"/>
      <c r="AO1144" s="121"/>
      <c r="AP1144" s="121">
        <v>0</v>
      </c>
      <c r="AQ1144" s="121">
        <v>0</v>
      </c>
      <c r="AR1144" s="121" t="s">
        <v>83</v>
      </c>
      <c r="AS1144" s="121"/>
      <c r="AT1144" s="121"/>
    </row>
    <row r="1145" spans="1:46" ht="30" customHeight="1" x14ac:dyDescent="0.15">
      <c r="A1145" s="121">
        <v>1143</v>
      </c>
      <c r="B1145" s="126">
        <v>5225002771</v>
      </c>
      <c r="C1145" s="121" t="s">
        <v>301</v>
      </c>
      <c r="D1145" s="121" t="s">
        <v>301</v>
      </c>
      <c r="E1145" s="127">
        <v>27523</v>
      </c>
      <c r="F1145" s="117">
        <f t="shared" ca="1" si="153"/>
        <v>43.841095890410962</v>
      </c>
      <c r="G1145" s="121" t="s">
        <v>325</v>
      </c>
      <c r="H1145" s="121" t="s">
        <v>327</v>
      </c>
      <c r="I1145" s="121" t="s">
        <v>327</v>
      </c>
      <c r="J1145" s="121" t="s">
        <v>4961</v>
      </c>
      <c r="K1145" s="121" t="s">
        <v>811</v>
      </c>
      <c r="L1145" s="121" t="s">
        <v>328</v>
      </c>
      <c r="M1145" s="121" t="s">
        <v>326</v>
      </c>
      <c r="N1145" s="121" t="s">
        <v>290</v>
      </c>
      <c r="O1145" s="121" t="s">
        <v>299</v>
      </c>
      <c r="P1145" s="121"/>
      <c r="Q1145" s="121"/>
      <c r="R1145" s="114" t="e">
        <f t="shared" ca="1" si="154"/>
        <v>#NUM!</v>
      </c>
      <c r="S1145" s="118" t="e">
        <f t="shared" ca="1" si="155"/>
        <v>#NUM!</v>
      </c>
      <c r="T1145" s="114" t="e">
        <f t="shared" ca="1" si="156"/>
        <v>#NUM!</v>
      </c>
      <c r="U1145" s="119" t="e">
        <f t="shared" ca="1" si="157"/>
        <v>#NUM!</v>
      </c>
      <c r="V1145" s="120" t="s">
        <v>299</v>
      </c>
      <c r="W1145" s="116">
        <f t="shared" ca="1" si="158"/>
        <v>43525</v>
      </c>
      <c r="X1145" s="114">
        <f t="shared" ca="1" si="159"/>
        <v>1362</v>
      </c>
      <c r="Y1145" s="120">
        <f t="shared" ca="1" si="160"/>
        <v>44</v>
      </c>
      <c r="Z1145" s="121">
        <f t="shared" ca="1" si="161"/>
        <v>3</v>
      </c>
      <c r="AA1145" s="121" t="s">
        <v>9796</v>
      </c>
      <c r="AB1145" s="121"/>
      <c r="AC1145" s="127">
        <v>42163</v>
      </c>
      <c r="AD1145" s="121" t="s">
        <v>811</v>
      </c>
      <c r="AE1145" s="127">
        <v>42163</v>
      </c>
      <c r="AF1145" s="121" t="s">
        <v>8286</v>
      </c>
      <c r="AG1145" s="121">
        <v>0</v>
      </c>
      <c r="AH1145" s="121">
        <v>0</v>
      </c>
      <c r="AI1145" s="121" t="s">
        <v>4963</v>
      </c>
      <c r="AJ1145" s="121"/>
      <c r="AK1145" s="121" t="s">
        <v>334</v>
      </c>
      <c r="AL1145" s="121"/>
      <c r="AM1145" s="126" t="s">
        <v>4962</v>
      </c>
      <c r="AN1145" s="121"/>
      <c r="AO1145" s="121"/>
      <c r="AP1145" s="121">
        <v>0</v>
      </c>
      <c r="AQ1145" s="121">
        <v>0</v>
      </c>
      <c r="AR1145" s="121" t="s">
        <v>83</v>
      </c>
      <c r="AS1145" s="121"/>
      <c r="AT1145" s="121"/>
    </row>
    <row r="1146" spans="1:46" ht="30" customHeight="1" x14ac:dyDescent="0.15">
      <c r="A1146" s="121">
        <v>1144</v>
      </c>
      <c r="B1146" s="126">
        <v>5225002772</v>
      </c>
      <c r="C1146" s="121" t="s">
        <v>4964</v>
      </c>
      <c r="D1146" s="121" t="s">
        <v>4964</v>
      </c>
      <c r="E1146" s="127">
        <v>29629</v>
      </c>
      <c r="F1146" s="117">
        <f t="shared" ca="1" si="153"/>
        <v>38.07123287671233</v>
      </c>
      <c r="G1146" s="121" t="s">
        <v>510</v>
      </c>
      <c r="H1146" s="121" t="s">
        <v>287</v>
      </c>
      <c r="I1146" s="121" t="s">
        <v>287</v>
      </c>
      <c r="J1146" s="121" t="s">
        <v>4965</v>
      </c>
      <c r="K1146" s="121" t="s">
        <v>811</v>
      </c>
      <c r="L1146" s="121" t="s">
        <v>328</v>
      </c>
      <c r="M1146" s="121" t="s">
        <v>383</v>
      </c>
      <c r="N1146" s="121" t="s">
        <v>290</v>
      </c>
      <c r="O1146" s="121" t="s">
        <v>299</v>
      </c>
      <c r="P1146" s="121"/>
      <c r="Q1146" s="121"/>
      <c r="R1146" s="114" t="e">
        <f t="shared" ca="1" si="154"/>
        <v>#NUM!</v>
      </c>
      <c r="S1146" s="118" t="e">
        <f t="shared" ca="1" si="155"/>
        <v>#NUM!</v>
      </c>
      <c r="T1146" s="114" t="e">
        <f t="shared" ca="1" si="156"/>
        <v>#NUM!</v>
      </c>
      <c r="U1146" s="119" t="e">
        <f t="shared" ca="1" si="157"/>
        <v>#NUM!</v>
      </c>
      <c r="V1146" s="120" t="s">
        <v>299</v>
      </c>
      <c r="W1146" s="116">
        <f t="shared" ca="1" si="158"/>
        <v>43525</v>
      </c>
      <c r="X1146" s="114">
        <f t="shared" ca="1" si="159"/>
        <v>1362</v>
      </c>
      <c r="Y1146" s="120">
        <f t="shared" ca="1" si="160"/>
        <v>44</v>
      </c>
      <c r="Z1146" s="121">
        <f t="shared" ca="1" si="161"/>
        <v>3</v>
      </c>
      <c r="AA1146" s="121" t="s">
        <v>9797</v>
      </c>
      <c r="AB1146" s="121"/>
      <c r="AC1146" s="127">
        <v>42163</v>
      </c>
      <c r="AD1146" s="121" t="s">
        <v>811</v>
      </c>
      <c r="AE1146" s="127">
        <v>42163</v>
      </c>
      <c r="AF1146" s="121" t="s">
        <v>8286</v>
      </c>
      <c r="AG1146" s="121">
        <v>0</v>
      </c>
      <c r="AH1146" s="121">
        <v>0</v>
      </c>
      <c r="AI1146" s="121" t="s">
        <v>4967</v>
      </c>
      <c r="AJ1146" s="121"/>
      <c r="AK1146" s="121" t="s">
        <v>334</v>
      </c>
      <c r="AL1146" s="121"/>
      <c r="AM1146" s="126" t="s">
        <v>4966</v>
      </c>
      <c r="AN1146" s="121"/>
      <c r="AO1146" s="121"/>
      <c r="AP1146" s="121">
        <v>0</v>
      </c>
      <c r="AQ1146" s="121">
        <v>0</v>
      </c>
      <c r="AR1146" s="121" t="s">
        <v>83</v>
      </c>
      <c r="AS1146" s="121"/>
      <c r="AT1146" s="121"/>
    </row>
    <row r="1147" spans="1:46" ht="30" customHeight="1" x14ac:dyDescent="0.15">
      <c r="A1147" s="121">
        <v>1145</v>
      </c>
      <c r="B1147" s="126">
        <v>5225002773</v>
      </c>
      <c r="C1147" s="121" t="s">
        <v>4968</v>
      </c>
      <c r="D1147" s="121" t="s">
        <v>4968</v>
      </c>
      <c r="E1147" s="127">
        <v>31566</v>
      </c>
      <c r="F1147" s="117">
        <f t="shared" ca="1" si="153"/>
        <v>32.764383561643832</v>
      </c>
      <c r="G1147" s="121" t="s">
        <v>325</v>
      </c>
      <c r="H1147" s="121" t="s">
        <v>287</v>
      </c>
      <c r="I1147" s="121" t="s">
        <v>287</v>
      </c>
      <c r="J1147" s="121" t="s">
        <v>4969</v>
      </c>
      <c r="K1147" s="121" t="s">
        <v>811</v>
      </c>
      <c r="L1147" s="121" t="s">
        <v>357</v>
      </c>
      <c r="M1147" s="121" t="s">
        <v>383</v>
      </c>
      <c r="N1147" s="121" t="s">
        <v>41</v>
      </c>
      <c r="O1147" s="121" t="s">
        <v>299</v>
      </c>
      <c r="P1147" s="127">
        <v>43242</v>
      </c>
      <c r="Q1147" s="127">
        <v>51277</v>
      </c>
      <c r="R1147" s="114">
        <f t="shared" ca="1" si="154"/>
        <v>7752</v>
      </c>
      <c r="S1147" s="118">
        <f t="shared" ca="1" si="155"/>
        <v>254</v>
      </c>
      <c r="T1147" s="114">
        <f t="shared" ca="1" si="156"/>
        <v>21</v>
      </c>
      <c r="U1147" s="119" t="str">
        <f t="shared" ca="1" si="157"/>
        <v>21年2个月27天</v>
      </c>
      <c r="V1147" s="120" t="s">
        <v>9568</v>
      </c>
      <c r="W1147" s="116">
        <f t="shared" ca="1" si="158"/>
        <v>43525</v>
      </c>
      <c r="X1147" s="114">
        <f t="shared" ca="1" si="159"/>
        <v>1362</v>
      </c>
      <c r="Y1147" s="120">
        <f t="shared" ca="1" si="160"/>
        <v>44</v>
      </c>
      <c r="Z1147" s="121">
        <f t="shared" ca="1" si="161"/>
        <v>3</v>
      </c>
      <c r="AA1147" s="121" t="s">
        <v>9674</v>
      </c>
      <c r="AB1147" s="121"/>
      <c r="AC1147" s="127">
        <v>42163</v>
      </c>
      <c r="AD1147" s="121" t="s">
        <v>582</v>
      </c>
      <c r="AE1147" s="127">
        <v>42163</v>
      </c>
      <c r="AF1147" s="121" t="s">
        <v>8286</v>
      </c>
      <c r="AG1147" s="121">
        <v>1</v>
      </c>
      <c r="AH1147" s="121">
        <v>0</v>
      </c>
      <c r="AI1147" s="121" t="s">
        <v>4971</v>
      </c>
      <c r="AJ1147" s="121" t="s">
        <v>2171</v>
      </c>
      <c r="AK1147" s="121" t="s">
        <v>334</v>
      </c>
      <c r="AL1147" s="121"/>
      <c r="AM1147" s="126" t="s">
        <v>4970</v>
      </c>
      <c r="AN1147" s="121"/>
      <c r="AO1147" s="121"/>
      <c r="AP1147" s="121">
        <v>0</v>
      </c>
      <c r="AQ1147" s="121">
        <v>0</v>
      </c>
      <c r="AR1147" s="121" t="s">
        <v>83</v>
      </c>
      <c r="AS1147" s="121"/>
      <c r="AT1147" s="121"/>
    </row>
    <row r="1148" spans="1:46" ht="30" customHeight="1" x14ac:dyDescent="0.15">
      <c r="A1148" s="121">
        <v>1146</v>
      </c>
      <c r="B1148" s="126">
        <v>5225002774</v>
      </c>
      <c r="C1148" s="121" t="s">
        <v>4972</v>
      </c>
      <c r="D1148" s="121" t="s">
        <v>4972</v>
      </c>
      <c r="E1148" s="127">
        <v>34633</v>
      </c>
      <c r="F1148" s="117">
        <f t="shared" ca="1" si="153"/>
        <v>24.361643835616437</v>
      </c>
      <c r="G1148" s="121" t="s">
        <v>364</v>
      </c>
      <c r="H1148" s="121" t="s">
        <v>297</v>
      </c>
      <c r="I1148" s="121" t="s">
        <v>297</v>
      </c>
      <c r="J1148" s="121" t="s">
        <v>4973</v>
      </c>
      <c r="K1148" s="121" t="s">
        <v>811</v>
      </c>
      <c r="L1148" s="121" t="s">
        <v>328</v>
      </c>
      <c r="M1148" s="121" t="s">
        <v>383</v>
      </c>
      <c r="N1148" s="121" t="s">
        <v>290</v>
      </c>
      <c r="O1148" s="121" t="s">
        <v>293</v>
      </c>
      <c r="P1148" s="121"/>
      <c r="Q1148" s="121"/>
      <c r="R1148" s="114" t="e">
        <f t="shared" ca="1" si="154"/>
        <v>#NUM!</v>
      </c>
      <c r="S1148" s="118" t="e">
        <f t="shared" ca="1" si="155"/>
        <v>#NUM!</v>
      </c>
      <c r="T1148" s="114" t="e">
        <f t="shared" ca="1" si="156"/>
        <v>#NUM!</v>
      </c>
      <c r="U1148" s="119" t="e">
        <f t="shared" ca="1" si="157"/>
        <v>#NUM!</v>
      </c>
      <c r="V1148" s="120" t="s">
        <v>299</v>
      </c>
      <c r="W1148" s="116">
        <f t="shared" ca="1" si="158"/>
        <v>43525</v>
      </c>
      <c r="X1148" s="114">
        <f t="shared" ca="1" si="159"/>
        <v>1362</v>
      </c>
      <c r="Y1148" s="120">
        <f t="shared" ca="1" si="160"/>
        <v>44</v>
      </c>
      <c r="Z1148" s="121">
        <f t="shared" ca="1" si="161"/>
        <v>3</v>
      </c>
      <c r="AA1148" s="121" t="s">
        <v>9798</v>
      </c>
      <c r="AB1148" s="121"/>
      <c r="AC1148" s="127">
        <v>42163</v>
      </c>
      <c r="AD1148" s="121" t="s">
        <v>582</v>
      </c>
      <c r="AE1148" s="127">
        <v>42163</v>
      </c>
      <c r="AF1148" s="121" t="s">
        <v>8286</v>
      </c>
      <c r="AG1148" s="121">
        <v>1</v>
      </c>
      <c r="AH1148" s="121">
        <v>0</v>
      </c>
      <c r="AI1148" s="121" t="s">
        <v>4975</v>
      </c>
      <c r="AJ1148" s="121" t="s">
        <v>402</v>
      </c>
      <c r="AK1148" s="121" t="s">
        <v>403</v>
      </c>
      <c r="AL1148" s="121"/>
      <c r="AM1148" s="126" t="s">
        <v>4974</v>
      </c>
      <c r="AN1148" s="121"/>
      <c r="AO1148" s="121"/>
      <c r="AP1148" s="121">
        <v>0</v>
      </c>
      <c r="AQ1148" s="121">
        <v>0</v>
      </c>
      <c r="AR1148" s="121" t="s">
        <v>83</v>
      </c>
      <c r="AS1148" s="121"/>
      <c r="AT1148" s="121"/>
    </row>
    <row r="1149" spans="1:46" ht="30" customHeight="1" x14ac:dyDescent="0.15">
      <c r="A1149" s="121">
        <v>1147</v>
      </c>
      <c r="B1149" s="126">
        <v>5225002775</v>
      </c>
      <c r="C1149" s="121" t="s">
        <v>4976</v>
      </c>
      <c r="D1149" s="121" t="s">
        <v>4976</v>
      </c>
      <c r="E1149" s="127">
        <v>33404</v>
      </c>
      <c r="F1149" s="117">
        <f t="shared" ca="1" si="153"/>
        <v>27.728767123287671</v>
      </c>
      <c r="G1149" s="121" t="s">
        <v>364</v>
      </c>
      <c r="H1149" s="121" t="s">
        <v>297</v>
      </c>
      <c r="I1149" s="121" t="s">
        <v>297</v>
      </c>
      <c r="J1149" s="121" t="s">
        <v>4977</v>
      </c>
      <c r="K1149" s="121" t="s">
        <v>811</v>
      </c>
      <c r="L1149" s="121" t="s">
        <v>328</v>
      </c>
      <c r="M1149" s="121" t="s">
        <v>383</v>
      </c>
      <c r="N1149" s="121" t="s">
        <v>290</v>
      </c>
      <c r="O1149" s="121" t="s">
        <v>293</v>
      </c>
      <c r="P1149" s="121"/>
      <c r="Q1149" s="121"/>
      <c r="R1149" s="114" t="e">
        <f t="shared" ca="1" si="154"/>
        <v>#NUM!</v>
      </c>
      <c r="S1149" s="118" t="e">
        <f t="shared" ca="1" si="155"/>
        <v>#NUM!</v>
      </c>
      <c r="T1149" s="114" t="e">
        <f t="shared" ca="1" si="156"/>
        <v>#NUM!</v>
      </c>
      <c r="U1149" s="119" t="e">
        <f t="shared" ca="1" si="157"/>
        <v>#NUM!</v>
      </c>
      <c r="V1149" s="120" t="s">
        <v>299</v>
      </c>
      <c r="W1149" s="116">
        <f t="shared" ca="1" si="158"/>
        <v>43525</v>
      </c>
      <c r="X1149" s="114">
        <f t="shared" ca="1" si="159"/>
        <v>1362</v>
      </c>
      <c r="Y1149" s="120">
        <f t="shared" ca="1" si="160"/>
        <v>44</v>
      </c>
      <c r="Z1149" s="121">
        <f t="shared" ca="1" si="161"/>
        <v>3</v>
      </c>
      <c r="AA1149" s="121" t="s">
        <v>9798</v>
      </c>
      <c r="AB1149" s="121"/>
      <c r="AC1149" s="127">
        <v>42163</v>
      </c>
      <c r="AD1149" s="121" t="s">
        <v>582</v>
      </c>
      <c r="AE1149" s="127">
        <v>42163</v>
      </c>
      <c r="AF1149" s="121" t="s">
        <v>8286</v>
      </c>
      <c r="AG1149" s="121">
        <v>1</v>
      </c>
      <c r="AH1149" s="121">
        <v>0</v>
      </c>
      <c r="AI1149" s="121" t="s">
        <v>4975</v>
      </c>
      <c r="AJ1149" s="121" t="s">
        <v>402</v>
      </c>
      <c r="AK1149" s="121" t="s">
        <v>409</v>
      </c>
      <c r="AL1149" s="121"/>
      <c r="AM1149" s="126" t="s">
        <v>4978</v>
      </c>
      <c r="AN1149" s="121"/>
      <c r="AO1149" s="121"/>
      <c r="AP1149" s="121">
        <v>0</v>
      </c>
      <c r="AQ1149" s="121">
        <v>0</v>
      </c>
      <c r="AR1149" s="121" t="s">
        <v>83</v>
      </c>
      <c r="AS1149" s="121"/>
      <c r="AT1149" s="121"/>
    </row>
    <row r="1150" spans="1:46" ht="30" customHeight="1" x14ac:dyDescent="0.15">
      <c r="A1150" s="121">
        <v>1148</v>
      </c>
      <c r="B1150" s="126">
        <v>5225002776</v>
      </c>
      <c r="C1150" s="121" t="s">
        <v>4979</v>
      </c>
      <c r="D1150" s="121" t="s">
        <v>4979</v>
      </c>
      <c r="E1150" s="127">
        <v>30291</v>
      </c>
      <c r="F1150" s="117">
        <f t="shared" ca="1" si="153"/>
        <v>36.257534246575339</v>
      </c>
      <c r="G1150" s="121" t="s">
        <v>325</v>
      </c>
      <c r="H1150" s="121" t="s">
        <v>297</v>
      </c>
      <c r="I1150" s="121" t="s">
        <v>297</v>
      </c>
      <c r="J1150" s="121" t="s">
        <v>4980</v>
      </c>
      <c r="K1150" s="121" t="s">
        <v>8104</v>
      </c>
      <c r="L1150" s="121" t="s">
        <v>328</v>
      </c>
      <c r="M1150" s="121" t="s">
        <v>383</v>
      </c>
      <c r="N1150" s="121" t="s">
        <v>408</v>
      </c>
      <c r="O1150" s="121" t="s">
        <v>293</v>
      </c>
      <c r="P1150" s="121"/>
      <c r="Q1150" s="121"/>
      <c r="R1150" s="114" t="e">
        <f t="shared" ca="1" si="154"/>
        <v>#NUM!</v>
      </c>
      <c r="S1150" s="118" t="e">
        <f t="shared" ca="1" si="155"/>
        <v>#NUM!</v>
      </c>
      <c r="T1150" s="114" t="e">
        <f t="shared" ca="1" si="156"/>
        <v>#NUM!</v>
      </c>
      <c r="U1150" s="119" t="e">
        <f t="shared" ca="1" si="157"/>
        <v>#NUM!</v>
      </c>
      <c r="V1150" s="120" t="s">
        <v>299</v>
      </c>
      <c r="W1150" s="116">
        <f t="shared" ca="1" si="158"/>
        <v>43525</v>
      </c>
      <c r="X1150" s="114">
        <f t="shared" ca="1" si="159"/>
        <v>1361</v>
      </c>
      <c r="Y1150" s="120">
        <f t="shared" ca="1" si="160"/>
        <v>44</v>
      </c>
      <c r="Z1150" s="121">
        <f t="shared" ca="1" si="161"/>
        <v>3</v>
      </c>
      <c r="AA1150" s="121" t="s">
        <v>9799</v>
      </c>
      <c r="AB1150" s="121"/>
      <c r="AC1150" s="127">
        <v>42164</v>
      </c>
      <c r="AD1150" s="121" t="s">
        <v>2567</v>
      </c>
      <c r="AE1150" s="127">
        <v>42164</v>
      </c>
      <c r="AF1150" s="121" t="s">
        <v>8286</v>
      </c>
      <c r="AG1150" s="121">
        <v>1</v>
      </c>
      <c r="AH1150" s="121">
        <v>0</v>
      </c>
      <c r="AI1150" s="121" t="s">
        <v>4982</v>
      </c>
      <c r="AJ1150" s="121" t="s">
        <v>402</v>
      </c>
      <c r="AK1150" s="121" t="s">
        <v>409</v>
      </c>
      <c r="AL1150" s="121"/>
      <c r="AM1150" s="126" t="s">
        <v>4981</v>
      </c>
      <c r="AN1150" s="121" t="s">
        <v>411</v>
      </c>
      <c r="AO1150" s="121"/>
      <c r="AP1150" s="121">
        <v>0</v>
      </c>
      <c r="AQ1150" s="121">
        <v>2</v>
      </c>
      <c r="AR1150" s="121" t="s">
        <v>83</v>
      </c>
      <c r="AS1150" s="121"/>
      <c r="AT1150" s="121"/>
    </row>
    <row r="1151" spans="1:46" ht="30" customHeight="1" x14ac:dyDescent="0.15">
      <c r="A1151" s="121">
        <v>1149</v>
      </c>
      <c r="B1151" s="126">
        <v>5225002777</v>
      </c>
      <c r="C1151" s="121" t="s">
        <v>4983</v>
      </c>
      <c r="D1151" s="121" t="s">
        <v>4983</v>
      </c>
      <c r="E1151" s="127">
        <v>33021</v>
      </c>
      <c r="F1151" s="117">
        <f t="shared" ca="1" si="153"/>
        <v>28.778082191780822</v>
      </c>
      <c r="G1151" s="121" t="s">
        <v>325</v>
      </c>
      <c r="H1151" s="121" t="s">
        <v>758</v>
      </c>
      <c r="I1151" s="121" t="s">
        <v>758</v>
      </c>
      <c r="J1151" s="121" t="s">
        <v>4984</v>
      </c>
      <c r="K1151" s="121" t="s">
        <v>8104</v>
      </c>
      <c r="L1151" s="121" t="s">
        <v>328</v>
      </c>
      <c r="M1151" s="121" t="s">
        <v>383</v>
      </c>
      <c r="N1151" s="121" t="s">
        <v>408</v>
      </c>
      <c r="O1151" s="121" t="s">
        <v>299</v>
      </c>
      <c r="P1151" s="127">
        <v>43245</v>
      </c>
      <c r="Q1151" s="127">
        <v>51280</v>
      </c>
      <c r="R1151" s="114">
        <f t="shared" ca="1" si="154"/>
        <v>7755</v>
      </c>
      <c r="S1151" s="118">
        <f t="shared" ca="1" si="155"/>
        <v>254</v>
      </c>
      <c r="T1151" s="114">
        <f t="shared" ca="1" si="156"/>
        <v>21</v>
      </c>
      <c r="U1151" s="119" t="str">
        <f t="shared" ca="1" si="157"/>
        <v>21年3个月0天</v>
      </c>
      <c r="V1151" s="120" t="s">
        <v>9614</v>
      </c>
      <c r="W1151" s="116">
        <f t="shared" ca="1" si="158"/>
        <v>43525</v>
      </c>
      <c r="X1151" s="114">
        <f t="shared" ca="1" si="159"/>
        <v>1361</v>
      </c>
      <c r="Y1151" s="120">
        <f t="shared" ca="1" si="160"/>
        <v>44</v>
      </c>
      <c r="Z1151" s="121">
        <f t="shared" ca="1" si="161"/>
        <v>3</v>
      </c>
      <c r="AA1151" s="121" t="s">
        <v>9799</v>
      </c>
      <c r="AB1151" s="121"/>
      <c r="AC1151" s="127">
        <v>42164</v>
      </c>
      <c r="AD1151" s="121" t="s">
        <v>2567</v>
      </c>
      <c r="AE1151" s="127">
        <v>42164</v>
      </c>
      <c r="AF1151" s="121" t="s">
        <v>8286</v>
      </c>
      <c r="AG1151" s="121">
        <v>1</v>
      </c>
      <c r="AH1151" s="121">
        <v>0</v>
      </c>
      <c r="AI1151" s="121" t="s">
        <v>4982</v>
      </c>
      <c r="AJ1151" s="121" t="s">
        <v>2171</v>
      </c>
      <c r="AK1151" s="121" t="s">
        <v>334</v>
      </c>
      <c r="AL1151" s="121"/>
      <c r="AM1151" s="126" t="s">
        <v>4985</v>
      </c>
      <c r="AN1151" s="121" t="s">
        <v>411</v>
      </c>
      <c r="AO1151" s="121"/>
      <c r="AP1151" s="121">
        <v>0</v>
      </c>
      <c r="AQ1151" s="121">
        <v>0</v>
      </c>
      <c r="AR1151" s="121" t="s">
        <v>83</v>
      </c>
      <c r="AS1151" s="121"/>
      <c r="AT1151" s="121"/>
    </row>
    <row r="1152" spans="1:46" ht="30" customHeight="1" x14ac:dyDescent="0.15">
      <c r="A1152" s="121">
        <v>1150</v>
      </c>
      <c r="B1152" s="126">
        <v>5225002778</v>
      </c>
      <c r="C1152" s="121" t="s">
        <v>4986</v>
      </c>
      <c r="D1152" s="121" t="s">
        <v>4986</v>
      </c>
      <c r="E1152" s="127">
        <v>26926</v>
      </c>
      <c r="F1152" s="117">
        <f t="shared" ca="1" si="153"/>
        <v>45.476712328767121</v>
      </c>
      <c r="G1152" s="121" t="s">
        <v>325</v>
      </c>
      <c r="H1152" s="121" t="s">
        <v>287</v>
      </c>
      <c r="I1152" s="121" t="s">
        <v>287</v>
      </c>
      <c r="J1152" s="121" t="s">
        <v>4987</v>
      </c>
      <c r="K1152" s="121" t="s">
        <v>8171</v>
      </c>
      <c r="L1152" s="121" t="s">
        <v>328</v>
      </c>
      <c r="M1152" s="121" t="s">
        <v>383</v>
      </c>
      <c r="N1152" s="121" t="s">
        <v>4763</v>
      </c>
      <c r="O1152" s="121" t="s">
        <v>293</v>
      </c>
      <c r="P1152" s="121"/>
      <c r="Q1152" s="121"/>
      <c r="R1152" s="114" t="e">
        <f t="shared" ca="1" si="154"/>
        <v>#NUM!</v>
      </c>
      <c r="S1152" s="118" t="e">
        <f t="shared" ca="1" si="155"/>
        <v>#NUM!</v>
      </c>
      <c r="T1152" s="114" t="e">
        <f t="shared" ca="1" si="156"/>
        <v>#NUM!</v>
      </c>
      <c r="U1152" s="119" t="e">
        <f t="shared" ca="1" si="157"/>
        <v>#NUM!</v>
      </c>
      <c r="V1152" s="120" t="s">
        <v>299</v>
      </c>
      <c r="W1152" s="116">
        <f t="shared" ca="1" si="158"/>
        <v>43525</v>
      </c>
      <c r="X1152" s="114">
        <f t="shared" ca="1" si="159"/>
        <v>1360</v>
      </c>
      <c r="Y1152" s="120">
        <f t="shared" ca="1" si="160"/>
        <v>44</v>
      </c>
      <c r="Z1152" s="121">
        <f t="shared" ca="1" si="161"/>
        <v>3</v>
      </c>
      <c r="AA1152" s="121" t="s">
        <v>9800</v>
      </c>
      <c r="AB1152" s="121"/>
      <c r="AC1152" s="127">
        <v>42165</v>
      </c>
      <c r="AD1152" s="121" t="s">
        <v>8546</v>
      </c>
      <c r="AE1152" s="127">
        <v>42165</v>
      </c>
      <c r="AF1152" s="121" t="s">
        <v>8286</v>
      </c>
      <c r="AG1152" s="121">
        <v>1</v>
      </c>
      <c r="AH1152" s="121">
        <v>0</v>
      </c>
      <c r="AI1152" s="121" t="s">
        <v>4989</v>
      </c>
      <c r="AJ1152" s="121" t="s">
        <v>402</v>
      </c>
      <c r="AK1152" s="121" t="s">
        <v>409</v>
      </c>
      <c r="AL1152" s="121"/>
      <c r="AM1152" s="126" t="s">
        <v>4988</v>
      </c>
      <c r="AN1152" s="121" t="s">
        <v>411</v>
      </c>
      <c r="AO1152" s="121"/>
      <c r="AP1152" s="121">
        <v>0</v>
      </c>
      <c r="AQ1152" s="121">
        <v>0</v>
      </c>
      <c r="AR1152" s="121" t="s">
        <v>83</v>
      </c>
      <c r="AS1152" s="121"/>
      <c r="AT1152" s="121"/>
    </row>
    <row r="1153" spans="1:46" ht="30" customHeight="1" x14ac:dyDescent="0.15">
      <c r="A1153" s="121">
        <v>1151</v>
      </c>
      <c r="B1153" s="126">
        <v>5225002779</v>
      </c>
      <c r="C1153" s="121" t="s">
        <v>4990</v>
      </c>
      <c r="D1153" s="121" t="s">
        <v>4990</v>
      </c>
      <c r="E1153" s="127">
        <v>33803</v>
      </c>
      <c r="F1153" s="117">
        <f t="shared" ca="1" si="153"/>
        <v>26.635616438356163</v>
      </c>
      <c r="G1153" s="121" t="s">
        <v>325</v>
      </c>
      <c r="H1153" s="121" t="s">
        <v>297</v>
      </c>
      <c r="I1153" s="121" t="s">
        <v>297</v>
      </c>
      <c r="J1153" s="121" t="s">
        <v>4991</v>
      </c>
      <c r="K1153" s="121" t="s">
        <v>8085</v>
      </c>
      <c r="L1153" s="121" t="s">
        <v>328</v>
      </c>
      <c r="M1153" s="121" t="s">
        <v>383</v>
      </c>
      <c r="N1153" s="121" t="s">
        <v>408</v>
      </c>
      <c r="O1153" s="121" t="s">
        <v>299</v>
      </c>
      <c r="P1153" s="121"/>
      <c r="Q1153" s="121"/>
      <c r="R1153" s="114" t="e">
        <f t="shared" ca="1" si="154"/>
        <v>#NUM!</v>
      </c>
      <c r="S1153" s="118" t="e">
        <f t="shared" ca="1" si="155"/>
        <v>#NUM!</v>
      </c>
      <c r="T1153" s="114" t="e">
        <f t="shared" ca="1" si="156"/>
        <v>#NUM!</v>
      </c>
      <c r="U1153" s="119" t="e">
        <f t="shared" ca="1" si="157"/>
        <v>#NUM!</v>
      </c>
      <c r="V1153" s="120" t="s">
        <v>299</v>
      </c>
      <c r="W1153" s="116">
        <f t="shared" ca="1" si="158"/>
        <v>43525</v>
      </c>
      <c r="X1153" s="114">
        <f t="shared" ca="1" si="159"/>
        <v>1360</v>
      </c>
      <c r="Y1153" s="120">
        <f t="shared" ca="1" si="160"/>
        <v>44</v>
      </c>
      <c r="Z1153" s="121">
        <f t="shared" ca="1" si="161"/>
        <v>3</v>
      </c>
      <c r="AA1153" s="121" t="s">
        <v>9801</v>
      </c>
      <c r="AB1153" s="121"/>
      <c r="AC1153" s="127">
        <v>42165</v>
      </c>
      <c r="AD1153" s="121" t="s">
        <v>8546</v>
      </c>
      <c r="AE1153" s="127">
        <v>42165</v>
      </c>
      <c r="AF1153" s="121" t="s">
        <v>8286</v>
      </c>
      <c r="AG1153" s="121">
        <v>0</v>
      </c>
      <c r="AH1153" s="121">
        <v>0</v>
      </c>
      <c r="AI1153" s="121" t="s">
        <v>4993</v>
      </c>
      <c r="AJ1153" s="121"/>
      <c r="AK1153" s="121" t="s">
        <v>334</v>
      </c>
      <c r="AL1153" s="121"/>
      <c r="AM1153" s="126" t="s">
        <v>4992</v>
      </c>
      <c r="AN1153" s="121" t="s">
        <v>411</v>
      </c>
      <c r="AO1153" s="121"/>
      <c r="AP1153" s="121">
        <v>0</v>
      </c>
      <c r="AQ1153" s="121">
        <v>0</v>
      </c>
      <c r="AR1153" s="121" t="s">
        <v>83</v>
      </c>
      <c r="AS1153" s="121"/>
      <c r="AT1153" s="121"/>
    </row>
    <row r="1154" spans="1:46" ht="30" customHeight="1" x14ac:dyDescent="0.15">
      <c r="A1154" s="121">
        <v>1152</v>
      </c>
      <c r="B1154" s="126">
        <v>5225002780</v>
      </c>
      <c r="C1154" s="121" t="s">
        <v>4994</v>
      </c>
      <c r="D1154" s="121" t="s">
        <v>4994</v>
      </c>
      <c r="E1154" s="127">
        <v>28174</v>
      </c>
      <c r="F1154" s="117">
        <f t="shared" ca="1" si="153"/>
        <v>42.057534246575344</v>
      </c>
      <c r="G1154" s="121" t="s">
        <v>325</v>
      </c>
      <c r="H1154" s="121" t="s">
        <v>327</v>
      </c>
      <c r="I1154" s="121" t="s">
        <v>327</v>
      </c>
      <c r="J1154" s="121" t="s">
        <v>9802</v>
      </c>
      <c r="K1154" s="121" t="s">
        <v>8546</v>
      </c>
      <c r="L1154" s="121" t="s">
        <v>328</v>
      </c>
      <c r="M1154" s="121" t="s">
        <v>348</v>
      </c>
      <c r="N1154" s="121" t="s">
        <v>488</v>
      </c>
      <c r="O1154" s="121" t="s">
        <v>8330</v>
      </c>
      <c r="P1154" s="127">
        <v>42069</v>
      </c>
      <c r="Q1154" s="127">
        <v>47457</v>
      </c>
      <c r="R1154" s="114">
        <f t="shared" ca="1" si="154"/>
        <v>3932</v>
      </c>
      <c r="S1154" s="118">
        <f t="shared" ca="1" si="155"/>
        <v>129</v>
      </c>
      <c r="T1154" s="114">
        <f t="shared" ca="1" si="156"/>
        <v>10</v>
      </c>
      <c r="U1154" s="119" t="str">
        <f t="shared" ca="1" si="157"/>
        <v>10年9个月12天</v>
      </c>
      <c r="V1154" s="120" t="s">
        <v>9803</v>
      </c>
      <c r="W1154" s="116">
        <f t="shared" ca="1" si="158"/>
        <v>43525</v>
      </c>
      <c r="X1154" s="114">
        <f t="shared" ca="1" si="159"/>
        <v>1360</v>
      </c>
      <c r="Y1154" s="120">
        <f t="shared" ca="1" si="160"/>
        <v>44</v>
      </c>
      <c r="Z1154" s="121">
        <f t="shared" ca="1" si="161"/>
        <v>3</v>
      </c>
      <c r="AA1154" s="121" t="s">
        <v>9804</v>
      </c>
      <c r="AB1154" s="121"/>
      <c r="AC1154" s="127">
        <v>42165</v>
      </c>
      <c r="AD1154" s="121" t="s">
        <v>8546</v>
      </c>
      <c r="AE1154" s="127">
        <v>42165</v>
      </c>
      <c r="AF1154" s="121" t="s">
        <v>8286</v>
      </c>
      <c r="AG1154" s="121">
        <v>1</v>
      </c>
      <c r="AH1154" s="121">
        <v>0</v>
      </c>
      <c r="AI1154" s="121" t="s">
        <v>4996</v>
      </c>
      <c r="AJ1154" s="121" t="s">
        <v>3915</v>
      </c>
      <c r="AK1154" s="121"/>
      <c r="AL1154" s="121"/>
      <c r="AM1154" s="126" t="s">
        <v>4995</v>
      </c>
      <c r="AN1154" s="121" t="s">
        <v>411</v>
      </c>
      <c r="AO1154" s="121"/>
      <c r="AP1154" s="121">
        <v>0</v>
      </c>
      <c r="AQ1154" s="121">
        <v>0</v>
      </c>
      <c r="AR1154" s="121" t="s">
        <v>83</v>
      </c>
      <c r="AS1154" s="121"/>
      <c r="AT1154" s="121"/>
    </row>
    <row r="1155" spans="1:46" ht="30" customHeight="1" x14ac:dyDescent="0.15">
      <c r="A1155" s="121">
        <v>1153</v>
      </c>
      <c r="B1155" s="126">
        <v>5225002781</v>
      </c>
      <c r="C1155" s="121" t="s">
        <v>4997</v>
      </c>
      <c r="D1155" s="121" t="s">
        <v>4997</v>
      </c>
      <c r="E1155" s="127">
        <v>29686</v>
      </c>
      <c r="F1155" s="117">
        <f t="shared" ref="F1155:F1218" ca="1" si="162">(TODAY()-E1155)/365</f>
        <v>37.915068493150685</v>
      </c>
      <c r="G1155" s="121" t="s">
        <v>325</v>
      </c>
      <c r="H1155" s="121" t="s">
        <v>327</v>
      </c>
      <c r="I1155" s="121" t="s">
        <v>327</v>
      </c>
      <c r="J1155" s="121" t="s">
        <v>9805</v>
      </c>
      <c r="K1155" s="121" t="s">
        <v>8546</v>
      </c>
      <c r="L1155" s="121" t="s">
        <v>328</v>
      </c>
      <c r="M1155" s="121" t="s">
        <v>383</v>
      </c>
      <c r="N1155" s="121" t="s">
        <v>488</v>
      </c>
      <c r="O1155" s="121" t="s">
        <v>8330</v>
      </c>
      <c r="P1155" s="127">
        <v>41996</v>
      </c>
      <c r="Q1155" s="127">
        <v>47291</v>
      </c>
      <c r="R1155" s="114">
        <f t="shared" ca="1" si="154"/>
        <v>3766</v>
      </c>
      <c r="S1155" s="118">
        <f t="shared" ca="1" si="155"/>
        <v>123</v>
      </c>
      <c r="T1155" s="114">
        <f t="shared" ca="1" si="156"/>
        <v>10</v>
      </c>
      <c r="U1155" s="119" t="str">
        <f t="shared" ca="1" si="157"/>
        <v>10年3个月26天</v>
      </c>
      <c r="V1155" s="120" t="s">
        <v>447</v>
      </c>
      <c r="W1155" s="116">
        <f t="shared" ca="1" si="158"/>
        <v>43525</v>
      </c>
      <c r="X1155" s="114">
        <f t="shared" ca="1" si="159"/>
        <v>1360</v>
      </c>
      <c r="Y1155" s="120">
        <f t="shared" ca="1" si="160"/>
        <v>44</v>
      </c>
      <c r="Z1155" s="121">
        <f t="shared" ca="1" si="161"/>
        <v>3</v>
      </c>
      <c r="AA1155" s="121" t="s">
        <v>9806</v>
      </c>
      <c r="AB1155" s="121"/>
      <c r="AC1155" s="127">
        <v>42165</v>
      </c>
      <c r="AD1155" s="121" t="s">
        <v>8546</v>
      </c>
      <c r="AE1155" s="127">
        <v>42165</v>
      </c>
      <c r="AF1155" s="121" t="s">
        <v>8286</v>
      </c>
      <c r="AG1155" s="121">
        <v>1</v>
      </c>
      <c r="AH1155" s="121">
        <v>0</v>
      </c>
      <c r="AI1155" s="121" t="s">
        <v>4999</v>
      </c>
      <c r="AJ1155" s="121" t="s">
        <v>2712</v>
      </c>
      <c r="AK1155" s="121"/>
      <c r="AL1155" s="121"/>
      <c r="AM1155" s="126" t="s">
        <v>4998</v>
      </c>
      <c r="AN1155" s="121" t="s">
        <v>411</v>
      </c>
      <c r="AO1155" s="121"/>
      <c r="AP1155" s="121">
        <v>0</v>
      </c>
      <c r="AQ1155" s="121">
        <v>0</v>
      </c>
      <c r="AR1155" s="121" t="s">
        <v>83</v>
      </c>
      <c r="AS1155" s="121"/>
      <c r="AT1155" s="121"/>
    </row>
    <row r="1156" spans="1:46" ht="30" customHeight="1" x14ac:dyDescent="0.15">
      <c r="A1156" s="121">
        <v>1154</v>
      </c>
      <c r="B1156" s="126">
        <v>5225002782</v>
      </c>
      <c r="C1156" s="121" t="s">
        <v>5000</v>
      </c>
      <c r="D1156" s="121" t="s">
        <v>5000</v>
      </c>
      <c r="E1156" s="127">
        <v>30142</v>
      </c>
      <c r="F1156" s="117">
        <f t="shared" ca="1" si="162"/>
        <v>36.665753424657531</v>
      </c>
      <c r="G1156" s="121" t="s">
        <v>325</v>
      </c>
      <c r="H1156" s="121" t="s">
        <v>297</v>
      </c>
      <c r="I1156" s="121" t="s">
        <v>297</v>
      </c>
      <c r="J1156" s="121" t="s">
        <v>5001</v>
      </c>
      <c r="K1156" s="121" t="s">
        <v>8172</v>
      </c>
      <c r="L1156" s="121" t="s">
        <v>328</v>
      </c>
      <c r="M1156" s="121" t="s">
        <v>383</v>
      </c>
      <c r="N1156" s="121" t="s">
        <v>488</v>
      </c>
      <c r="O1156" s="121" t="s">
        <v>8330</v>
      </c>
      <c r="P1156" s="127">
        <v>41961</v>
      </c>
      <c r="Q1156" s="127">
        <v>47347</v>
      </c>
      <c r="R1156" s="114">
        <f t="shared" ref="R1156:R1219" ca="1" si="163">DATEDIF(W1156,Q1156,"D")</f>
        <v>3822</v>
      </c>
      <c r="S1156" s="118">
        <f t="shared" ref="S1156:S1219" ca="1" si="164">DATEDIF(W1156,Q1156,"m")</f>
        <v>125</v>
      </c>
      <c r="T1156" s="114">
        <f t="shared" ref="T1156:T1219" ca="1" si="165">DATEDIF(W1156,Q1156,"y")</f>
        <v>10</v>
      </c>
      <c r="U1156" s="119" t="str">
        <f t="shared" ref="U1156:U1219" ca="1" si="166">ROUNDDOWN(R1156/365,0)&amp;"年"&amp;ROUNDDOWN(MOD(R1156,365)/30,0)&amp;"个月"&amp;MOD(MOD(R1156,365),30)&amp;"天"</f>
        <v>10年5个月22天</v>
      </c>
      <c r="V1156" s="120" t="s">
        <v>5047</v>
      </c>
      <c r="W1156" s="116">
        <f t="shared" ref="W1156:W1219" ca="1" si="167">TODAY()</f>
        <v>43525</v>
      </c>
      <c r="X1156" s="114">
        <f t="shared" ref="X1156:X1219" ca="1" si="168">DATEDIF(AE1156,W1156,"D")</f>
        <v>1360</v>
      </c>
      <c r="Y1156" s="120">
        <f t="shared" ref="Y1156:Y1219" ca="1" si="169">DATEDIF(AE1156,W1156,"m")</f>
        <v>44</v>
      </c>
      <c r="Z1156" s="121">
        <f t="shared" ref="Z1156:Z1219" ca="1" si="170">DATEDIF(AE1156,W1156,"Y")</f>
        <v>3</v>
      </c>
      <c r="AA1156" s="121" t="s">
        <v>936</v>
      </c>
      <c r="AB1156" s="121"/>
      <c r="AC1156" s="127">
        <v>42165</v>
      </c>
      <c r="AD1156" s="121" t="s">
        <v>8546</v>
      </c>
      <c r="AE1156" s="127">
        <v>42165</v>
      </c>
      <c r="AF1156" s="121" t="s">
        <v>8286</v>
      </c>
      <c r="AG1156" s="121">
        <v>1</v>
      </c>
      <c r="AH1156" s="121">
        <v>0</v>
      </c>
      <c r="AI1156" s="121" t="s">
        <v>5003</v>
      </c>
      <c r="AJ1156" s="121" t="s">
        <v>3915</v>
      </c>
      <c r="AK1156" s="121"/>
      <c r="AL1156" s="121"/>
      <c r="AM1156" s="126" t="s">
        <v>5002</v>
      </c>
      <c r="AN1156" s="121" t="s">
        <v>411</v>
      </c>
      <c r="AO1156" s="121"/>
      <c r="AP1156" s="121">
        <v>0</v>
      </c>
      <c r="AQ1156" s="121">
        <v>0</v>
      </c>
      <c r="AR1156" s="121" t="s">
        <v>83</v>
      </c>
      <c r="AS1156" s="121"/>
      <c r="AT1156" s="121"/>
    </row>
    <row r="1157" spans="1:46" ht="30" customHeight="1" x14ac:dyDescent="0.15">
      <c r="A1157" s="121">
        <v>1155</v>
      </c>
      <c r="B1157" s="126">
        <v>5225002783</v>
      </c>
      <c r="C1157" s="121" t="s">
        <v>5004</v>
      </c>
      <c r="D1157" s="121" t="s">
        <v>5004</v>
      </c>
      <c r="E1157" s="127">
        <v>27867</v>
      </c>
      <c r="F1157" s="117">
        <f t="shared" ca="1" si="162"/>
        <v>42.898630136986299</v>
      </c>
      <c r="G1157" s="121" t="s">
        <v>325</v>
      </c>
      <c r="H1157" s="121" t="s">
        <v>287</v>
      </c>
      <c r="I1157" s="121" t="s">
        <v>287</v>
      </c>
      <c r="J1157" s="121" t="s">
        <v>5005</v>
      </c>
      <c r="K1157" s="121" t="s">
        <v>8173</v>
      </c>
      <c r="L1157" s="121" t="s">
        <v>328</v>
      </c>
      <c r="M1157" s="121" t="s">
        <v>338</v>
      </c>
      <c r="N1157" s="121" t="s">
        <v>488</v>
      </c>
      <c r="O1157" s="121" t="s">
        <v>8330</v>
      </c>
      <c r="P1157" s="127">
        <v>41961</v>
      </c>
      <c r="Q1157" s="127">
        <v>47255</v>
      </c>
      <c r="R1157" s="114">
        <f t="shared" ca="1" si="163"/>
        <v>3730</v>
      </c>
      <c r="S1157" s="118">
        <f t="shared" ca="1" si="164"/>
        <v>122</v>
      </c>
      <c r="T1157" s="114">
        <f t="shared" ca="1" si="165"/>
        <v>10</v>
      </c>
      <c r="U1157" s="119" t="str">
        <f t="shared" ca="1" si="166"/>
        <v>10年2个月20天</v>
      </c>
      <c r="V1157" s="120" t="s">
        <v>9807</v>
      </c>
      <c r="W1157" s="116">
        <f t="shared" ca="1" si="167"/>
        <v>43525</v>
      </c>
      <c r="X1157" s="114">
        <f t="shared" ca="1" si="168"/>
        <v>1360</v>
      </c>
      <c r="Y1157" s="120">
        <f t="shared" ca="1" si="169"/>
        <v>44</v>
      </c>
      <c r="Z1157" s="121">
        <f t="shared" ca="1" si="170"/>
        <v>3</v>
      </c>
      <c r="AA1157" s="121" t="s">
        <v>936</v>
      </c>
      <c r="AB1157" s="121"/>
      <c r="AC1157" s="127">
        <v>42165</v>
      </c>
      <c r="AD1157" s="121" t="s">
        <v>8546</v>
      </c>
      <c r="AE1157" s="127">
        <v>42165</v>
      </c>
      <c r="AF1157" s="121" t="s">
        <v>8286</v>
      </c>
      <c r="AG1157" s="121">
        <v>1</v>
      </c>
      <c r="AH1157" s="121">
        <v>0</v>
      </c>
      <c r="AI1157" s="121" t="s">
        <v>5003</v>
      </c>
      <c r="AJ1157" s="121" t="s">
        <v>2712</v>
      </c>
      <c r="AK1157" s="121"/>
      <c r="AL1157" s="121"/>
      <c r="AM1157" s="126" t="s">
        <v>5006</v>
      </c>
      <c r="AN1157" s="121" t="s">
        <v>411</v>
      </c>
      <c r="AO1157" s="121"/>
      <c r="AP1157" s="121">
        <v>0</v>
      </c>
      <c r="AQ1157" s="121">
        <v>0</v>
      </c>
      <c r="AR1157" s="121" t="s">
        <v>83</v>
      </c>
      <c r="AS1157" s="121"/>
      <c r="AT1157" s="121"/>
    </row>
    <row r="1158" spans="1:46" ht="30" customHeight="1" x14ac:dyDescent="0.15">
      <c r="A1158" s="121">
        <v>1156</v>
      </c>
      <c r="B1158" s="126">
        <v>5225002784</v>
      </c>
      <c r="C1158" s="121" t="s">
        <v>5007</v>
      </c>
      <c r="D1158" s="121" t="s">
        <v>5007</v>
      </c>
      <c r="E1158" s="127">
        <v>28748</v>
      </c>
      <c r="F1158" s="117">
        <f t="shared" ca="1" si="162"/>
        <v>40.484931506849314</v>
      </c>
      <c r="G1158" s="121" t="s">
        <v>325</v>
      </c>
      <c r="H1158" s="121" t="s">
        <v>297</v>
      </c>
      <c r="I1158" s="121" t="s">
        <v>297</v>
      </c>
      <c r="J1158" s="121" t="s">
        <v>5008</v>
      </c>
      <c r="K1158" s="121" t="s">
        <v>8174</v>
      </c>
      <c r="L1158" s="121" t="s">
        <v>357</v>
      </c>
      <c r="M1158" s="121" t="s">
        <v>338</v>
      </c>
      <c r="N1158" s="121" t="s">
        <v>488</v>
      </c>
      <c r="O1158" s="121" t="s">
        <v>8330</v>
      </c>
      <c r="P1158" s="127">
        <v>42005</v>
      </c>
      <c r="Q1158" s="127">
        <v>47299</v>
      </c>
      <c r="R1158" s="114">
        <f t="shared" ca="1" si="163"/>
        <v>3774</v>
      </c>
      <c r="S1158" s="118">
        <f t="shared" ca="1" si="164"/>
        <v>123</v>
      </c>
      <c r="T1158" s="114">
        <f t="shared" ca="1" si="165"/>
        <v>10</v>
      </c>
      <c r="U1158" s="119" t="str">
        <f t="shared" ca="1" si="166"/>
        <v>10年4个月4天</v>
      </c>
      <c r="V1158" s="120" t="s">
        <v>5238</v>
      </c>
      <c r="W1158" s="116">
        <f t="shared" ca="1" si="167"/>
        <v>43525</v>
      </c>
      <c r="X1158" s="114">
        <f t="shared" ca="1" si="168"/>
        <v>1360</v>
      </c>
      <c r="Y1158" s="120">
        <f t="shared" ca="1" si="169"/>
        <v>44</v>
      </c>
      <c r="Z1158" s="121">
        <f t="shared" ca="1" si="170"/>
        <v>3</v>
      </c>
      <c r="AA1158" s="121" t="s">
        <v>573</v>
      </c>
      <c r="AB1158" s="121"/>
      <c r="AC1158" s="127">
        <v>42165</v>
      </c>
      <c r="AD1158" s="121" t="s">
        <v>8546</v>
      </c>
      <c r="AE1158" s="127">
        <v>42165</v>
      </c>
      <c r="AF1158" s="121" t="s">
        <v>8286</v>
      </c>
      <c r="AG1158" s="121">
        <v>1</v>
      </c>
      <c r="AH1158" s="121">
        <v>0</v>
      </c>
      <c r="AI1158" s="121" t="s">
        <v>5011</v>
      </c>
      <c r="AJ1158" s="121" t="s">
        <v>2712</v>
      </c>
      <c r="AK1158" s="121"/>
      <c r="AL1158" s="121" t="s">
        <v>363</v>
      </c>
      <c r="AM1158" s="126" t="s">
        <v>5010</v>
      </c>
      <c r="AN1158" s="121" t="s">
        <v>411</v>
      </c>
      <c r="AO1158" s="121"/>
      <c r="AP1158" s="121">
        <v>0</v>
      </c>
      <c r="AQ1158" s="121">
        <v>1</v>
      </c>
      <c r="AR1158" s="121" t="s">
        <v>83</v>
      </c>
      <c r="AS1158" s="121"/>
      <c r="AT1158" s="121"/>
    </row>
    <row r="1159" spans="1:46" ht="30" customHeight="1" x14ac:dyDescent="0.15">
      <c r="A1159" s="121">
        <v>1157</v>
      </c>
      <c r="B1159" s="126">
        <v>5225002785</v>
      </c>
      <c r="C1159" s="121" t="s">
        <v>5012</v>
      </c>
      <c r="D1159" s="121" t="s">
        <v>5012</v>
      </c>
      <c r="E1159" s="127">
        <v>32862</v>
      </c>
      <c r="F1159" s="117">
        <f t="shared" ca="1" si="162"/>
        <v>29.213698630136985</v>
      </c>
      <c r="G1159" s="121" t="s">
        <v>325</v>
      </c>
      <c r="H1159" s="121" t="s">
        <v>297</v>
      </c>
      <c r="I1159" s="121" t="s">
        <v>297</v>
      </c>
      <c r="J1159" s="121" t="s">
        <v>5013</v>
      </c>
      <c r="K1159" s="121" t="s">
        <v>8175</v>
      </c>
      <c r="L1159" s="121" t="s">
        <v>328</v>
      </c>
      <c r="M1159" s="121" t="s">
        <v>338</v>
      </c>
      <c r="N1159" s="121" t="s">
        <v>488</v>
      </c>
      <c r="O1159" s="121" t="s">
        <v>293</v>
      </c>
      <c r="P1159" s="121"/>
      <c r="Q1159" s="121"/>
      <c r="R1159" s="114" t="e">
        <f t="shared" ca="1" si="163"/>
        <v>#NUM!</v>
      </c>
      <c r="S1159" s="118" t="e">
        <f t="shared" ca="1" si="164"/>
        <v>#NUM!</v>
      </c>
      <c r="T1159" s="114" t="e">
        <f t="shared" ca="1" si="165"/>
        <v>#NUM!</v>
      </c>
      <c r="U1159" s="119" t="e">
        <f t="shared" ca="1" si="166"/>
        <v>#NUM!</v>
      </c>
      <c r="V1159" s="120" t="s">
        <v>299</v>
      </c>
      <c r="W1159" s="116">
        <f t="shared" ca="1" si="167"/>
        <v>43525</v>
      </c>
      <c r="X1159" s="114">
        <f t="shared" ca="1" si="168"/>
        <v>1360</v>
      </c>
      <c r="Y1159" s="120">
        <f t="shared" ca="1" si="169"/>
        <v>44</v>
      </c>
      <c r="Z1159" s="121">
        <f t="shared" ca="1" si="170"/>
        <v>3</v>
      </c>
      <c r="AA1159" s="121" t="s">
        <v>9808</v>
      </c>
      <c r="AB1159" s="121"/>
      <c r="AC1159" s="127">
        <v>42165</v>
      </c>
      <c r="AD1159" s="121" t="s">
        <v>8546</v>
      </c>
      <c r="AE1159" s="127">
        <v>42165</v>
      </c>
      <c r="AF1159" s="121" t="s">
        <v>8286</v>
      </c>
      <c r="AG1159" s="121">
        <v>1</v>
      </c>
      <c r="AH1159" s="121">
        <v>0</v>
      </c>
      <c r="AI1159" s="121" t="s">
        <v>5015</v>
      </c>
      <c r="AJ1159" s="121" t="s">
        <v>402</v>
      </c>
      <c r="AK1159" s="121" t="s">
        <v>409</v>
      </c>
      <c r="AL1159" s="121"/>
      <c r="AM1159" s="126" t="s">
        <v>5014</v>
      </c>
      <c r="AN1159" s="121" t="s">
        <v>411</v>
      </c>
      <c r="AO1159" s="121"/>
      <c r="AP1159" s="121">
        <v>0</v>
      </c>
      <c r="AQ1159" s="121">
        <v>0</v>
      </c>
      <c r="AR1159" s="121" t="s">
        <v>83</v>
      </c>
      <c r="AS1159" s="121"/>
      <c r="AT1159" s="121"/>
    </row>
    <row r="1160" spans="1:46" ht="30" customHeight="1" x14ac:dyDescent="0.15">
      <c r="A1160" s="121">
        <v>1158</v>
      </c>
      <c r="B1160" s="126">
        <v>5225002786</v>
      </c>
      <c r="C1160" s="121" t="s">
        <v>5016</v>
      </c>
      <c r="D1160" s="121" t="s">
        <v>5016</v>
      </c>
      <c r="E1160" s="127">
        <v>25633</v>
      </c>
      <c r="F1160" s="117">
        <f t="shared" ca="1" si="162"/>
        <v>49.019178082191779</v>
      </c>
      <c r="G1160" s="121" t="s">
        <v>510</v>
      </c>
      <c r="H1160" s="121" t="s">
        <v>287</v>
      </c>
      <c r="I1160" s="121" t="s">
        <v>287</v>
      </c>
      <c r="J1160" s="121" t="s">
        <v>9809</v>
      </c>
      <c r="K1160" s="121" t="s">
        <v>8546</v>
      </c>
      <c r="L1160" s="121" t="s">
        <v>328</v>
      </c>
      <c r="M1160" s="121" t="s">
        <v>383</v>
      </c>
      <c r="N1160" s="121" t="s">
        <v>298</v>
      </c>
      <c r="O1160" s="121" t="s">
        <v>8330</v>
      </c>
      <c r="P1160" s="127">
        <v>41963</v>
      </c>
      <c r="Q1160" s="127">
        <v>47379</v>
      </c>
      <c r="R1160" s="114">
        <f t="shared" ca="1" si="163"/>
        <v>3854</v>
      </c>
      <c r="S1160" s="118">
        <f t="shared" ca="1" si="164"/>
        <v>126</v>
      </c>
      <c r="T1160" s="114">
        <f t="shared" ca="1" si="165"/>
        <v>10</v>
      </c>
      <c r="U1160" s="119" t="str">
        <f t="shared" ca="1" si="166"/>
        <v>10年6个月24天</v>
      </c>
      <c r="V1160" s="120" t="s">
        <v>9810</v>
      </c>
      <c r="W1160" s="116">
        <f t="shared" ca="1" si="167"/>
        <v>43525</v>
      </c>
      <c r="X1160" s="114">
        <f t="shared" ca="1" si="168"/>
        <v>1360</v>
      </c>
      <c r="Y1160" s="120">
        <f t="shared" ca="1" si="169"/>
        <v>44</v>
      </c>
      <c r="Z1160" s="121">
        <f t="shared" ca="1" si="170"/>
        <v>3</v>
      </c>
      <c r="AA1160" s="121" t="s">
        <v>9811</v>
      </c>
      <c r="AB1160" s="121"/>
      <c r="AC1160" s="127">
        <v>42165</v>
      </c>
      <c r="AD1160" s="121" t="s">
        <v>8546</v>
      </c>
      <c r="AE1160" s="127">
        <v>42165</v>
      </c>
      <c r="AF1160" s="121" t="s">
        <v>8286</v>
      </c>
      <c r="AG1160" s="121">
        <v>1</v>
      </c>
      <c r="AH1160" s="121">
        <v>0</v>
      </c>
      <c r="AI1160" s="121" t="s">
        <v>5019</v>
      </c>
      <c r="AJ1160" s="121" t="s">
        <v>2712</v>
      </c>
      <c r="AK1160" s="121"/>
      <c r="AL1160" s="121"/>
      <c r="AM1160" s="126" t="s">
        <v>5018</v>
      </c>
      <c r="AN1160" s="121" t="s">
        <v>411</v>
      </c>
      <c r="AO1160" s="121"/>
      <c r="AP1160" s="121">
        <v>0</v>
      </c>
      <c r="AQ1160" s="121">
        <v>0</v>
      </c>
      <c r="AR1160" s="121" t="s">
        <v>83</v>
      </c>
      <c r="AS1160" s="121"/>
      <c r="AT1160" s="121"/>
    </row>
    <row r="1161" spans="1:46" ht="30" customHeight="1" x14ac:dyDescent="0.15">
      <c r="A1161" s="121">
        <v>1159</v>
      </c>
      <c r="B1161" s="126">
        <v>5225002787</v>
      </c>
      <c r="C1161" s="121" t="s">
        <v>1777</v>
      </c>
      <c r="D1161" s="121" t="s">
        <v>1777</v>
      </c>
      <c r="E1161" s="127">
        <v>32991</v>
      </c>
      <c r="F1161" s="117">
        <f t="shared" ca="1" si="162"/>
        <v>28.860273972602741</v>
      </c>
      <c r="G1161" s="121" t="s">
        <v>325</v>
      </c>
      <c r="H1161" s="121" t="s">
        <v>297</v>
      </c>
      <c r="I1161" s="121" t="s">
        <v>297</v>
      </c>
      <c r="J1161" s="121" t="s">
        <v>5020</v>
      </c>
      <c r="K1161" s="121" t="s">
        <v>8176</v>
      </c>
      <c r="L1161" s="121" t="s">
        <v>328</v>
      </c>
      <c r="M1161" s="121" t="s">
        <v>383</v>
      </c>
      <c r="N1161" s="121" t="s">
        <v>408</v>
      </c>
      <c r="O1161" s="121" t="s">
        <v>299</v>
      </c>
      <c r="P1161" s="127">
        <v>43306</v>
      </c>
      <c r="Q1161" s="127">
        <v>51341</v>
      </c>
      <c r="R1161" s="114">
        <f t="shared" ca="1" si="163"/>
        <v>7816</v>
      </c>
      <c r="S1161" s="118">
        <f t="shared" ca="1" si="164"/>
        <v>256</v>
      </c>
      <c r="T1161" s="114">
        <f t="shared" ca="1" si="165"/>
        <v>21</v>
      </c>
      <c r="U1161" s="119" t="str">
        <f t="shared" ca="1" si="166"/>
        <v>21年5个月1天</v>
      </c>
      <c r="V1161" s="120" t="s">
        <v>9608</v>
      </c>
      <c r="W1161" s="116">
        <f t="shared" ca="1" si="167"/>
        <v>43525</v>
      </c>
      <c r="X1161" s="114">
        <f t="shared" ca="1" si="168"/>
        <v>1360</v>
      </c>
      <c r="Y1161" s="120">
        <f t="shared" ca="1" si="169"/>
        <v>44</v>
      </c>
      <c r="Z1161" s="121">
        <f t="shared" ca="1" si="170"/>
        <v>3</v>
      </c>
      <c r="AA1161" s="121" t="s">
        <v>9812</v>
      </c>
      <c r="AB1161" s="121"/>
      <c r="AC1161" s="127">
        <v>42165</v>
      </c>
      <c r="AD1161" s="121" t="s">
        <v>8546</v>
      </c>
      <c r="AE1161" s="127">
        <v>42165</v>
      </c>
      <c r="AF1161" s="121" t="s">
        <v>8286</v>
      </c>
      <c r="AG1161" s="121">
        <v>1</v>
      </c>
      <c r="AH1161" s="121">
        <v>0</v>
      </c>
      <c r="AI1161" s="121" t="s">
        <v>5022</v>
      </c>
      <c r="AJ1161" s="121" t="s">
        <v>2171</v>
      </c>
      <c r="AK1161" s="121" t="s">
        <v>334</v>
      </c>
      <c r="AL1161" s="121"/>
      <c r="AM1161" s="126" t="s">
        <v>5021</v>
      </c>
      <c r="AN1161" s="121" t="s">
        <v>411</v>
      </c>
      <c r="AO1161" s="121"/>
      <c r="AP1161" s="121">
        <v>0</v>
      </c>
      <c r="AQ1161" s="121">
        <v>0</v>
      </c>
      <c r="AR1161" s="121" t="s">
        <v>83</v>
      </c>
      <c r="AS1161" s="121"/>
      <c r="AT1161" s="121"/>
    </row>
    <row r="1162" spans="1:46" ht="30" customHeight="1" x14ac:dyDescent="0.15">
      <c r="A1162" s="121">
        <v>1160</v>
      </c>
      <c r="B1162" s="126">
        <v>5225002788</v>
      </c>
      <c r="C1162" s="121" t="s">
        <v>5023</v>
      </c>
      <c r="D1162" s="121" t="s">
        <v>5023</v>
      </c>
      <c r="E1162" s="127">
        <v>34137</v>
      </c>
      <c r="F1162" s="117">
        <f t="shared" ca="1" si="162"/>
        <v>25.720547945205478</v>
      </c>
      <c r="G1162" s="121" t="s">
        <v>510</v>
      </c>
      <c r="H1162" s="121" t="s">
        <v>297</v>
      </c>
      <c r="I1162" s="121" t="s">
        <v>297</v>
      </c>
      <c r="J1162" s="121" t="s">
        <v>5024</v>
      </c>
      <c r="K1162" s="121" t="s">
        <v>8175</v>
      </c>
      <c r="L1162" s="121" t="s">
        <v>328</v>
      </c>
      <c r="M1162" s="121" t="s">
        <v>338</v>
      </c>
      <c r="N1162" s="121" t="s">
        <v>488</v>
      </c>
      <c r="O1162" s="121" t="s">
        <v>8330</v>
      </c>
      <c r="P1162" s="127">
        <v>41388</v>
      </c>
      <c r="Q1162" s="127">
        <v>46683</v>
      </c>
      <c r="R1162" s="114">
        <f t="shared" ca="1" si="163"/>
        <v>3158</v>
      </c>
      <c r="S1162" s="118">
        <f t="shared" ca="1" si="164"/>
        <v>103</v>
      </c>
      <c r="T1162" s="114">
        <f t="shared" ca="1" si="165"/>
        <v>8</v>
      </c>
      <c r="U1162" s="119" t="str">
        <f t="shared" ca="1" si="166"/>
        <v>8年7个月28天</v>
      </c>
      <c r="V1162" s="120" t="s">
        <v>3235</v>
      </c>
      <c r="W1162" s="116">
        <f t="shared" ca="1" si="167"/>
        <v>43525</v>
      </c>
      <c r="X1162" s="114">
        <f t="shared" ca="1" si="168"/>
        <v>1360</v>
      </c>
      <c r="Y1162" s="120">
        <f t="shared" ca="1" si="169"/>
        <v>44</v>
      </c>
      <c r="Z1162" s="121">
        <f t="shared" ca="1" si="170"/>
        <v>3</v>
      </c>
      <c r="AA1162" s="121" t="s">
        <v>9808</v>
      </c>
      <c r="AB1162" s="121"/>
      <c r="AC1162" s="127">
        <v>42165</v>
      </c>
      <c r="AD1162" s="121" t="s">
        <v>8546</v>
      </c>
      <c r="AE1162" s="127">
        <v>42165</v>
      </c>
      <c r="AF1162" s="121" t="s">
        <v>8286</v>
      </c>
      <c r="AG1162" s="121">
        <v>1</v>
      </c>
      <c r="AH1162" s="121">
        <v>0</v>
      </c>
      <c r="AI1162" s="121" t="s">
        <v>5015</v>
      </c>
      <c r="AJ1162" s="121" t="s">
        <v>2712</v>
      </c>
      <c r="AK1162" s="121"/>
      <c r="AL1162" s="121"/>
      <c r="AM1162" s="126" t="s">
        <v>5026</v>
      </c>
      <c r="AN1162" s="121" t="s">
        <v>411</v>
      </c>
      <c r="AO1162" s="121"/>
      <c r="AP1162" s="121">
        <v>0</v>
      </c>
      <c r="AQ1162" s="121">
        <v>0</v>
      </c>
      <c r="AR1162" s="121" t="s">
        <v>83</v>
      </c>
      <c r="AS1162" s="121"/>
      <c r="AT1162" s="121"/>
    </row>
    <row r="1163" spans="1:46" ht="30" customHeight="1" x14ac:dyDescent="0.15">
      <c r="A1163" s="121">
        <v>1161</v>
      </c>
      <c r="B1163" s="126">
        <v>5225002789</v>
      </c>
      <c r="C1163" s="121" t="s">
        <v>5027</v>
      </c>
      <c r="D1163" s="121" t="s">
        <v>5027</v>
      </c>
      <c r="E1163" s="127">
        <v>20614</v>
      </c>
      <c r="F1163" s="117">
        <f t="shared" ca="1" si="162"/>
        <v>62.769863013698632</v>
      </c>
      <c r="G1163" s="121" t="s">
        <v>325</v>
      </c>
      <c r="H1163" s="121" t="s">
        <v>287</v>
      </c>
      <c r="I1163" s="121" t="s">
        <v>287</v>
      </c>
      <c r="J1163" s="121" t="s">
        <v>9813</v>
      </c>
      <c r="K1163" s="121" t="s">
        <v>8546</v>
      </c>
      <c r="L1163" s="121" t="s">
        <v>5028</v>
      </c>
      <c r="M1163" s="121" t="s">
        <v>348</v>
      </c>
      <c r="N1163" s="121" t="s">
        <v>290</v>
      </c>
      <c r="O1163" s="121" t="s">
        <v>299</v>
      </c>
      <c r="P1163" s="121"/>
      <c r="Q1163" s="121"/>
      <c r="R1163" s="114" t="e">
        <f t="shared" ca="1" si="163"/>
        <v>#NUM!</v>
      </c>
      <c r="S1163" s="118" t="e">
        <f t="shared" ca="1" si="164"/>
        <v>#NUM!</v>
      </c>
      <c r="T1163" s="114" t="e">
        <f t="shared" ca="1" si="165"/>
        <v>#NUM!</v>
      </c>
      <c r="U1163" s="119" t="e">
        <f t="shared" ca="1" si="166"/>
        <v>#NUM!</v>
      </c>
      <c r="V1163" s="120" t="s">
        <v>299</v>
      </c>
      <c r="W1163" s="116">
        <f t="shared" ca="1" si="167"/>
        <v>43525</v>
      </c>
      <c r="X1163" s="114">
        <f t="shared" ca="1" si="168"/>
        <v>1360</v>
      </c>
      <c r="Y1163" s="120">
        <f t="shared" ca="1" si="169"/>
        <v>44</v>
      </c>
      <c r="Z1163" s="121">
        <f t="shared" ca="1" si="170"/>
        <v>3</v>
      </c>
      <c r="AA1163" s="121" t="s">
        <v>9814</v>
      </c>
      <c r="AB1163" s="121"/>
      <c r="AC1163" s="127">
        <v>42165</v>
      </c>
      <c r="AD1163" s="121" t="s">
        <v>8546</v>
      </c>
      <c r="AE1163" s="127">
        <v>42165</v>
      </c>
      <c r="AF1163" s="121" t="s">
        <v>8286</v>
      </c>
      <c r="AG1163" s="121">
        <v>0</v>
      </c>
      <c r="AH1163" s="121">
        <v>0</v>
      </c>
      <c r="AI1163" s="121" t="s">
        <v>5030</v>
      </c>
      <c r="AJ1163" s="121"/>
      <c r="AK1163" s="121" t="s">
        <v>334</v>
      </c>
      <c r="AL1163" s="121"/>
      <c r="AM1163" s="126" t="s">
        <v>5029</v>
      </c>
      <c r="AN1163" s="121"/>
      <c r="AO1163" s="121"/>
      <c r="AP1163" s="121">
        <v>0</v>
      </c>
      <c r="AQ1163" s="121">
        <v>0</v>
      </c>
      <c r="AR1163" s="121" t="s">
        <v>83</v>
      </c>
      <c r="AS1163" s="121"/>
      <c r="AT1163" s="121"/>
    </row>
    <row r="1164" spans="1:46" ht="30" customHeight="1" x14ac:dyDescent="0.15">
      <c r="A1164" s="121">
        <v>1162</v>
      </c>
      <c r="B1164" s="126">
        <v>5225002790</v>
      </c>
      <c r="C1164" s="121" t="s">
        <v>5031</v>
      </c>
      <c r="D1164" s="121" t="s">
        <v>5031</v>
      </c>
      <c r="E1164" s="127">
        <v>32074</v>
      </c>
      <c r="F1164" s="117">
        <f t="shared" ca="1" si="162"/>
        <v>31.372602739726027</v>
      </c>
      <c r="G1164" s="121" t="s">
        <v>325</v>
      </c>
      <c r="H1164" s="121" t="s">
        <v>297</v>
      </c>
      <c r="I1164" s="121" t="s">
        <v>297</v>
      </c>
      <c r="J1164" s="121" t="s">
        <v>5032</v>
      </c>
      <c r="K1164" s="121" t="s">
        <v>8069</v>
      </c>
      <c r="L1164" s="121" t="s">
        <v>328</v>
      </c>
      <c r="M1164" s="121" t="s">
        <v>338</v>
      </c>
      <c r="N1164" s="121" t="s">
        <v>408</v>
      </c>
      <c r="O1164" s="121" t="s">
        <v>293</v>
      </c>
      <c r="P1164" s="121"/>
      <c r="Q1164" s="121"/>
      <c r="R1164" s="114" t="e">
        <f t="shared" ca="1" si="163"/>
        <v>#NUM!</v>
      </c>
      <c r="S1164" s="118" t="e">
        <f t="shared" ca="1" si="164"/>
        <v>#NUM!</v>
      </c>
      <c r="T1164" s="114" t="e">
        <f t="shared" ca="1" si="165"/>
        <v>#NUM!</v>
      </c>
      <c r="U1164" s="119" t="e">
        <f t="shared" ca="1" si="166"/>
        <v>#NUM!</v>
      </c>
      <c r="V1164" s="120" t="s">
        <v>299</v>
      </c>
      <c r="W1164" s="116">
        <f t="shared" ca="1" si="167"/>
        <v>43525</v>
      </c>
      <c r="X1164" s="114">
        <f t="shared" ca="1" si="168"/>
        <v>1360</v>
      </c>
      <c r="Y1164" s="120">
        <f t="shared" ca="1" si="169"/>
        <v>44</v>
      </c>
      <c r="Z1164" s="121">
        <f t="shared" ca="1" si="170"/>
        <v>3</v>
      </c>
      <c r="AA1164" s="121" t="s">
        <v>9812</v>
      </c>
      <c r="AB1164" s="121"/>
      <c r="AC1164" s="127">
        <v>42165</v>
      </c>
      <c r="AD1164" s="121" t="s">
        <v>8546</v>
      </c>
      <c r="AE1164" s="127">
        <v>42165</v>
      </c>
      <c r="AF1164" s="121" t="s">
        <v>8286</v>
      </c>
      <c r="AG1164" s="121">
        <v>1</v>
      </c>
      <c r="AH1164" s="121">
        <v>0</v>
      </c>
      <c r="AI1164" s="121" t="s">
        <v>5022</v>
      </c>
      <c r="AJ1164" s="121" t="s">
        <v>402</v>
      </c>
      <c r="AK1164" s="121" t="s">
        <v>409</v>
      </c>
      <c r="AL1164" s="121" t="s">
        <v>363</v>
      </c>
      <c r="AM1164" s="126" t="s">
        <v>5033</v>
      </c>
      <c r="AN1164" s="121" t="s">
        <v>411</v>
      </c>
      <c r="AO1164" s="121"/>
      <c r="AP1164" s="121">
        <v>0</v>
      </c>
      <c r="AQ1164" s="121">
        <v>1</v>
      </c>
      <c r="AR1164" s="121" t="s">
        <v>83</v>
      </c>
      <c r="AS1164" s="121"/>
      <c r="AT1164" s="121"/>
    </row>
    <row r="1165" spans="1:46" ht="30" customHeight="1" x14ac:dyDescent="0.15">
      <c r="A1165" s="121">
        <v>1163</v>
      </c>
      <c r="B1165" s="126">
        <v>5225002791</v>
      </c>
      <c r="C1165" s="121" t="s">
        <v>5034</v>
      </c>
      <c r="D1165" s="121" t="s">
        <v>5034</v>
      </c>
      <c r="E1165" s="127">
        <v>24102</v>
      </c>
      <c r="F1165" s="117">
        <f t="shared" ca="1" si="162"/>
        <v>53.213698630136989</v>
      </c>
      <c r="G1165" s="121" t="s">
        <v>325</v>
      </c>
      <c r="H1165" s="121" t="s">
        <v>287</v>
      </c>
      <c r="I1165" s="121" t="s">
        <v>287</v>
      </c>
      <c r="J1165" s="121" t="s">
        <v>5035</v>
      </c>
      <c r="K1165" s="121" t="s">
        <v>8016</v>
      </c>
      <c r="L1165" s="121" t="s">
        <v>328</v>
      </c>
      <c r="M1165" s="121" t="s">
        <v>383</v>
      </c>
      <c r="N1165" s="121" t="s">
        <v>290</v>
      </c>
      <c r="O1165" s="121" t="s">
        <v>293</v>
      </c>
      <c r="P1165" s="121"/>
      <c r="Q1165" s="121"/>
      <c r="R1165" s="114" t="e">
        <f t="shared" ca="1" si="163"/>
        <v>#NUM!</v>
      </c>
      <c r="S1165" s="118" t="e">
        <f t="shared" ca="1" si="164"/>
        <v>#NUM!</v>
      </c>
      <c r="T1165" s="114" t="e">
        <f t="shared" ca="1" si="165"/>
        <v>#NUM!</v>
      </c>
      <c r="U1165" s="119" t="e">
        <f t="shared" ca="1" si="166"/>
        <v>#NUM!</v>
      </c>
      <c r="V1165" s="120" t="s">
        <v>299</v>
      </c>
      <c r="W1165" s="116">
        <f t="shared" ca="1" si="167"/>
        <v>43525</v>
      </c>
      <c r="X1165" s="114">
        <f t="shared" ca="1" si="168"/>
        <v>1359</v>
      </c>
      <c r="Y1165" s="120">
        <f t="shared" ca="1" si="169"/>
        <v>44</v>
      </c>
      <c r="Z1165" s="121">
        <f t="shared" ca="1" si="170"/>
        <v>3</v>
      </c>
      <c r="AA1165" s="121" t="s">
        <v>9569</v>
      </c>
      <c r="AB1165" s="121"/>
      <c r="AC1165" s="127">
        <v>42166</v>
      </c>
      <c r="AD1165" s="121" t="s">
        <v>489</v>
      </c>
      <c r="AE1165" s="127">
        <v>42166</v>
      </c>
      <c r="AF1165" s="121" t="s">
        <v>8286</v>
      </c>
      <c r="AG1165" s="121">
        <v>1</v>
      </c>
      <c r="AH1165" s="121">
        <v>0</v>
      </c>
      <c r="AI1165" s="121" t="s">
        <v>5037</v>
      </c>
      <c r="AJ1165" s="121" t="s">
        <v>402</v>
      </c>
      <c r="AK1165" s="121" t="s">
        <v>409</v>
      </c>
      <c r="AL1165" s="121"/>
      <c r="AM1165" s="126" t="s">
        <v>5036</v>
      </c>
      <c r="AN1165" s="121"/>
      <c r="AO1165" s="121"/>
      <c r="AP1165" s="121">
        <v>0</v>
      </c>
      <c r="AQ1165" s="121">
        <v>0</v>
      </c>
      <c r="AR1165" s="121" t="s">
        <v>83</v>
      </c>
      <c r="AS1165" s="121"/>
      <c r="AT1165" s="121"/>
    </row>
    <row r="1166" spans="1:46" ht="30" customHeight="1" x14ac:dyDescent="0.15">
      <c r="A1166" s="121">
        <v>1164</v>
      </c>
      <c r="B1166" s="126">
        <v>5225002792</v>
      </c>
      <c r="C1166" s="121" t="s">
        <v>5038</v>
      </c>
      <c r="D1166" s="121" t="s">
        <v>5038</v>
      </c>
      <c r="E1166" s="127">
        <v>26414</v>
      </c>
      <c r="F1166" s="117">
        <f t="shared" ca="1" si="162"/>
        <v>46.87945205479452</v>
      </c>
      <c r="G1166" s="121" t="s">
        <v>325</v>
      </c>
      <c r="H1166" s="121" t="s">
        <v>287</v>
      </c>
      <c r="I1166" s="121" t="s">
        <v>287</v>
      </c>
      <c r="J1166" s="121" t="s">
        <v>5039</v>
      </c>
      <c r="K1166" s="121" t="s">
        <v>8016</v>
      </c>
      <c r="L1166" s="121" t="s">
        <v>328</v>
      </c>
      <c r="M1166" s="121" t="s">
        <v>338</v>
      </c>
      <c r="N1166" s="121" t="s">
        <v>488</v>
      </c>
      <c r="O1166" s="121" t="s">
        <v>299</v>
      </c>
      <c r="P1166" s="121"/>
      <c r="Q1166" s="121"/>
      <c r="R1166" s="114" t="e">
        <f t="shared" ca="1" si="163"/>
        <v>#NUM!</v>
      </c>
      <c r="S1166" s="118" t="e">
        <f t="shared" ca="1" si="164"/>
        <v>#NUM!</v>
      </c>
      <c r="T1166" s="114" t="e">
        <f t="shared" ca="1" si="165"/>
        <v>#NUM!</v>
      </c>
      <c r="U1166" s="119" t="e">
        <f t="shared" ca="1" si="166"/>
        <v>#NUM!</v>
      </c>
      <c r="V1166" s="120" t="s">
        <v>299</v>
      </c>
      <c r="W1166" s="116">
        <f t="shared" ca="1" si="167"/>
        <v>43525</v>
      </c>
      <c r="X1166" s="114">
        <f t="shared" ca="1" si="168"/>
        <v>1359</v>
      </c>
      <c r="Y1166" s="120">
        <f t="shared" ca="1" si="169"/>
        <v>44</v>
      </c>
      <c r="Z1166" s="121">
        <f t="shared" ca="1" si="170"/>
        <v>3</v>
      </c>
      <c r="AA1166" s="121" t="s">
        <v>1706</v>
      </c>
      <c r="AB1166" s="121"/>
      <c r="AC1166" s="127">
        <v>42166</v>
      </c>
      <c r="AD1166" s="121" t="s">
        <v>489</v>
      </c>
      <c r="AE1166" s="127">
        <v>42166</v>
      </c>
      <c r="AF1166" s="121" t="s">
        <v>8286</v>
      </c>
      <c r="AG1166" s="121">
        <v>0</v>
      </c>
      <c r="AH1166" s="121">
        <v>0</v>
      </c>
      <c r="AI1166" s="121" t="s">
        <v>5041</v>
      </c>
      <c r="AJ1166" s="121"/>
      <c r="AK1166" s="121" t="s">
        <v>334</v>
      </c>
      <c r="AL1166" s="121"/>
      <c r="AM1166" s="126" t="s">
        <v>5040</v>
      </c>
      <c r="AN1166" s="121" t="s">
        <v>411</v>
      </c>
      <c r="AO1166" s="121"/>
      <c r="AP1166" s="121">
        <v>0</v>
      </c>
      <c r="AQ1166" s="121">
        <v>0</v>
      </c>
      <c r="AR1166" s="121" t="s">
        <v>83</v>
      </c>
      <c r="AS1166" s="121"/>
      <c r="AT1166" s="121"/>
    </row>
    <row r="1167" spans="1:46" ht="30" customHeight="1" x14ac:dyDescent="0.15">
      <c r="A1167" s="121">
        <v>1165</v>
      </c>
      <c r="B1167" s="126">
        <v>5225002793</v>
      </c>
      <c r="C1167" s="121" t="s">
        <v>5042</v>
      </c>
      <c r="D1167" s="121" t="s">
        <v>5042</v>
      </c>
      <c r="E1167" s="127">
        <v>31297</v>
      </c>
      <c r="F1167" s="117">
        <f t="shared" ca="1" si="162"/>
        <v>33.5013698630137</v>
      </c>
      <c r="G1167" s="121" t="s">
        <v>325</v>
      </c>
      <c r="H1167" s="121" t="s">
        <v>287</v>
      </c>
      <c r="I1167" s="121" t="s">
        <v>287</v>
      </c>
      <c r="J1167" s="121" t="s">
        <v>5043</v>
      </c>
      <c r="K1167" s="121" t="s">
        <v>8085</v>
      </c>
      <c r="L1167" s="121" t="s">
        <v>328</v>
      </c>
      <c r="M1167" s="121" t="s">
        <v>338</v>
      </c>
      <c r="N1167" s="121" t="s">
        <v>408</v>
      </c>
      <c r="O1167" s="121" t="s">
        <v>299</v>
      </c>
      <c r="P1167" s="121"/>
      <c r="Q1167" s="121"/>
      <c r="R1167" s="114" t="e">
        <f t="shared" ca="1" si="163"/>
        <v>#NUM!</v>
      </c>
      <c r="S1167" s="118" t="e">
        <f t="shared" ca="1" si="164"/>
        <v>#NUM!</v>
      </c>
      <c r="T1167" s="114" t="e">
        <f t="shared" ca="1" si="165"/>
        <v>#NUM!</v>
      </c>
      <c r="U1167" s="119" t="e">
        <f t="shared" ca="1" si="166"/>
        <v>#NUM!</v>
      </c>
      <c r="V1167" s="120" t="s">
        <v>299</v>
      </c>
      <c r="W1167" s="116">
        <f t="shared" ca="1" si="167"/>
        <v>43525</v>
      </c>
      <c r="X1167" s="114">
        <f t="shared" ca="1" si="168"/>
        <v>1360</v>
      </c>
      <c r="Y1167" s="120">
        <f t="shared" ca="1" si="169"/>
        <v>44</v>
      </c>
      <c r="Z1167" s="121">
        <f t="shared" ca="1" si="170"/>
        <v>3</v>
      </c>
      <c r="AA1167" s="121" t="s">
        <v>9801</v>
      </c>
      <c r="AB1167" s="121"/>
      <c r="AC1167" s="127">
        <v>42165</v>
      </c>
      <c r="AD1167" s="121" t="s">
        <v>8546</v>
      </c>
      <c r="AE1167" s="127">
        <v>42165</v>
      </c>
      <c r="AF1167" s="121" t="s">
        <v>8286</v>
      </c>
      <c r="AG1167" s="121">
        <v>0</v>
      </c>
      <c r="AH1167" s="121">
        <v>0</v>
      </c>
      <c r="AI1167" s="121" t="s">
        <v>4993</v>
      </c>
      <c r="AJ1167" s="121"/>
      <c r="AK1167" s="121" t="s">
        <v>334</v>
      </c>
      <c r="AL1167" s="121"/>
      <c r="AM1167" s="126" t="s">
        <v>5044</v>
      </c>
      <c r="AN1167" s="121" t="s">
        <v>411</v>
      </c>
      <c r="AO1167" s="121"/>
      <c r="AP1167" s="121">
        <v>0</v>
      </c>
      <c r="AQ1167" s="121">
        <v>0</v>
      </c>
      <c r="AR1167" s="121" t="s">
        <v>83</v>
      </c>
      <c r="AS1167" s="121"/>
      <c r="AT1167" s="121"/>
    </row>
    <row r="1168" spans="1:46" ht="30" customHeight="1" x14ac:dyDescent="0.15">
      <c r="A1168" s="121">
        <v>1166</v>
      </c>
      <c r="B1168" s="126">
        <v>5225002794</v>
      </c>
      <c r="C1168" s="121" t="s">
        <v>5045</v>
      </c>
      <c r="D1168" s="121" t="s">
        <v>5045</v>
      </c>
      <c r="E1168" s="127">
        <v>34549</v>
      </c>
      <c r="F1168" s="117">
        <f t="shared" ca="1" si="162"/>
        <v>24.591780821917808</v>
      </c>
      <c r="G1168" s="121" t="s">
        <v>325</v>
      </c>
      <c r="H1168" s="121" t="s">
        <v>297</v>
      </c>
      <c r="I1168" s="121" t="s">
        <v>297</v>
      </c>
      <c r="J1168" s="121" t="s">
        <v>5046</v>
      </c>
      <c r="K1168" s="121" t="s">
        <v>8085</v>
      </c>
      <c r="L1168" s="121" t="s">
        <v>328</v>
      </c>
      <c r="M1168" s="121" t="s">
        <v>338</v>
      </c>
      <c r="N1168" s="121" t="s">
        <v>408</v>
      </c>
      <c r="O1168" s="121" t="s">
        <v>8330</v>
      </c>
      <c r="P1168" s="127">
        <v>41723</v>
      </c>
      <c r="Q1168" s="127">
        <v>47020</v>
      </c>
      <c r="R1168" s="114">
        <f t="shared" ca="1" si="163"/>
        <v>3495</v>
      </c>
      <c r="S1168" s="118">
        <f t="shared" ca="1" si="164"/>
        <v>114</v>
      </c>
      <c r="T1168" s="114">
        <f t="shared" ca="1" si="165"/>
        <v>9</v>
      </c>
      <c r="U1168" s="119" t="str">
        <f t="shared" ca="1" si="166"/>
        <v>9年7个月0天</v>
      </c>
      <c r="V1168" s="120" t="s">
        <v>9815</v>
      </c>
      <c r="W1168" s="116">
        <f t="shared" ca="1" si="167"/>
        <v>43525</v>
      </c>
      <c r="X1168" s="114">
        <f t="shared" ca="1" si="168"/>
        <v>1360</v>
      </c>
      <c r="Y1168" s="120">
        <f t="shared" ca="1" si="169"/>
        <v>44</v>
      </c>
      <c r="Z1168" s="121">
        <f t="shared" ca="1" si="170"/>
        <v>3</v>
      </c>
      <c r="AA1168" s="121" t="s">
        <v>9801</v>
      </c>
      <c r="AB1168" s="121"/>
      <c r="AC1168" s="127">
        <v>42165</v>
      </c>
      <c r="AD1168" s="121" t="s">
        <v>8546</v>
      </c>
      <c r="AE1168" s="127">
        <v>42165</v>
      </c>
      <c r="AF1168" s="121" t="s">
        <v>8286</v>
      </c>
      <c r="AG1168" s="121">
        <v>1</v>
      </c>
      <c r="AH1168" s="121">
        <v>0</v>
      </c>
      <c r="AI1168" s="121" t="s">
        <v>4993</v>
      </c>
      <c r="AJ1168" s="121" t="s">
        <v>2712</v>
      </c>
      <c r="AK1168" s="121"/>
      <c r="AL1168" s="121"/>
      <c r="AM1168" s="126" t="s">
        <v>5048</v>
      </c>
      <c r="AN1168" s="121" t="s">
        <v>411</v>
      </c>
      <c r="AO1168" s="121"/>
      <c r="AP1168" s="121">
        <v>0</v>
      </c>
      <c r="AQ1168" s="121">
        <v>0</v>
      </c>
      <c r="AR1168" s="121" t="s">
        <v>83</v>
      </c>
      <c r="AS1168" s="121"/>
      <c r="AT1168" s="121"/>
    </row>
    <row r="1169" spans="1:46" ht="30" customHeight="1" x14ac:dyDescent="0.15">
      <c r="A1169" s="121">
        <v>1167</v>
      </c>
      <c r="B1169" s="126">
        <v>5225002795</v>
      </c>
      <c r="C1169" s="121" t="s">
        <v>5049</v>
      </c>
      <c r="D1169" s="121" t="s">
        <v>5049</v>
      </c>
      <c r="E1169" s="127">
        <v>29951</v>
      </c>
      <c r="F1169" s="117">
        <f t="shared" ca="1" si="162"/>
        <v>37.18904109589041</v>
      </c>
      <c r="G1169" s="121" t="s">
        <v>325</v>
      </c>
      <c r="H1169" s="121" t="s">
        <v>287</v>
      </c>
      <c r="I1169" s="121" t="s">
        <v>287</v>
      </c>
      <c r="J1169" s="121" t="s">
        <v>5050</v>
      </c>
      <c r="K1169" s="121" t="s">
        <v>8085</v>
      </c>
      <c r="L1169" s="121" t="s">
        <v>328</v>
      </c>
      <c r="M1169" s="121" t="s">
        <v>338</v>
      </c>
      <c r="N1169" s="121" t="s">
        <v>488</v>
      </c>
      <c r="O1169" s="121" t="s">
        <v>293</v>
      </c>
      <c r="P1169" s="121"/>
      <c r="Q1169" s="121"/>
      <c r="R1169" s="114" t="e">
        <f t="shared" ca="1" si="163"/>
        <v>#NUM!</v>
      </c>
      <c r="S1169" s="118" t="e">
        <f t="shared" ca="1" si="164"/>
        <v>#NUM!</v>
      </c>
      <c r="T1169" s="114" t="e">
        <f t="shared" ca="1" si="165"/>
        <v>#NUM!</v>
      </c>
      <c r="U1169" s="119" t="e">
        <f t="shared" ca="1" si="166"/>
        <v>#NUM!</v>
      </c>
      <c r="V1169" s="120" t="s">
        <v>299</v>
      </c>
      <c r="W1169" s="116">
        <f t="shared" ca="1" si="167"/>
        <v>43525</v>
      </c>
      <c r="X1169" s="114">
        <f t="shared" ca="1" si="168"/>
        <v>1360</v>
      </c>
      <c r="Y1169" s="120">
        <f t="shared" ca="1" si="169"/>
        <v>44</v>
      </c>
      <c r="Z1169" s="121">
        <f t="shared" ca="1" si="170"/>
        <v>3</v>
      </c>
      <c r="AA1169" s="121" t="s">
        <v>9816</v>
      </c>
      <c r="AB1169" s="121"/>
      <c r="AC1169" s="127">
        <v>42165</v>
      </c>
      <c r="AD1169" s="121" t="s">
        <v>8546</v>
      </c>
      <c r="AE1169" s="127">
        <v>42165</v>
      </c>
      <c r="AF1169" s="121" t="s">
        <v>8286</v>
      </c>
      <c r="AG1169" s="121">
        <v>1</v>
      </c>
      <c r="AH1169" s="121">
        <v>0</v>
      </c>
      <c r="AI1169" s="121" t="s">
        <v>5052</v>
      </c>
      <c r="AJ1169" s="121" t="s">
        <v>402</v>
      </c>
      <c r="AK1169" s="121" t="s">
        <v>409</v>
      </c>
      <c r="AL1169" s="121"/>
      <c r="AM1169" s="126" t="s">
        <v>5051</v>
      </c>
      <c r="AN1169" s="121" t="s">
        <v>411</v>
      </c>
      <c r="AO1169" s="121"/>
      <c r="AP1169" s="121">
        <v>0</v>
      </c>
      <c r="AQ1169" s="121">
        <v>2</v>
      </c>
      <c r="AR1169" s="121" t="s">
        <v>83</v>
      </c>
      <c r="AS1169" s="121"/>
      <c r="AT1169" s="121"/>
    </row>
    <row r="1170" spans="1:46" ht="30" customHeight="1" x14ac:dyDescent="0.15">
      <c r="A1170" s="121">
        <v>1168</v>
      </c>
      <c r="B1170" s="126">
        <v>5225002796</v>
      </c>
      <c r="C1170" s="121" t="s">
        <v>5053</v>
      </c>
      <c r="D1170" s="121" t="s">
        <v>5053</v>
      </c>
      <c r="E1170" s="127">
        <v>26929</v>
      </c>
      <c r="F1170" s="117">
        <f t="shared" ca="1" si="162"/>
        <v>45.468493150684928</v>
      </c>
      <c r="G1170" s="121" t="s">
        <v>325</v>
      </c>
      <c r="H1170" s="121" t="s">
        <v>287</v>
      </c>
      <c r="I1170" s="121" t="s">
        <v>287</v>
      </c>
      <c r="J1170" s="121" t="s">
        <v>5054</v>
      </c>
      <c r="K1170" s="121" t="s">
        <v>8014</v>
      </c>
      <c r="L1170" s="121" t="s">
        <v>328</v>
      </c>
      <c r="M1170" s="121" t="s">
        <v>348</v>
      </c>
      <c r="N1170" s="121" t="s">
        <v>488</v>
      </c>
      <c r="O1170" s="121" t="s">
        <v>8330</v>
      </c>
      <c r="P1170" s="127">
        <v>41616</v>
      </c>
      <c r="Q1170" s="127">
        <v>47003</v>
      </c>
      <c r="R1170" s="114">
        <f t="shared" ca="1" si="163"/>
        <v>3478</v>
      </c>
      <c r="S1170" s="118">
        <f t="shared" ca="1" si="164"/>
        <v>114</v>
      </c>
      <c r="T1170" s="114">
        <f t="shared" ca="1" si="165"/>
        <v>9</v>
      </c>
      <c r="U1170" s="119" t="str">
        <f t="shared" ca="1" si="166"/>
        <v>9年6个月13天</v>
      </c>
      <c r="V1170" s="120" t="s">
        <v>9817</v>
      </c>
      <c r="W1170" s="116">
        <f t="shared" ca="1" si="167"/>
        <v>43525</v>
      </c>
      <c r="X1170" s="114">
        <f t="shared" ca="1" si="168"/>
        <v>1355</v>
      </c>
      <c r="Y1170" s="120">
        <f t="shared" ca="1" si="169"/>
        <v>44</v>
      </c>
      <c r="Z1170" s="121">
        <f t="shared" ca="1" si="170"/>
        <v>3</v>
      </c>
      <c r="AA1170" s="121" t="s">
        <v>9212</v>
      </c>
      <c r="AB1170" s="121"/>
      <c r="AC1170" s="127">
        <v>42170</v>
      </c>
      <c r="AD1170" s="121" t="s">
        <v>494</v>
      </c>
      <c r="AE1170" s="127">
        <v>42170</v>
      </c>
      <c r="AF1170" s="121" t="s">
        <v>8286</v>
      </c>
      <c r="AG1170" s="121">
        <v>1</v>
      </c>
      <c r="AH1170" s="121">
        <v>0</v>
      </c>
      <c r="AI1170" s="121" t="s">
        <v>5056</v>
      </c>
      <c r="AJ1170" s="121" t="s">
        <v>3915</v>
      </c>
      <c r="AK1170" s="121"/>
      <c r="AL1170" s="121"/>
      <c r="AM1170" s="126" t="s">
        <v>5055</v>
      </c>
      <c r="AN1170" s="121" t="s">
        <v>411</v>
      </c>
      <c r="AO1170" s="121"/>
      <c r="AP1170" s="121">
        <v>0</v>
      </c>
      <c r="AQ1170" s="121">
        <v>0</v>
      </c>
      <c r="AR1170" s="121" t="s">
        <v>83</v>
      </c>
      <c r="AS1170" s="121"/>
      <c r="AT1170" s="121"/>
    </row>
    <row r="1171" spans="1:46" ht="30" customHeight="1" x14ac:dyDescent="0.15">
      <c r="A1171" s="121">
        <v>1169</v>
      </c>
      <c r="B1171" s="126">
        <v>5225002797</v>
      </c>
      <c r="C1171" s="121" t="s">
        <v>1172</v>
      </c>
      <c r="D1171" s="121" t="s">
        <v>1172</v>
      </c>
      <c r="E1171" s="127">
        <v>33070</v>
      </c>
      <c r="F1171" s="117">
        <f t="shared" ca="1" si="162"/>
        <v>28.643835616438356</v>
      </c>
      <c r="G1171" s="121" t="s">
        <v>325</v>
      </c>
      <c r="H1171" s="121" t="s">
        <v>297</v>
      </c>
      <c r="I1171" s="121" t="s">
        <v>297</v>
      </c>
      <c r="J1171" s="121" t="s">
        <v>5057</v>
      </c>
      <c r="K1171" s="121" t="s">
        <v>771</v>
      </c>
      <c r="L1171" s="121" t="s">
        <v>328</v>
      </c>
      <c r="M1171" s="121" t="s">
        <v>338</v>
      </c>
      <c r="N1171" s="121" t="s">
        <v>298</v>
      </c>
      <c r="O1171" s="121" t="s">
        <v>8330</v>
      </c>
      <c r="P1171" s="127">
        <v>41984</v>
      </c>
      <c r="Q1171" s="127">
        <v>47218</v>
      </c>
      <c r="R1171" s="114">
        <f t="shared" ca="1" si="163"/>
        <v>3693</v>
      </c>
      <c r="S1171" s="118">
        <f t="shared" ca="1" si="164"/>
        <v>121</v>
      </c>
      <c r="T1171" s="114">
        <f t="shared" ca="1" si="165"/>
        <v>10</v>
      </c>
      <c r="U1171" s="119" t="str">
        <f t="shared" ca="1" si="166"/>
        <v>10年1个月13天</v>
      </c>
      <c r="V1171" s="120" t="s">
        <v>8508</v>
      </c>
      <c r="W1171" s="116">
        <f t="shared" ca="1" si="167"/>
        <v>43525</v>
      </c>
      <c r="X1171" s="114">
        <f t="shared" ca="1" si="168"/>
        <v>1354</v>
      </c>
      <c r="Y1171" s="120">
        <f t="shared" ca="1" si="169"/>
        <v>44</v>
      </c>
      <c r="Z1171" s="121">
        <f t="shared" ca="1" si="170"/>
        <v>3</v>
      </c>
      <c r="AA1171" s="121" t="s">
        <v>9818</v>
      </c>
      <c r="AB1171" s="121"/>
      <c r="AC1171" s="127">
        <v>42171</v>
      </c>
      <c r="AD1171" s="121" t="s">
        <v>771</v>
      </c>
      <c r="AE1171" s="127">
        <v>42171</v>
      </c>
      <c r="AF1171" s="121" t="s">
        <v>8286</v>
      </c>
      <c r="AG1171" s="121">
        <v>1</v>
      </c>
      <c r="AH1171" s="121">
        <v>0</v>
      </c>
      <c r="AI1171" s="121" t="s">
        <v>5059</v>
      </c>
      <c r="AJ1171" s="121" t="s">
        <v>390</v>
      </c>
      <c r="AK1171" s="121"/>
      <c r="AL1171" s="121"/>
      <c r="AM1171" s="126" t="s">
        <v>5058</v>
      </c>
      <c r="AN1171" s="121" t="s">
        <v>411</v>
      </c>
      <c r="AO1171" s="121"/>
      <c r="AP1171" s="121">
        <v>0</v>
      </c>
      <c r="AQ1171" s="121">
        <v>0</v>
      </c>
      <c r="AR1171" s="121" t="s">
        <v>83</v>
      </c>
      <c r="AS1171" s="121"/>
      <c r="AT1171" s="121"/>
    </row>
    <row r="1172" spans="1:46" ht="30" customHeight="1" x14ac:dyDescent="0.15">
      <c r="A1172" s="121">
        <v>1170</v>
      </c>
      <c r="B1172" s="126">
        <v>5225002798</v>
      </c>
      <c r="C1172" s="121" t="s">
        <v>5060</v>
      </c>
      <c r="D1172" s="121" t="s">
        <v>5060</v>
      </c>
      <c r="E1172" s="127">
        <v>28847</v>
      </c>
      <c r="F1172" s="117">
        <f t="shared" ca="1" si="162"/>
        <v>40.213698630136989</v>
      </c>
      <c r="G1172" s="121" t="s">
        <v>325</v>
      </c>
      <c r="H1172" s="121" t="s">
        <v>287</v>
      </c>
      <c r="I1172" s="121" t="s">
        <v>287</v>
      </c>
      <c r="J1172" s="121" t="s">
        <v>5061</v>
      </c>
      <c r="K1172" s="121" t="s">
        <v>701</v>
      </c>
      <c r="L1172" s="121" t="s">
        <v>328</v>
      </c>
      <c r="M1172" s="121" t="s">
        <v>338</v>
      </c>
      <c r="N1172" s="121" t="s">
        <v>290</v>
      </c>
      <c r="O1172" s="121" t="s">
        <v>299</v>
      </c>
      <c r="P1172" s="121"/>
      <c r="Q1172" s="121"/>
      <c r="R1172" s="114" t="e">
        <f t="shared" ca="1" si="163"/>
        <v>#NUM!</v>
      </c>
      <c r="S1172" s="118" t="e">
        <f t="shared" ca="1" si="164"/>
        <v>#NUM!</v>
      </c>
      <c r="T1172" s="114" t="e">
        <f t="shared" ca="1" si="165"/>
        <v>#NUM!</v>
      </c>
      <c r="U1172" s="119" t="e">
        <f t="shared" ca="1" si="166"/>
        <v>#NUM!</v>
      </c>
      <c r="V1172" s="120" t="s">
        <v>299</v>
      </c>
      <c r="W1172" s="116">
        <f t="shared" ca="1" si="167"/>
        <v>43525</v>
      </c>
      <c r="X1172" s="114">
        <f t="shared" ca="1" si="168"/>
        <v>1353</v>
      </c>
      <c r="Y1172" s="120">
        <f t="shared" ca="1" si="169"/>
        <v>44</v>
      </c>
      <c r="Z1172" s="121">
        <f t="shared" ca="1" si="170"/>
        <v>3</v>
      </c>
      <c r="AA1172" s="121" t="s">
        <v>9721</v>
      </c>
      <c r="AB1172" s="121"/>
      <c r="AC1172" s="127">
        <v>42172</v>
      </c>
      <c r="AD1172" s="121" t="s">
        <v>843</v>
      </c>
      <c r="AE1172" s="127">
        <v>42172</v>
      </c>
      <c r="AF1172" s="121" t="s">
        <v>8286</v>
      </c>
      <c r="AG1172" s="121">
        <v>0</v>
      </c>
      <c r="AH1172" s="121">
        <v>0</v>
      </c>
      <c r="AI1172" s="121" t="s">
        <v>5063</v>
      </c>
      <c r="AJ1172" s="121"/>
      <c r="AK1172" s="121" t="s">
        <v>334</v>
      </c>
      <c r="AL1172" s="121"/>
      <c r="AM1172" s="126" t="s">
        <v>5062</v>
      </c>
      <c r="AN1172" s="121"/>
      <c r="AO1172" s="121"/>
      <c r="AP1172" s="121">
        <v>0</v>
      </c>
      <c r="AQ1172" s="121">
        <v>0</v>
      </c>
      <c r="AR1172" s="121" t="s">
        <v>83</v>
      </c>
      <c r="AS1172" s="121"/>
      <c r="AT1172" s="121"/>
    </row>
    <row r="1173" spans="1:46" ht="30" customHeight="1" x14ac:dyDescent="0.15">
      <c r="A1173" s="121">
        <v>1171</v>
      </c>
      <c r="B1173" s="126">
        <v>5225002799</v>
      </c>
      <c r="C1173" s="121" t="s">
        <v>5064</v>
      </c>
      <c r="D1173" s="121" t="s">
        <v>5064</v>
      </c>
      <c r="E1173" s="127">
        <v>30091</v>
      </c>
      <c r="F1173" s="117">
        <f t="shared" ca="1" si="162"/>
        <v>36.805479452054797</v>
      </c>
      <c r="G1173" s="121" t="s">
        <v>325</v>
      </c>
      <c r="H1173" s="121" t="s">
        <v>779</v>
      </c>
      <c r="I1173" s="121" t="s">
        <v>779</v>
      </c>
      <c r="J1173" s="121" t="s">
        <v>5065</v>
      </c>
      <c r="K1173" s="121" t="s">
        <v>8023</v>
      </c>
      <c r="L1173" s="121" t="s">
        <v>357</v>
      </c>
      <c r="M1173" s="121" t="s">
        <v>59</v>
      </c>
      <c r="N1173" s="121" t="s">
        <v>1223</v>
      </c>
      <c r="O1173" s="121" t="s">
        <v>299</v>
      </c>
      <c r="P1173" s="127">
        <v>42685</v>
      </c>
      <c r="Q1173" s="121"/>
      <c r="R1173" s="114" t="e">
        <f t="shared" ca="1" si="163"/>
        <v>#NUM!</v>
      </c>
      <c r="S1173" s="118" t="e">
        <f t="shared" ca="1" si="164"/>
        <v>#NUM!</v>
      </c>
      <c r="T1173" s="114" t="e">
        <f t="shared" ca="1" si="165"/>
        <v>#NUM!</v>
      </c>
      <c r="U1173" s="119" t="e">
        <f t="shared" ca="1" si="166"/>
        <v>#NUM!</v>
      </c>
      <c r="V1173" s="120" t="s">
        <v>299</v>
      </c>
      <c r="W1173" s="116">
        <f t="shared" ca="1" si="167"/>
        <v>43525</v>
      </c>
      <c r="X1173" s="114">
        <f t="shared" ca="1" si="168"/>
        <v>1332</v>
      </c>
      <c r="Y1173" s="120">
        <f t="shared" ca="1" si="169"/>
        <v>43</v>
      </c>
      <c r="Z1173" s="121">
        <f t="shared" ca="1" si="170"/>
        <v>3</v>
      </c>
      <c r="AA1173" s="121" t="s">
        <v>9819</v>
      </c>
      <c r="AB1173" s="121"/>
      <c r="AC1173" s="127">
        <v>42689</v>
      </c>
      <c r="AD1173" s="121"/>
      <c r="AE1173" s="127">
        <v>42193</v>
      </c>
      <c r="AF1173" s="121" t="s">
        <v>8286</v>
      </c>
      <c r="AG1173" s="121">
        <v>0</v>
      </c>
      <c r="AH1173" s="121">
        <v>1</v>
      </c>
      <c r="AI1173" s="121" t="s">
        <v>5067</v>
      </c>
      <c r="AJ1173" s="121"/>
      <c r="AK1173" s="121" t="s">
        <v>334</v>
      </c>
      <c r="AL1173" s="121"/>
      <c r="AM1173" s="126" t="s">
        <v>5066</v>
      </c>
      <c r="AN1173" s="121"/>
      <c r="AO1173" s="121"/>
      <c r="AP1173" s="121">
        <v>0</v>
      </c>
      <c r="AQ1173" s="121">
        <v>0</v>
      </c>
      <c r="AR1173" s="121" t="s">
        <v>83</v>
      </c>
      <c r="AS1173" s="121"/>
      <c r="AT1173" s="121"/>
    </row>
    <row r="1174" spans="1:46" ht="30" customHeight="1" x14ac:dyDescent="0.15">
      <c r="A1174" s="121">
        <v>1172</v>
      </c>
      <c r="B1174" s="126">
        <v>5225002800</v>
      </c>
      <c r="C1174" s="121" t="s">
        <v>5068</v>
      </c>
      <c r="D1174" s="121" t="s">
        <v>5068</v>
      </c>
      <c r="E1174" s="127">
        <v>32959</v>
      </c>
      <c r="F1174" s="117">
        <f t="shared" ca="1" si="162"/>
        <v>28.947945205479453</v>
      </c>
      <c r="G1174" s="121" t="s">
        <v>325</v>
      </c>
      <c r="H1174" s="121" t="s">
        <v>287</v>
      </c>
      <c r="I1174" s="121" t="s">
        <v>287</v>
      </c>
      <c r="J1174" s="121" t="s">
        <v>5069</v>
      </c>
      <c r="K1174" s="121" t="s">
        <v>701</v>
      </c>
      <c r="L1174" s="121" t="s">
        <v>328</v>
      </c>
      <c r="M1174" s="121" t="s">
        <v>59</v>
      </c>
      <c r="N1174" s="121" t="s">
        <v>41</v>
      </c>
      <c r="O1174" s="121" t="s">
        <v>299</v>
      </c>
      <c r="P1174" s="121"/>
      <c r="Q1174" s="121"/>
      <c r="R1174" s="114" t="e">
        <f t="shared" ca="1" si="163"/>
        <v>#NUM!</v>
      </c>
      <c r="S1174" s="118" t="e">
        <f t="shared" ca="1" si="164"/>
        <v>#NUM!</v>
      </c>
      <c r="T1174" s="114" t="e">
        <f t="shared" ca="1" si="165"/>
        <v>#NUM!</v>
      </c>
      <c r="U1174" s="119" t="e">
        <f t="shared" ca="1" si="166"/>
        <v>#NUM!</v>
      </c>
      <c r="V1174" s="120" t="s">
        <v>299</v>
      </c>
      <c r="W1174" s="116">
        <f t="shared" ca="1" si="167"/>
        <v>43525</v>
      </c>
      <c r="X1174" s="114">
        <f t="shared" ca="1" si="168"/>
        <v>1332</v>
      </c>
      <c r="Y1174" s="120">
        <f t="shared" ca="1" si="169"/>
        <v>43</v>
      </c>
      <c r="Z1174" s="121">
        <f t="shared" ca="1" si="170"/>
        <v>3</v>
      </c>
      <c r="AA1174" s="121" t="s">
        <v>1129</v>
      </c>
      <c r="AB1174" s="121"/>
      <c r="AC1174" s="127">
        <v>42193</v>
      </c>
      <c r="AD1174" s="121" t="s">
        <v>489</v>
      </c>
      <c r="AE1174" s="127">
        <v>42193</v>
      </c>
      <c r="AF1174" s="121" t="s">
        <v>8286</v>
      </c>
      <c r="AG1174" s="121">
        <v>0</v>
      </c>
      <c r="AH1174" s="121">
        <v>0</v>
      </c>
      <c r="AI1174" s="121" t="s">
        <v>5071</v>
      </c>
      <c r="AJ1174" s="121"/>
      <c r="AK1174" s="121" t="s">
        <v>334</v>
      </c>
      <c r="AL1174" s="121"/>
      <c r="AM1174" s="126" t="s">
        <v>5070</v>
      </c>
      <c r="AN1174" s="121"/>
      <c r="AO1174" s="121"/>
      <c r="AP1174" s="121">
        <v>0</v>
      </c>
      <c r="AQ1174" s="121">
        <v>0</v>
      </c>
      <c r="AR1174" s="121" t="s">
        <v>83</v>
      </c>
      <c r="AS1174" s="121"/>
      <c r="AT1174" s="121"/>
    </row>
    <row r="1175" spans="1:46" ht="30" customHeight="1" x14ac:dyDescent="0.15">
      <c r="A1175" s="121">
        <v>1173</v>
      </c>
      <c r="B1175" s="126">
        <v>5225002801</v>
      </c>
      <c r="C1175" s="121" t="s">
        <v>5072</v>
      </c>
      <c r="D1175" s="121" t="s">
        <v>5072</v>
      </c>
      <c r="E1175" s="127">
        <v>29720</v>
      </c>
      <c r="F1175" s="117">
        <f t="shared" ca="1" si="162"/>
        <v>37.821917808219176</v>
      </c>
      <c r="G1175" s="121" t="s">
        <v>364</v>
      </c>
      <c r="H1175" s="121" t="s">
        <v>297</v>
      </c>
      <c r="I1175" s="121" t="s">
        <v>297</v>
      </c>
      <c r="J1175" s="121" t="s">
        <v>9820</v>
      </c>
      <c r="K1175" s="121" t="s">
        <v>8546</v>
      </c>
      <c r="L1175" s="121" t="s">
        <v>857</v>
      </c>
      <c r="M1175" s="121" t="s">
        <v>326</v>
      </c>
      <c r="N1175" s="121" t="s">
        <v>41</v>
      </c>
      <c r="O1175" s="121" t="s">
        <v>299</v>
      </c>
      <c r="P1175" s="127">
        <v>40547</v>
      </c>
      <c r="Q1175" s="127">
        <v>46846</v>
      </c>
      <c r="R1175" s="114">
        <f t="shared" ca="1" si="163"/>
        <v>3321</v>
      </c>
      <c r="S1175" s="118">
        <f t="shared" ca="1" si="164"/>
        <v>109</v>
      </c>
      <c r="T1175" s="114">
        <f t="shared" ca="1" si="165"/>
        <v>9</v>
      </c>
      <c r="U1175" s="119" t="str">
        <f t="shared" ca="1" si="166"/>
        <v>9年1个月6天</v>
      </c>
      <c r="V1175" s="120" t="s">
        <v>9821</v>
      </c>
      <c r="W1175" s="116">
        <f t="shared" ca="1" si="167"/>
        <v>43525</v>
      </c>
      <c r="X1175" s="114">
        <f t="shared" ca="1" si="168"/>
        <v>3901</v>
      </c>
      <c r="Y1175" s="120">
        <f t="shared" ca="1" si="169"/>
        <v>128</v>
      </c>
      <c r="Z1175" s="121">
        <f t="shared" ca="1" si="170"/>
        <v>10</v>
      </c>
      <c r="AA1175" s="121" t="s">
        <v>9822</v>
      </c>
      <c r="AB1175" s="121"/>
      <c r="AC1175" s="127">
        <v>42192</v>
      </c>
      <c r="AD1175" s="121" t="s">
        <v>5073</v>
      </c>
      <c r="AE1175" s="127">
        <v>39624</v>
      </c>
      <c r="AF1175" s="121" t="s">
        <v>8282</v>
      </c>
      <c r="AG1175" s="121">
        <v>3</v>
      </c>
      <c r="AH1175" s="121">
        <v>0</v>
      </c>
      <c r="AI1175" s="121" t="s">
        <v>5076</v>
      </c>
      <c r="AJ1175" s="121" t="s">
        <v>5074</v>
      </c>
      <c r="AK1175" s="121" t="s">
        <v>334</v>
      </c>
      <c r="AL1175" s="121"/>
      <c r="AM1175" s="126" t="s">
        <v>5075</v>
      </c>
      <c r="AN1175" s="121"/>
      <c r="AO1175" s="121"/>
      <c r="AP1175" s="121">
        <v>0</v>
      </c>
      <c r="AQ1175" s="121">
        <v>0</v>
      </c>
      <c r="AR1175" s="121"/>
      <c r="AS1175" s="121"/>
      <c r="AT1175" s="121"/>
    </row>
    <row r="1176" spans="1:46" ht="30" customHeight="1" x14ac:dyDescent="0.15">
      <c r="A1176" s="121">
        <v>1174</v>
      </c>
      <c r="B1176" s="126">
        <v>5225002802</v>
      </c>
      <c r="C1176" s="121" t="s">
        <v>5077</v>
      </c>
      <c r="D1176" s="121" t="s">
        <v>5077</v>
      </c>
      <c r="E1176" s="127">
        <v>27660</v>
      </c>
      <c r="F1176" s="117">
        <f t="shared" ca="1" si="162"/>
        <v>43.465753424657535</v>
      </c>
      <c r="G1176" s="121" t="s">
        <v>650</v>
      </c>
      <c r="H1176" s="121" t="s">
        <v>287</v>
      </c>
      <c r="I1176" s="121" t="s">
        <v>287</v>
      </c>
      <c r="J1176" s="121" t="s">
        <v>5078</v>
      </c>
      <c r="K1176" s="121" t="s">
        <v>771</v>
      </c>
      <c r="L1176" s="121" t="s">
        <v>328</v>
      </c>
      <c r="M1176" s="121" t="s">
        <v>383</v>
      </c>
      <c r="N1176" s="121" t="s">
        <v>570</v>
      </c>
      <c r="O1176" s="121" t="s">
        <v>293</v>
      </c>
      <c r="P1176" s="121"/>
      <c r="Q1176" s="121"/>
      <c r="R1176" s="114" t="e">
        <f t="shared" ca="1" si="163"/>
        <v>#NUM!</v>
      </c>
      <c r="S1176" s="118" t="e">
        <f t="shared" ca="1" si="164"/>
        <v>#NUM!</v>
      </c>
      <c r="T1176" s="114" t="e">
        <f t="shared" ca="1" si="165"/>
        <v>#NUM!</v>
      </c>
      <c r="U1176" s="119" t="e">
        <f t="shared" ca="1" si="166"/>
        <v>#NUM!</v>
      </c>
      <c r="V1176" s="120" t="s">
        <v>299</v>
      </c>
      <c r="W1176" s="116">
        <f t="shared" ca="1" si="167"/>
        <v>43525</v>
      </c>
      <c r="X1176" s="114">
        <f t="shared" ca="1" si="168"/>
        <v>1331</v>
      </c>
      <c r="Y1176" s="120">
        <f t="shared" ca="1" si="169"/>
        <v>43</v>
      </c>
      <c r="Z1176" s="121">
        <f t="shared" ca="1" si="170"/>
        <v>3</v>
      </c>
      <c r="AA1176" s="121" t="s">
        <v>8998</v>
      </c>
      <c r="AB1176" s="121"/>
      <c r="AC1176" s="127">
        <v>42194</v>
      </c>
      <c r="AD1176" s="121" t="s">
        <v>701</v>
      </c>
      <c r="AE1176" s="127">
        <v>42194</v>
      </c>
      <c r="AF1176" s="121" t="s">
        <v>8286</v>
      </c>
      <c r="AG1176" s="121">
        <v>1</v>
      </c>
      <c r="AH1176" s="121">
        <v>0</v>
      </c>
      <c r="AI1176" s="121" t="s">
        <v>5080</v>
      </c>
      <c r="AJ1176" s="121" t="s">
        <v>402</v>
      </c>
      <c r="AK1176" s="121" t="s">
        <v>403</v>
      </c>
      <c r="AL1176" s="121"/>
      <c r="AM1176" s="126" t="s">
        <v>5079</v>
      </c>
      <c r="AN1176" s="121"/>
      <c r="AO1176" s="121"/>
      <c r="AP1176" s="121">
        <v>0</v>
      </c>
      <c r="AQ1176" s="121">
        <v>0</v>
      </c>
      <c r="AR1176" s="121" t="s">
        <v>83</v>
      </c>
      <c r="AS1176" s="121"/>
      <c r="AT1176" s="121"/>
    </row>
    <row r="1177" spans="1:46" ht="30" customHeight="1" x14ac:dyDescent="0.15">
      <c r="A1177" s="121">
        <v>1175</v>
      </c>
      <c r="B1177" s="126">
        <v>5225002803</v>
      </c>
      <c r="C1177" s="121" t="s">
        <v>5081</v>
      </c>
      <c r="D1177" s="121" t="s">
        <v>5081</v>
      </c>
      <c r="E1177" s="127">
        <v>26402</v>
      </c>
      <c r="F1177" s="117">
        <f t="shared" ca="1" si="162"/>
        <v>46.912328767123284</v>
      </c>
      <c r="G1177" s="121" t="s">
        <v>650</v>
      </c>
      <c r="H1177" s="121" t="s">
        <v>287</v>
      </c>
      <c r="I1177" s="121" t="s">
        <v>287</v>
      </c>
      <c r="J1177" s="121" t="s">
        <v>4635</v>
      </c>
      <c r="K1177" s="121" t="s">
        <v>771</v>
      </c>
      <c r="L1177" s="121" t="s">
        <v>328</v>
      </c>
      <c r="M1177" s="121" t="s">
        <v>59</v>
      </c>
      <c r="N1177" s="121" t="s">
        <v>570</v>
      </c>
      <c r="O1177" s="121" t="s">
        <v>299</v>
      </c>
      <c r="P1177" s="121"/>
      <c r="Q1177" s="121"/>
      <c r="R1177" s="114" t="e">
        <f t="shared" ca="1" si="163"/>
        <v>#NUM!</v>
      </c>
      <c r="S1177" s="118" t="e">
        <f t="shared" ca="1" si="164"/>
        <v>#NUM!</v>
      </c>
      <c r="T1177" s="114" t="e">
        <f t="shared" ca="1" si="165"/>
        <v>#NUM!</v>
      </c>
      <c r="U1177" s="119" t="e">
        <f t="shared" ca="1" si="166"/>
        <v>#NUM!</v>
      </c>
      <c r="V1177" s="120" t="s">
        <v>299</v>
      </c>
      <c r="W1177" s="116">
        <f t="shared" ca="1" si="167"/>
        <v>43525</v>
      </c>
      <c r="X1177" s="114">
        <f t="shared" ca="1" si="168"/>
        <v>1331</v>
      </c>
      <c r="Y1177" s="120">
        <f t="shared" ca="1" si="169"/>
        <v>43</v>
      </c>
      <c r="Z1177" s="121">
        <f t="shared" ca="1" si="170"/>
        <v>3</v>
      </c>
      <c r="AA1177" s="121" t="s">
        <v>8998</v>
      </c>
      <c r="AB1177" s="121"/>
      <c r="AC1177" s="127">
        <v>42194</v>
      </c>
      <c r="AD1177" s="121" t="s">
        <v>701</v>
      </c>
      <c r="AE1177" s="127">
        <v>42194</v>
      </c>
      <c r="AF1177" s="121" t="s">
        <v>8286</v>
      </c>
      <c r="AG1177" s="121">
        <v>0</v>
      </c>
      <c r="AH1177" s="121">
        <v>0</v>
      </c>
      <c r="AI1177" s="121" t="s">
        <v>5080</v>
      </c>
      <c r="AJ1177" s="121"/>
      <c r="AK1177" s="121" t="s">
        <v>334</v>
      </c>
      <c r="AL1177" s="121"/>
      <c r="AM1177" s="126" t="s">
        <v>5082</v>
      </c>
      <c r="AN1177" s="121"/>
      <c r="AO1177" s="121"/>
      <c r="AP1177" s="121">
        <v>0</v>
      </c>
      <c r="AQ1177" s="121">
        <v>0</v>
      </c>
      <c r="AR1177" s="121" t="s">
        <v>83</v>
      </c>
      <c r="AS1177" s="121"/>
      <c r="AT1177" s="121"/>
    </row>
    <row r="1178" spans="1:46" ht="30" customHeight="1" x14ac:dyDescent="0.15">
      <c r="A1178" s="121">
        <v>1176</v>
      </c>
      <c r="B1178" s="126">
        <v>5225002804</v>
      </c>
      <c r="C1178" s="121" t="s">
        <v>5083</v>
      </c>
      <c r="D1178" s="121" t="s">
        <v>5083</v>
      </c>
      <c r="E1178" s="127">
        <v>31019</v>
      </c>
      <c r="F1178" s="117">
        <f t="shared" ca="1" si="162"/>
        <v>34.263013698630139</v>
      </c>
      <c r="G1178" s="121" t="s">
        <v>325</v>
      </c>
      <c r="H1178" s="121" t="s">
        <v>287</v>
      </c>
      <c r="I1178" s="121" t="s">
        <v>287</v>
      </c>
      <c r="J1178" s="121" t="s">
        <v>5084</v>
      </c>
      <c r="K1178" s="121" t="s">
        <v>701</v>
      </c>
      <c r="L1178" s="121" t="s">
        <v>328</v>
      </c>
      <c r="M1178" s="121" t="s">
        <v>59</v>
      </c>
      <c r="N1178" s="121" t="s">
        <v>41</v>
      </c>
      <c r="O1178" s="121" t="s">
        <v>8330</v>
      </c>
      <c r="P1178" s="127">
        <v>41938</v>
      </c>
      <c r="Q1178" s="127">
        <v>47324</v>
      </c>
      <c r="R1178" s="114">
        <f t="shared" ca="1" si="163"/>
        <v>3799</v>
      </c>
      <c r="S1178" s="118">
        <f t="shared" ca="1" si="164"/>
        <v>124</v>
      </c>
      <c r="T1178" s="114">
        <f t="shared" ca="1" si="165"/>
        <v>10</v>
      </c>
      <c r="U1178" s="119" t="str">
        <f t="shared" ca="1" si="166"/>
        <v>10年4个月29天</v>
      </c>
      <c r="V1178" s="120" t="s">
        <v>9823</v>
      </c>
      <c r="W1178" s="116">
        <f t="shared" ca="1" si="167"/>
        <v>43525</v>
      </c>
      <c r="X1178" s="114">
        <f t="shared" ca="1" si="168"/>
        <v>1331</v>
      </c>
      <c r="Y1178" s="120">
        <f t="shared" ca="1" si="169"/>
        <v>43</v>
      </c>
      <c r="Z1178" s="121">
        <f t="shared" ca="1" si="170"/>
        <v>3</v>
      </c>
      <c r="AA1178" s="121" t="s">
        <v>9824</v>
      </c>
      <c r="AB1178" s="121"/>
      <c r="AC1178" s="127">
        <v>42194</v>
      </c>
      <c r="AD1178" s="121" t="s">
        <v>701</v>
      </c>
      <c r="AE1178" s="127">
        <v>42194</v>
      </c>
      <c r="AF1178" s="121" t="s">
        <v>8286</v>
      </c>
      <c r="AG1178" s="121">
        <v>1</v>
      </c>
      <c r="AH1178" s="121">
        <v>0</v>
      </c>
      <c r="AI1178" s="121" t="s">
        <v>5086</v>
      </c>
      <c r="AJ1178" s="121" t="s">
        <v>3915</v>
      </c>
      <c r="AK1178" s="121"/>
      <c r="AL1178" s="121"/>
      <c r="AM1178" s="126" t="s">
        <v>5085</v>
      </c>
      <c r="AN1178" s="121"/>
      <c r="AO1178" s="121"/>
      <c r="AP1178" s="121">
        <v>0</v>
      </c>
      <c r="AQ1178" s="121">
        <v>0</v>
      </c>
      <c r="AR1178" s="121" t="s">
        <v>83</v>
      </c>
      <c r="AS1178" s="121"/>
      <c r="AT1178" s="121"/>
    </row>
    <row r="1179" spans="1:46" ht="30" customHeight="1" x14ac:dyDescent="0.15">
      <c r="A1179" s="121">
        <v>1177</v>
      </c>
      <c r="B1179" s="126">
        <v>5225002806</v>
      </c>
      <c r="C1179" s="121" t="s">
        <v>87</v>
      </c>
      <c r="D1179" s="121" t="s">
        <v>87</v>
      </c>
      <c r="E1179" s="127">
        <v>26979</v>
      </c>
      <c r="F1179" s="117">
        <f t="shared" ca="1" si="162"/>
        <v>45.331506849315069</v>
      </c>
      <c r="G1179" s="121" t="s">
        <v>325</v>
      </c>
      <c r="H1179" s="121" t="s">
        <v>297</v>
      </c>
      <c r="I1179" s="121" t="s">
        <v>297</v>
      </c>
      <c r="J1179" s="121" t="s">
        <v>9825</v>
      </c>
      <c r="K1179" s="121" t="s">
        <v>8546</v>
      </c>
      <c r="L1179" s="121" t="s">
        <v>328</v>
      </c>
      <c r="M1179" s="121" t="s">
        <v>326</v>
      </c>
      <c r="N1179" s="121" t="s">
        <v>290</v>
      </c>
      <c r="O1179" s="121" t="s">
        <v>293</v>
      </c>
      <c r="P1179" s="121"/>
      <c r="Q1179" s="121"/>
      <c r="R1179" s="114" t="e">
        <f t="shared" ca="1" si="163"/>
        <v>#NUM!</v>
      </c>
      <c r="S1179" s="118" t="e">
        <f t="shared" ca="1" si="164"/>
        <v>#NUM!</v>
      </c>
      <c r="T1179" s="114" t="e">
        <f t="shared" ca="1" si="165"/>
        <v>#NUM!</v>
      </c>
      <c r="U1179" s="119" t="e">
        <f t="shared" ca="1" si="166"/>
        <v>#NUM!</v>
      </c>
      <c r="V1179" s="120" t="s">
        <v>299</v>
      </c>
      <c r="W1179" s="116">
        <f t="shared" ca="1" si="167"/>
        <v>43525</v>
      </c>
      <c r="X1179" s="114">
        <f t="shared" ca="1" si="168"/>
        <v>1330</v>
      </c>
      <c r="Y1179" s="120">
        <f t="shared" ca="1" si="169"/>
        <v>43</v>
      </c>
      <c r="Z1179" s="121">
        <f t="shared" ca="1" si="170"/>
        <v>3</v>
      </c>
      <c r="AA1179" s="121" t="s">
        <v>9826</v>
      </c>
      <c r="AB1179" s="121"/>
      <c r="AC1179" s="127">
        <v>42195</v>
      </c>
      <c r="AD1179" s="121" t="s">
        <v>8546</v>
      </c>
      <c r="AE1179" s="127">
        <v>42195</v>
      </c>
      <c r="AF1179" s="121" t="s">
        <v>8286</v>
      </c>
      <c r="AG1179" s="121">
        <v>1</v>
      </c>
      <c r="AH1179" s="121">
        <v>0</v>
      </c>
      <c r="AI1179" s="121" t="s">
        <v>5088</v>
      </c>
      <c r="AJ1179" s="121" t="s">
        <v>402</v>
      </c>
      <c r="AK1179" s="121" t="s">
        <v>409</v>
      </c>
      <c r="AL1179" s="121"/>
      <c r="AM1179" s="126" t="s">
        <v>5087</v>
      </c>
      <c r="AN1179" s="121"/>
      <c r="AO1179" s="121"/>
      <c r="AP1179" s="121">
        <v>0</v>
      </c>
      <c r="AQ1179" s="121">
        <v>0</v>
      </c>
      <c r="AR1179" s="121"/>
      <c r="AS1179" s="121"/>
      <c r="AT1179" s="121"/>
    </row>
    <row r="1180" spans="1:46" ht="30" customHeight="1" x14ac:dyDescent="0.15">
      <c r="A1180" s="121">
        <v>1178</v>
      </c>
      <c r="B1180" s="126">
        <v>5225002807</v>
      </c>
      <c r="C1180" s="121" t="s">
        <v>5089</v>
      </c>
      <c r="D1180" s="121" t="s">
        <v>5089</v>
      </c>
      <c r="E1180" s="127">
        <v>31422</v>
      </c>
      <c r="F1180" s="117">
        <f t="shared" ca="1" si="162"/>
        <v>33.158904109589038</v>
      </c>
      <c r="G1180" s="121" t="s">
        <v>325</v>
      </c>
      <c r="H1180" s="121" t="s">
        <v>297</v>
      </c>
      <c r="I1180" s="121" t="s">
        <v>297</v>
      </c>
      <c r="J1180" s="121" t="s">
        <v>9827</v>
      </c>
      <c r="K1180" s="121" t="s">
        <v>8546</v>
      </c>
      <c r="L1180" s="121" t="s">
        <v>328</v>
      </c>
      <c r="M1180" s="121" t="s">
        <v>59</v>
      </c>
      <c r="N1180" s="121" t="s">
        <v>5090</v>
      </c>
      <c r="O1180" s="121" t="s">
        <v>299</v>
      </c>
      <c r="P1180" s="121"/>
      <c r="Q1180" s="121"/>
      <c r="R1180" s="114" t="e">
        <f t="shared" ca="1" si="163"/>
        <v>#NUM!</v>
      </c>
      <c r="S1180" s="118" t="e">
        <f t="shared" ca="1" si="164"/>
        <v>#NUM!</v>
      </c>
      <c r="T1180" s="114" t="e">
        <f t="shared" ca="1" si="165"/>
        <v>#NUM!</v>
      </c>
      <c r="U1180" s="119" t="e">
        <f t="shared" ca="1" si="166"/>
        <v>#NUM!</v>
      </c>
      <c r="V1180" s="120" t="s">
        <v>299</v>
      </c>
      <c r="W1180" s="116">
        <f t="shared" ca="1" si="167"/>
        <v>43525</v>
      </c>
      <c r="X1180" s="114">
        <f t="shared" ca="1" si="168"/>
        <v>1330</v>
      </c>
      <c r="Y1180" s="120">
        <f t="shared" ca="1" si="169"/>
        <v>43</v>
      </c>
      <c r="Z1180" s="121">
        <f t="shared" ca="1" si="170"/>
        <v>3</v>
      </c>
      <c r="AA1180" s="121" t="s">
        <v>1680</v>
      </c>
      <c r="AB1180" s="121"/>
      <c r="AC1180" s="127">
        <v>42195</v>
      </c>
      <c r="AD1180" s="121" t="s">
        <v>8546</v>
      </c>
      <c r="AE1180" s="127">
        <v>42195</v>
      </c>
      <c r="AF1180" s="121" t="s">
        <v>8286</v>
      </c>
      <c r="AG1180" s="121">
        <v>0</v>
      </c>
      <c r="AH1180" s="121">
        <v>0</v>
      </c>
      <c r="AI1180" s="121" t="s">
        <v>5092</v>
      </c>
      <c r="AJ1180" s="121"/>
      <c r="AK1180" s="121" t="s">
        <v>334</v>
      </c>
      <c r="AL1180" s="121"/>
      <c r="AM1180" s="126" t="s">
        <v>5091</v>
      </c>
      <c r="AN1180" s="121"/>
      <c r="AO1180" s="121" t="s">
        <v>393</v>
      </c>
      <c r="AP1180" s="121">
        <v>7</v>
      </c>
      <c r="AQ1180" s="121">
        <v>0</v>
      </c>
      <c r="AR1180" s="121" t="s">
        <v>83</v>
      </c>
      <c r="AS1180" s="121"/>
      <c r="AT1180" s="121"/>
    </row>
    <row r="1181" spans="1:46" ht="30" customHeight="1" x14ac:dyDescent="0.15">
      <c r="A1181" s="121">
        <v>1179</v>
      </c>
      <c r="B1181" s="126">
        <v>5225002808</v>
      </c>
      <c r="C1181" s="121" t="s">
        <v>5093</v>
      </c>
      <c r="D1181" s="121" t="s">
        <v>5093</v>
      </c>
      <c r="E1181" s="127">
        <v>20336</v>
      </c>
      <c r="F1181" s="117">
        <f t="shared" ca="1" si="162"/>
        <v>63.531506849315072</v>
      </c>
      <c r="G1181" s="121" t="s">
        <v>325</v>
      </c>
      <c r="H1181" s="121" t="s">
        <v>327</v>
      </c>
      <c r="I1181" s="121" t="s">
        <v>327</v>
      </c>
      <c r="J1181" s="121" t="s">
        <v>5094</v>
      </c>
      <c r="K1181" s="121" t="s">
        <v>8177</v>
      </c>
      <c r="L1181" s="121" t="s">
        <v>328</v>
      </c>
      <c r="M1181" s="121" t="s">
        <v>348</v>
      </c>
      <c r="N1181" s="121" t="s">
        <v>488</v>
      </c>
      <c r="O1181" s="121" t="s">
        <v>299</v>
      </c>
      <c r="P1181" s="121"/>
      <c r="Q1181" s="121"/>
      <c r="R1181" s="114" t="e">
        <f t="shared" ca="1" si="163"/>
        <v>#NUM!</v>
      </c>
      <c r="S1181" s="118" t="e">
        <f t="shared" ca="1" si="164"/>
        <v>#NUM!</v>
      </c>
      <c r="T1181" s="114" t="e">
        <f t="shared" ca="1" si="165"/>
        <v>#NUM!</v>
      </c>
      <c r="U1181" s="119" t="e">
        <f t="shared" ca="1" si="166"/>
        <v>#NUM!</v>
      </c>
      <c r="V1181" s="120" t="s">
        <v>299</v>
      </c>
      <c r="W1181" s="116">
        <f t="shared" ca="1" si="167"/>
        <v>43525</v>
      </c>
      <c r="X1181" s="114">
        <f t="shared" ca="1" si="168"/>
        <v>1330</v>
      </c>
      <c r="Y1181" s="120">
        <f t="shared" ca="1" si="169"/>
        <v>43</v>
      </c>
      <c r="Z1181" s="121">
        <f t="shared" ca="1" si="170"/>
        <v>3</v>
      </c>
      <c r="AA1181" s="121" t="s">
        <v>9828</v>
      </c>
      <c r="AB1181" s="121"/>
      <c r="AC1181" s="127">
        <v>42195</v>
      </c>
      <c r="AD1181" s="121" t="s">
        <v>8546</v>
      </c>
      <c r="AE1181" s="127">
        <v>42195</v>
      </c>
      <c r="AF1181" s="121" t="s">
        <v>8286</v>
      </c>
      <c r="AG1181" s="121">
        <v>0</v>
      </c>
      <c r="AH1181" s="121">
        <v>0</v>
      </c>
      <c r="AI1181" s="121" t="s">
        <v>5096</v>
      </c>
      <c r="AJ1181" s="121"/>
      <c r="AK1181" s="121" t="s">
        <v>334</v>
      </c>
      <c r="AL1181" s="121" t="s">
        <v>363</v>
      </c>
      <c r="AM1181" s="126" t="s">
        <v>5095</v>
      </c>
      <c r="AN1181" s="121" t="s">
        <v>411</v>
      </c>
      <c r="AO1181" s="121"/>
      <c r="AP1181" s="121">
        <v>0</v>
      </c>
      <c r="AQ1181" s="121">
        <v>1</v>
      </c>
      <c r="AR1181" s="121" t="s">
        <v>83</v>
      </c>
      <c r="AS1181" s="121">
        <v>7</v>
      </c>
      <c r="AT1181" s="121">
        <v>12</v>
      </c>
    </row>
    <row r="1182" spans="1:46" ht="30" customHeight="1" x14ac:dyDescent="0.15">
      <c r="A1182" s="121">
        <v>1180</v>
      </c>
      <c r="B1182" s="126">
        <v>5225002809</v>
      </c>
      <c r="C1182" s="121" t="s">
        <v>5097</v>
      </c>
      <c r="D1182" s="121" t="s">
        <v>5097</v>
      </c>
      <c r="E1182" s="127">
        <v>21392</v>
      </c>
      <c r="F1182" s="117">
        <f t="shared" ca="1" si="162"/>
        <v>60.638356164383559</v>
      </c>
      <c r="G1182" s="121" t="s">
        <v>364</v>
      </c>
      <c r="H1182" s="121" t="s">
        <v>287</v>
      </c>
      <c r="I1182" s="121" t="s">
        <v>287</v>
      </c>
      <c r="J1182" s="121" t="s">
        <v>9829</v>
      </c>
      <c r="K1182" s="121" t="s">
        <v>8546</v>
      </c>
      <c r="L1182" s="121" t="s">
        <v>328</v>
      </c>
      <c r="M1182" s="121" t="s">
        <v>338</v>
      </c>
      <c r="N1182" s="121" t="s">
        <v>488</v>
      </c>
      <c r="O1182" s="121" t="s">
        <v>299</v>
      </c>
      <c r="P1182" s="121"/>
      <c r="Q1182" s="121"/>
      <c r="R1182" s="114" t="e">
        <f t="shared" ca="1" si="163"/>
        <v>#NUM!</v>
      </c>
      <c r="S1182" s="118" t="e">
        <f t="shared" ca="1" si="164"/>
        <v>#NUM!</v>
      </c>
      <c r="T1182" s="114" t="e">
        <f t="shared" ca="1" si="165"/>
        <v>#NUM!</v>
      </c>
      <c r="U1182" s="119" t="e">
        <f t="shared" ca="1" si="166"/>
        <v>#NUM!</v>
      </c>
      <c r="V1182" s="120" t="s">
        <v>299</v>
      </c>
      <c r="W1182" s="116">
        <f t="shared" ca="1" si="167"/>
        <v>43525</v>
      </c>
      <c r="X1182" s="114">
        <f t="shared" ca="1" si="168"/>
        <v>1330</v>
      </c>
      <c r="Y1182" s="120">
        <f t="shared" ca="1" si="169"/>
        <v>43</v>
      </c>
      <c r="Z1182" s="121">
        <f t="shared" ca="1" si="170"/>
        <v>3</v>
      </c>
      <c r="AA1182" s="121" t="s">
        <v>9830</v>
      </c>
      <c r="AB1182" s="121"/>
      <c r="AC1182" s="127">
        <v>42195</v>
      </c>
      <c r="AD1182" s="121" t="s">
        <v>8546</v>
      </c>
      <c r="AE1182" s="127">
        <v>42195</v>
      </c>
      <c r="AF1182" s="121" t="s">
        <v>8286</v>
      </c>
      <c r="AG1182" s="121">
        <v>0</v>
      </c>
      <c r="AH1182" s="121">
        <v>0</v>
      </c>
      <c r="AI1182" s="121" t="s">
        <v>5099</v>
      </c>
      <c r="AJ1182" s="121"/>
      <c r="AK1182" s="121" t="s">
        <v>334</v>
      </c>
      <c r="AL1182" s="121"/>
      <c r="AM1182" s="126" t="s">
        <v>5098</v>
      </c>
      <c r="AN1182" s="121" t="s">
        <v>411</v>
      </c>
      <c r="AO1182" s="121"/>
      <c r="AP1182" s="121">
        <v>0</v>
      </c>
      <c r="AQ1182" s="121">
        <v>0</v>
      </c>
      <c r="AR1182" s="121" t="s">
        <v>83</v>
      </c>
      <c r="AS1182" s="121"/>
      <c r="AT1182" s="121"/>
    </row>
    <row r="1183" spans="1:46" ht="30" customHeight="1" x14ac:dyDescent="0.15">
      <c r="A1183" s="121">
        <v>1181</v>
      </c>
      <c r="B1183" s="126">
        <v>5225002810</v>
      </c>
      <c r="C1183" s="121" t="s">
        <v>5100</v>
      </c>
      <c r="D1183" s="121" t="s">
        <v>5100</v>
      </c>
      <c r="E1183" s="127">
        <v>25884</v>
      </c>
      <c r="F1183" s="117">
        <f t="shared" ca="1" si="162"/>
        <v>48.331506849315069</v>
      </c>
      <c r="G1183" s="121" t="s">
        <v>325</v>
      </c>
      <c r="H1183" s="121" t="s">
        <v>634</v>
      </c>
      <c r="I1183" s="121" t="s">
        <v>634</v>
      </c>
      <c r="J1183" s="121" t="s">
        <v>9831</v>
      </c>
      <c r="K1183" s="121" t="s">
        <v>8546</v>
      </c>
      <c r="L1183" s="121" t="s">
        <v>357</v>
      </c>
      <c r="M1183" s="121" t="s">
        <v>59</v>
      </c>
      <c r="N1183" s="121" t="s">
        <v>41</v>
      </c>
      <c r="O1183" s="121" t="s">
        <v>299</v>
      </c>
      <c r="P1183" s="121"/>
      <c r="Q1183" s="121"/>
      <c r="R1183" s="114" t="e">
        <f t="shared" ca="1" si="163"/>
        <v>#NUM!</v>
      </c>
      <c r="S1183" s="118" t="e">
        <f t="shared" ca="1" si="164"/>
        <v>#NUM!</v>
      </c>
      <c r="T1183" s="114" t="e">
        <f t="shared" ca="1" si="165"/>
        <v>#NUM!</v>
      </c>
      <c r="U1183" s="119" t="e">
        <f t="shared" ca="1" si="166"/>
        <v>#NUM!</v>
      </c>
      <c r="V1183" s="120" t="s">
        <v>299</v>
      </c>
      <c r="W1183" s="116">
        <f t="shared" ca="1" si="167"/>
        <v>43525</v>
      </c>
      <c r="X1183" s="114">
        <f t="shared" ca="1" si="168"/>
        <v>1330</v>
      </c>
      <c r="Y1183" s="120">
        <f t="shared" ca="1" si="169"/>
        <v>43</v>
      </c>
      <c r="Z1183" s="121">
        <f t="shared" ca="1" si="170"/>
        <v>3</v>
      </c>
      <c r="AA1183" s="121" t="s">
        <v>9832</v>
      </c>
      <c r="AB1183" s="121"/>
      <c r="AC1183" s="127">
        <v>42195</v>
      </c>
      <c r="AD1183" s="121" t="s">
        <v>8546</v>
      </c>
      <c r="AE1183" s="127">
        <v>42195</v>
      </c>
      <c r="AF1183" s="121" t="s">
        <v>8286</v>
      </c>
      <c r="AG1183" s="121">
        <v>0</v>
      </c>
      <c r="AH1183" s="121">
        <v>0</v>
      </c>
      <c r="AI1183" s="121" t="s">
        <v>5102</v>
      </c>
      <c r="AJ1183" s="121"/>
      <c r="AK1183" s="121" t="s">
        <v>334</v>
      </c>
      <c r="AL1183" s="121"/>
      <c r="AM1183" s="126" t="s">
        <v>5101</v>
      </c>
      <c r="AN1183" s="121"/>
      <c r="AO1183" s="121"/>
      <c r="AP1183" s="121">
        <v>0</v>
      </c>
      <c r="AQ1183" s="121">
        <v>0</v>
      </c>
      <c r="AR1183" s="121" t="s">
        <v>83</v>
      </c>
      <c r="AS1183" s="121"/>
      <c r="AT1183" s="121"/>
    </row>
    <row r="1184" spans="1:46" ht="30" customHeight="1" x14ac:dyDescent="0.15">
      <c r="A1184" s="121">
        <v>1182</v>
      </c>
      <c r="B1184" s="126">
        <v>5225002811</v>
      </c>
      <c r="C1184" s="121" t="s">
        <v>3277</v>
      </c>
      <c r="D1184" s="121" t="s">
        <v>3277</v>
      </c>
      <c r="E1184" s="127">
        <v>28518</v>
      </c>
      <c r="F1184" s="117">
        <f t="shared" ca="1" si="162"/>
        <v>41.115068493150687</v>
      </c>
      <c r="G1184" s="121" t="s">
        <v>325</v>
      </c>
      <c r="H1184" s="121" t="s">
        <v>287</v>
      </c>
      <c r="I1184" s="121" t="s">
        <v>287</v>
      </c>
      <c r="J1184" s="121" t="s">
        <v>5103</v>
      </c>
      <c r="K1184" s="121" t="s">
        <v>2567</v>
      </c>
      <c r="L1184" s="121" t="s">
        <v>328</v>
      </c>
      <c r="M1184" s="121" t="s">
        <v>59</v>
      </c>
      <c r="N1184" s="121" t="s">
        <v>41</v>
      </c>
      <c r="O1184" s="121" t="s">
        <v>8330</v>
      </c>
      <c r="P1184" s="127">
        <v>41697</v>
      </c>
      <c r="Q1184" s="127">
        <v>47083</v>
      </c>
      <c r="R1184" s="114">
        <f t="shared" ca="1" si="163"/>
        <v>3558</v>
      </c>
      <c r="S1184" s="118">
        <f t="shared" ca="1" si="164"/>
        <v>116</v>
      </c>
      <c r="T1184" s="114">
        <f t="shared" ca="1" si="165"/>
        <v>9</v>
      </c>
      <c r="U1184" s="119" t="str">
        <f t="shared" ca="1" si="166"/>
        <v>9年9个月3天</v>
      </c>
      <c r="V1184" s="120" t="s">
        <v>4529</v>
      </c>
      <c r="W1184" s="116">
        <f t="shared" ca="1" si="167"/>
        <v>43525</v>
      </c>
      <c r="X1184" s="114">
        <f t="shared" ca="1" si="168"/>
        <v>1330</v>
      </c>
      <c r="Y1184" s="120">
        <f t="shared" ca="1" si="169"/>
        <v>43</v>
      </c>
      <c r="Z1184" s="121">
        <f t="shared" ca="1" si="170"/>
        <v>3</v>
      </c>
      <c r="AA1184" s="121" t="s">
        <v>9833</v>
      </c>
      <c r="AB1184" s="121"/>
      <c r="AC1184" s="127">
        <v>42195</v>
      </c>
      <c r="AD1184" s="121" t="s">
        <v>2567</v>
      </c>
      <c r="AE1184" s="127">
        <v>42195</v>
      </c>
      <c r="AF1184" s="121" t="s">
        <v>8286</v>
      </c>
      <c r="AG1184" s="121">
        <v>1</v>
      </c>
      <c r="AH1184" s="121">
        <v>0</v>
      </c>
      <c r="AI1184" s="121" t="s">
        <v>5105</v>
      </c>
      <c r="AJ1184" s="121" t="s">
        <v>3915</v>
      </c>
      <c r="AK1184" s="121"/>
      <c r="AL1184" s="121"/>
      <c r="AM1184" s="126" t="s">
        <v>5104</v>
      </c>
      <c r="AN1184" s="121"/>
      <c r="AO1184" s="121"/>
      <c r="AP1184" s="121">
        <v>0</v>
      </c>
      <c r="AQ1184" s="121">
        <v>2</v>
      </c>
      <c r="AR1184" s="121" t="s">
        <v>83</v>
      </c>
      <c r="AS1184" s="121"/>
      <c r="AT1184" s="121"/>
    </row>
    <row r="1185" spans="1:46" ht="30" customHeight="1" x14ac:dyDescent="0.15">
      <c r="A1185" s="121">
        <v>1183</v>
      </c>
      <c r="B1185" s="126">
        <v>5225002812</v>
      </c>
      <c r="C1185" s="121" t="s">
        <v>5106</v>
      </c>
      <c r="D1185" s="121" t="s">
        <v>5106</v>
      </c>
      <c r="E1185" s="127">
        <v>30078</v>
      </c>
      <c r="F1185" s="117">
        <f t="shared" ca="1" si="162"/>
        <v>36.841095890410962</v>
      </c>
      <c r="G1185" s="121" t="s">
        <v>325</v>
      </c>
      <c r="H1185" s="121" t="s">
        <v>297</v>
      </c>
      <c r="I1185" s="121" t="s">
        <v>297</v>
      </c>
      <c r="J1185" s="121" t="s">
        <v>5103</v>
      </c>
      <c r="K1185" s="121" t="s">
        <v>2567</v>
      </c>
      <c r="L1185" s="121" t="s">
        <v>328</v>
      </c>
      <c r="M1185" s="121" t="s">
        <v>383</v>
      </c>
      <c r="N1185" s="121" t="s">
        <v>41</v>
      </c>
      <c r="O1185" s="121" t="s">
        <v>299</v>
      </c>
      <c r="P1185" s="127">
        <v>43245</v>
      </c>
      <c r="Q1185" s="127">
        <v>51280</v>
      </c>
      <c r="R1185" s="114">
        <f t="shared" ca="1" si="163"/>
        <v>7755</v>
      </c>
      <c r="S1185" s="118">
        <f t="shared" ca="1" si="164"/>
        <v>254</v>
      </c>
      <c r="T1185" s="114">
        <f t="shared" ca="1" si="165"/>
        <v>21</v>
      </c>
      <c r="U1185" s="119" t="str">
        <f t="shared" ca="1" si="166"/>
        <v>21年3个月0天</v>
      </c>
      <c r="V1185" s="120" t="s">
        <v>9614</v>
      </c>
      <c r="W1185" s="116">
        <f t="shared" ca="1" si="167"/>
        <v>43525</v>
      </c>
      <c r="X1185" s="114">
        <f t="shared" ca="1" si="168"/>
        <v>1330</v>
      </c>
      <c r="Y1185" s="120">
        <f t="shared" ca="1" si="169"/>
        <v>43</v>
      </c>
      <c r="Z1185" s="121">
        <f t="shared" ca="1" si="170"/>
        <v>3</v>
      </c>
      <c r="AA1185" s="121" t="s">
        <v>9833</v>
      </c>
      <c r="AB1185" s="121"/>
      <c r="AC1185" s="127">
        <v>42195</v>
      </c>
      <c r="AD1185" s="121" t="s">
        <v>2567</v>
      </c>
      <c r="AE1185" s="127">
        <v>42195</v>
      </c>
      <c r="AF1185" s="121" t="s">
        <v>8286</v>
      </c>
      <c r="AG1185" s="121">
        <v>1</v>
      </c>
      <c r="AH1185" s="121">
        <v>0</v>
      </c>
      <c r="AI1185" s="121" t="s">
        <v>5105</v>
      </c>
      <c r="AJ1185" s="121" t="s">
        <v>2171</v>
      </c>
      <c r="AK1185" s="121" t="s">
        <v>334</v>
      </c>
      <c r="AL1185" s="121"/>
      <c r="AM1185" s="126" t="s">
        <v>5107</v>
      </c>
      <c r="AN1185" s="121"/>
      <c r="AO1185" s="121"/>
      <c r="AP1185" s="121">
        <v>0</v>
      </c>
      <c r="AQ1185" s="121">
        <v>0</v>
      </c>
      <c r="AR1185" s="121" t="s">
        <v>83</v>
      </c>
      <c r="AS1185" s="121"/>
      <c r="AT1185" s="121"/>
    </row>
    <row r="1186" spans="1:46" ht="30" customHeight="1" x14ac:dyDescent="0.15">
      <c r="A1186" s="121">
        <v>1184</v>
      </c>
      <c r="B1186" s="126">
        <v>5225002813</v>
      </c>
      <c r="C1186" s="121" t="s">
        <v>5108</v>
      </c>
      <c r="D1186" s="121" t="s">
        <v>5108</v>
      </c>
      <c r="E1186" s="127">
        <v>28422</v>
      </c>
      <c r="F1186" s="117">
        <f t="shared" ca="1" si="162"/>
        <v>41.37808219178082</v>
      </c>
      <c r="G1186" s="121" t="s">
        <v>325</v>
      </c>
      <c r="H1186" s="121" t="s">
        <v>297</v>
      </c>
      <c r="I1186" s="121" t="s">
        <v>297</v>
      </c>
      <c r="J1186" s="121" t="s">
        <v>5109</v>
      </c>
      <c r="K1186" s="121" t="s">
        <v>2567</v>
      </c>
      <c r="L1186" s="121" t="s">
        <v>328</v>
      </c>
      <c r="M1186" s="121" t="s">
        <v>59</v>
      </c>
      <c r="N1186" s="121" t="s">
        <v>41</v>
      </c>
      <c r="O1186" s="121" t="s">
        <v>299</v>
      </c>
      <c r="P1186" s="121"/>
      <c r="Q1186" s="121"/>
      <c r="R1186" s="114" t="e">
        <f t="shared" ca="1" si="163"/>
        <v>#NUM!</v>
      </c>
      <c r="S1186" s="118" t="e">
        <f t="shared" ca="1" si="164"/>
        <v>#NUM!</v>
      </c>
      <c r="T1186" s="114" t="e">
        <f t="shared" ca="1" si="165"/>
        <v>#NUM!</v>
      </c>
      <c r="U1186" s="119" t="e">
        <f t="shared" ca="1" si="166"/>
        <v>#NUM!</v>
      </c>
      <c r="V1186" s="120" t="s">
        <v>299</v>
      </c>
      <c r="W1186" s="116">
        <f t="shared" ca="1" si="167"/>
        <v>43525</v>
      </c>
      <c r="X1186" s="114">
        <f t="shared" ca="1" si="168"/>
        <v>1330</v>
      </c>
      <c r="Y1186" s="120">
        <f t="shared" ca="1" si="169"/>
        <v>43</v>
      </c>
      <c r="Z1186" s="121">
        <f t="shared" ca="1" si="170"/>
        <v>3</v>
      </c>
      <c r="AA1186" s="121" t="s">
        <v>9834</v>
      </c>
      <c r="AB1186" s="121"/>
      <c r="AC1186" s="127">
        <v>42195</v>
      </c>
      <c r="AD1186" s="121" t="s">
        <v>2567</v>
      </c>
      <c r="AE1186" s="127">
        <v>42195</v>
      </c>
      <c r="AF1186" s="121" t="s">
        <v>8286</v>
      </c>
      <c r="AG1186" s="121">
        <v>0</v>
      </c>
      <c r="AH1186" s="121">
        <v>0</v>
      </c>
      <c r="AI1186" s="121" t="s">
        <v>5111</v>
      </c>
      <c r="AJ1186" s="121"/>
      <c r="AK1186" s="121" t="s">
        <v>334</v>
      </c>
      <c r="AL1186" s="121"/>
      <c r="AM1186" s="126" t="s">
        <v>5110</v>
      </c>
      <c r="AN1186" s="121"/>
      <c r="AO1186" s="121"/>
      <c r="AP1186" s="121">
        <v>0</v>
      </c>
      <c r="AQ1186" s="121">
        <v>0</v>
      </c>
      <c r="AR1186" s="121" t="s">
        <v>83</v>
      </c>
      <c r="AS1186" s="121"/>
      <c r="AT1186" s="121"/>
    </row>
    <row r="1187" spans="1:46" ht="30" customHeight="1" x14ac:dyDescent="0.15">
      <c r="A1187" s="121">
        <v>1185</v>
      </c>
      <c r="B1187" s="126">
        <v>5225002814</v>
      </c>
      <c r="C1187" s="121" t="s">
        <v>5112</v>
      </c>
      <c r="D1187" s="121" t="s">
        <v>5112</v>
      </c>
      <c r="E1187" s="127">
        <v>24681</v>
      </c>
      <c r="F1187" s="117">
        <f t="shared" ca="1" si="162"/>
        <v>51.627397260273973</v>
      </c>
      <c r="G1187" s="121" t="s">
        <v>704</v>
      </c>
      <c r="H1187" s="121" t="s">
        <v>287</v>
      </c>
      <c r="I1187" s="121" t="s">
        <v>287</v>
      </c>
      <c r="J1187" s="121" t="s">
        <v>5113</v>
      </c>
      <c r="K1187" s="121" t="s">
        <v>2626</v>
      </c>
      <c r="L1187" s="121" t="s">
        <v>328</v>
      </c>
      <c r="M1187" s="121" t="s">
        <v>59</v>
      </c>
      <c r="N1187" s="121" t="s">
        <v>290</v>
      </c>
      <c r="O1187" s="121" t="s">
        <v>299</v>
      </c>
      <c r="P1187" s="121"/>
      <c r="Q1187" s="121"/>
      <c r="R1187" s="114" t="e">
        <f t="shared" ca="1" si="163"/>
        <v>#NUM!</v>
      </c>
      <c r="S1187" s="118" t="e">
        <f t="shared" ca="1" si="164"/>
        <v>#NUM!</v>
      </c>
      <c r="T1187" s="114" t="e">
        <f t="shared" ca="1" si="165"/>
        <v>#NUM!</v>
      </c>
      <c r="U1187" s="119" t="e">
        <f t="shared" ca="1" si="166"/>
        <v>#NUM!</v>
      </c>
      <c r="V1187" s="120" t="s">
        <v>299</v>
      </c>
      <c r="W1187" s="116">
        <f t="shared" ca="1" si="167"/>
        <v>43525</v>
      </c>
      <c r="X1187" s="114">
        <f t="shared" ca="1" si="168"/>
        <v>1327</v>
      </c>
      <c r="Y1187" s="120">
        <f t="shared" ca="1" si="169"/>
        <v>43</v>
      </c>
      <c r="Z1187" s="121">
        <f t="shared" ca="1" si="170"/>
        <v>3</v>
      </c>
      <c r="AA1187" s="121" t="s">
        <v>7583</v>
      </c>
      <c r="AB1187" s="121"/>
      <c r="AC1187" s="127">
        <v>42198</v>
      </c>
      <c r="AD1187" s="121" t="s">
        <v>2626</v>
      </c>
      <c r="AE1187" s="127">
        <v>42198</v>
      </c>
      <c r="AF1187" s="121" t="s">
        <v>8286</v>
      </c>
      <c r="AG1187" s="121">
        <v>0</v>
      </c>
      <c r="AH1187" s="121">
        <v>0</v>
      </c>
      <c r="AI1187" s="121" t="s">
        <v>5115</v>
      </c>
      <c r="AJ1187" s="121"/>
      <c r="AK1187" s="121" t="s">
        <v>334</v>
      </c>
      <c r="AL1187" s="121"/>
      <c r="AM1187" s="126" t="s">
        <v>5114</v>
      </c>
      <c r="AN1187" s="121"/>
      <c r="AO1187" s="121"/>
      <c r="AP1187" s="121">
        <v>0</v>
      </c>
      <c r="AQ1187" s="121">
        <v>0</v>
      </c>
      <c r="AR1187" s="121" t="s">
        <v>83</v>
      </c>
      <c r="AS1187" s="121"/>
      <c r="AT1187" s="121"/>
    </row>
    <row r="1188" spans="1:46" ht="30" customHeight="1" x14ac:dyDescent="0.15">
      <c r="A1188" s="121">
        <v>1186</v>
      </c>
      <c r="B1188" s="126">
        <v>5225002815</v>
      </c>
      <c r="C1188" s="121" t="s">
        <v>5116</v>
      </c>
      <c r="D1188" s="121" t="s">
        <v>5116</v>
      </c>
      <c r="E1188" s="127">
        <v>33036</v>
      </c>
      <c r="F1188" s="117">
        <f t="shared" ca="1" si="162"/>
        <v>28.736986301369864</v>
      </c>
      <c r="G1188" s="121" t="s">
        <v>325</v>
      </c>
      <c r="H1188" s="121" t="s">
        <v>297</v>
      </c>
      <c r="I1188" s="121" t="s">
        <v>297</v>
      </c>
      <c r="J1188" s="121" t="s">
        <v>5117</v>
      </c>
      <c r="K1188" s="121" t="s">
        <v>8178</v>
      </c>
      <c r="L1188" s="121" t="s">
        <v>357</v>
      </c>
      <c r="M1188" s="121" t="s">
        <v>59</v>
      </c>
      <c r="N1188" s="121" t="s">
        <v>408</v>
      </c>
      <c r="O1188" s="121" t="s">
        <v>299</v>
      </c>
      <c r="P1188" s="121"/>
      <c r="Q1188" s="121"/>
      <c r="R1188" s="114" t="e">
        <f t="shared" ca="1" si="163"/>
        <v>#NUM!</v>
      </c>
      <c r="S1188" s="118" t="e">
        <f t="shared" ca="1" si="164"/>
        <v>#NUM!</v>
      </c>
      <c r="T1188" s="114" t="e">
        <f t="shared" ca="1" si="165"/>
        <v>#NUM!</v>
      </c>
      <c r="U1188" s="119" t="e">
        <f t="shared" ca="1" si="166"/>
        <v>#NUM!</v>
      </c>
      <c r="V1188" s="120" t="s">
        <v>299</v>
      </c>
      <c r="W1188" s="116">
        <f t="shared" ca="1" si="167"/>
        <v>43525</v>
      </c>
      <c r="X1188" s="114">
        <f t="shared" ca="1" si="168"/>
        <v>1326</v>
      </c>
      <c r="Y1188" s="120">
        <f t="shared" ca="1" si="169"/>
        <v>43</v>
      </c>
      <c r="Z1188" s="121">
        <f t="shared" ca="1" si="170"/>
        <v>3</v>
      </c>
      <c r="AA1188" s="121" t="s">
        <v>9835</v>
      </c>
      <c r="AB1188" s="121"/>
      <c r="AC1188" s="127">
        <v>42199</v>
      </c>
      <c r="AD1188" s="121" t="s">
        <v>811</v>
      </c>
      <c r="AE1188" s="127">
        <v>42199</v>
      </c>
      <c r="AF1188" s="121" t="s">
        <v>8286</v>
      </c>
      <c r="AG1188" s="121">
        <v>0</v>
      </c>
      <c r="AH1188" s="121">
        <v>0</v>
      </c>
      <c r="AI1188" s="121" t="s">
        <v>5119</v>
      </c>
      <c r="AJ1188" s="121"/>
      <c r="AK1188" s="121" t="s">
        <v>334</v>
      </c>
      <c r="AL1188" s="121" t="s">
        <v>363</v>
      </c>
      <c r="AM1188" s="126" t="s">
        <v>5118</v>
      </c>
      <c r="AN1188" s="121" t="s">
        <v>411</v>
      </c>
      <c r="AO1188" s="121"/>
      <c r="AP1188" s="121">
        <v>0</v>
      </c>
      <c r="AQ1188" s="121">
        <v>1</v>
      </c>
      <c r="AR1188" s="121" t="s">
        <v>83</v>
      </c>
      <c r="AS1188" s="121"/>
      <c r="AT1188" s="121"/>
    </row>
    <row r="1189" spans="1:46" ht="30" customHeight="1" x14ac:dyDescent="0.15">
      <c r="A1189" s="121">
        <v>1187</v>
      </c>
      <c r="B1189" s="126">
        <v>5225002816</v>
      </c>
      <c r="C1189" s="121" t="s">
        <v>5120</v>
      </c>
      <c r="D1189" s="121" t="s">
        <v>5120</v>
      </c>
      <c r="E1189" s="127">
        <v>29783</v>
      </c>
      <c r="F1189" s="117">
        <f t="shared" ca="1" si="162"/>
        <v>37.649315068493152</v>
      </c>
      <c r="G1189" s="121" t="s">
        <v>364</v>
      </c>
      <c r="H1189" s="121" t="s">
        <v>327</v>
      </c>
      <c r="I1189" s="121" t="s">
        <v>327</v>
      </c>
      <c r="J1189" s="121" t="s">
        <v>5121</v>
      </c>
      <c r="K1189" s="121" t="s">
        <v>811</v>
      </c>
      <c r="L1189" s="121" t="s">
        <v>328</v>
      </c>
      <c r="M1189" s="121" t="s">
        <v>59</v>
      </c>
      <c r="N1189" s="121" t="s">
        <v>41</v>
      </c>
      <c r="O1189" s="121" t="s">
        <v>8330</v>
      </c>
      <c r="P1189" s="127">
        <v>41803</v>
      </c>
      <c r="Q1189" s="127">
        <v>47099</v>
      </c>
      <c r="R1189" s="114">
        <f t="shared" ca="1" si="163"/>
        <v>3574</v>
      </c>
      <c r="S1189" s="118">
        <f t="shared" ca="1" si="164"/>
        <v>117</v>
      </c>
      <c r="T1189" s="114">
        <f t="shared" ca="1" si="165"/>
        <v>9</v>
      </c>
      <c r="U1189" s="119" t="str">
        <f t="shared" ca="1" si="166"/>
        <v>9年9个月19天</v>
      </c>
      <c r="V1189" s="120" t="s">
        <v>9836</v>
      </c>
      <c r="W1189" s="116">
        <f t="shared" ca="1" si="167"/>
        <v>43525</v>
      </c>
      <c r="X1189" s="114">
        <f t="shared" ca="1" si="168"/>
        <v>1326</v>
      </c>
      <c r="Y1189" s="120">
        <f t="shared" ca="1" si="169"/>
        <v>43</v>
      </c>
      <c r="Z1189" s="121">
        <f t="shared" ca="1" si="170"/>
        <v>3</v>
      </c>
      <c r="AA1189" s="121" t="s">
        <v>9710</v>
      </c>
      <c r="AB1189" s="121"/>
      <c r="AC1189" s="127">
        <v>42199</v>
      </c>
      <c r="AD1189" s="121" t="s">
        <v>582</v>
      </c>
      <c r="AE1189" s="127">
        <v>42199</v>
      </c>
      <c r="AF1189" s="121" t="s">
        <v>8286</v>
      </c>
      <c r="AG1189" s="121">
        <v>1</v>
      </c>
      <c r="AH1189" s="121">
        <v>0</v>
      </c>
      <c r="AI1189" s="121" t="s">
        <v>5123</v>
      </c>
      <c r="AJ1189" s="121" t="s">
        <v>2712</v>
      </c>
      <c r="AK1189" s="121"/>
      <c r="AL1189" s="121"/>
      <c r="AM1189" s="126" t="s">
        <v>5122</v>
      </c>
      <c r="AN1189" s="121"/>
      <c r="AO1189" s="121"/>
      <c r="AP1189" s="121">
        <v>0</v>
      </c>
      <c r="AQ1189" s="121">
        <v>0</v>
      </c>
      <c r="AR1189" s="121" t="s">
        <v>83</v>
      </c>
      <c r="AS1189" s="121"/>
      <c r="AT1189" s="121"/>
    </row>
    <row r="1190" spans="1:46" ht="30" customHeight="1" x14ac:dyDescent="0.15">
      <c r="A1190" s="121">
        <v>1188</v>
      </c>
      <c r="B1190" s="126">
        <v>5225002818</v>
      </c>
      <c r="C1190" s="121" t="s">
        <v>5124</v>
      </c>
      <c r="D1190" s="121" t="s">
        <v>5124</v>
      </c>
      <c r="E1190" s="127">
        <v>30623</v>
      </c>
      <c r="F1190" s="117">
        <f t="shared" ca="1" si="162"/>
        <v>35.347945205479455</v>
      </c>
      <c r="G1190" s="121" t="s">
        <v>325</v>
      </c>
      <c r="H1190" s="121" t="s">
        <v>297</v>
      </c>
      <c r="I1190" s="121" t="s">
        <v>297</v>
      </c>
      <c r="J1190" s="121" t="s">
        <v>5125</v>
      </c>
      <c r="K1190" s="121" t="s">
        <v>701</v>
      </c>
      <c r="L1190" s="121" t="s">
        <v>328</v>
      </c>
      <c r="M1190" s="121" t="s">
        <v>59</v>
      </c>
      <c r="N1190" s="121" t="s">
        <v>298</v>
      </c>
      <c r="O1190" s="121" t="s">
        <v>299</v>
      </c>
      <c r="P1190" s="121"/>
      <c r="Q1190" s="121"/>
      <c r="R1190" s="114" t="e">
        <f t="shared" ca="1" si="163"/>
        <v>#NUM!</v>
      </c>
      <c r="S1190" s="118" t="e">
        <f t="shared" ca="1" si="164"/>
        <v>#NUM!</v>
      </c>
      <c r="T1190" s="114" t="e">
        <f t="shared" ca="1" si="165"/>
        <v>#NUM!</v>
      </c>
      <c r="U1190" s="119" t="e">
        <f t="shared" ca="1" si="166"/>
        <v>#NUM!</v>
      </c>
      <c r="V1190" s="120" t="s">
        <v>299</v>
      </c>
      <c r="W1190" s="116">
        <f t="shared" ca="1" si="167"/>
        <v>43525</v>
      </c>
      <c r="X1190" s="114">
        <f t="shared" ca="1" si="168"/>
        <v>1326</v>
      </c>
      <c r="Y1190" s="120">
        <f t="shared" ca="1" si="169"/>
        <v>43</v>
      </c>
      <c r="Z1190" s="121">
        <f t="shared" ca="1" si="170"/>
        <v>3</v>
      </c>
      <c r="AA1190" s="121" t="s">
        <v>9837</v>
      </c>
      <c r="AB1190" s="121"/>
      <c r="AC1190" s="127">
        <v>42199</v>
      </c>
      <c r="AD1190" s="121" t="s">
        <v>489</v>
      </c>
      <c r="AE1190" s="127">
        <v>42199</v>
      </c>
      <c r="AF1190" s="121" t="s">
        <v>8286</v>
      </c>
      <c r="AG1190" s="121">
        <v>0</v>
      </c>
      <c r="AH1190" s="121">
        <v>0</v>
      </c>
      <c r="AI1190" s="121" t="s">
        <v>5127</v>
      </c>
      <c r="AJ1190" s="121"/>
      <c r="AK1190" s="121" t="s">
        <v>334</v>
      </c>
      <c r="AL1190" s="121"/>
      <c r="AM1190" s="126" t="s">
        <v>5126</v>
      </c>
      <c r="AN1190" s="121" t="s">
        <v>411</v>
      </c>
      <c r="AO1190" s="121"/>
      <c r="AP1190" s="121">
        <v>0</v>
      </c>
      <c r="AQ1190" s="121">
        <v>0</v>
      </c>
      <c r="AR1190" s="121"/>
      <c r="AS1190" s="121"/>
      <c r="AT1190" s="121"/>
    </row>
    <row r="1191" spans="1:46" ht="30" customHeight="1" x14ac:dyDescent="0.15">
      <c r="A1191" s="121">
        <v>1189</v>
      </c>
      <c r="B1191" s="126">
        <v>5225002819</v>
      </c>
      <c r="C1191" s="121" t="s">
        <v>5128</v>
      </c>
      <c r="D1191" s="121" t="s">
        <v>5128</v>
      </c>
      <c r="E1191" s="127">
        <v>33817</v>
      </c>
      <c r="F1191" s="117">
        <f t="shared" ca="1" si="162"/>
        <v>26.597260273972601</v>
      </c>
      <c r="G1191" s="121" t="s">
        <v>325</v>
      </c>
      <c r="H1191" s="121" t="s">
        <v>297</v>
      </c>
      <c r="I1191" s="121" t="s">
        <v>297</v>
      </c>
      <c r="J1191" s="121" t="s">
        <v>5129</v>
      </c>
      <c r="K1191" s="121" t="s">
        <v>494</v>
      </c>
      <c r="L1191" s="121" t="s">
        <v>357</v>
      </c>
      <c r="M1191" s="121" t="s">
        <v>59</v>
      </c>
      <c r="N1191" s="121" t="s">
        <v>564</v>
      </c>
      <c r="O1191" s="121" t="s">
        <v>8449</v>
      </c>
      <c r="P1191" s="127">
        <v>40575</v>
      </c>
      <c r="Q1191" s="127">
        <v>46996</v>
      </c>
      <c r="R1191" s="114">
        <f t="shared" ca="1" si="163"/>
        <v>3471</v>
      </c>
      <c r="S1191" s="118">
        <f t="shared" ca="1" si="164"/>
        <v>113</v>
      </c>
      <c r="T1191" s="114">
        <f t="shared" ca="1" si="165"/>
        <v>9</v>
      </c>
      <c r="U1191" s="119" t="str">
        <f t="shared" ca="1" si="166"/>
        <v>9年6个月6天</v>
      </c>
      <c r="V1191" s="120" t="s">
        <v>4780</v>
      </c>
      <c r="W1191" s="116">
        <f t="shared" ca="1" si="167"/>
        <v>43525</v>
      </c>
      <c r="X1191" s="114">
        <f t="shared" ca="1" si="168"/>
        <v>1324</v>
      </c>
      <c r="Y1191" s="120">
        <f t="shared" ca="1" si="169"/>
        <v>43</v>
      </c>
      <c r="Z1191" s="121">
        <f t="shared" ca="1" si="170"/>
        <v>3</v>
      </c>
      <c r="AA1191" s="121" t="s">
        <v>9630</v>
      </c>
      <c r="AB1191" s="121"/>
      <c r="AC1191" s="127">
        <v>42201</v>
      </c>
      <c r="AD1191" s="121" t="s">
        <v>494</v>
      </c>
      <c r="AE1191" s="127">
        <v>42201</v>
      </c>
      <c r="AF1191" s="121" t="s">
        <v>8286</v>
      </c>
      <c r="AG1191" s="121">
        <v>1</v>
      </c>
      <c r="AH1191" s="121">
        <v>0</v>
      </c>
      <c r="AI1191" s="121" t="s">
        <v>5131</v>
      </c>
      <c r="AJ1191" s="121" t="s">
        <v>3618</v>
      </c>
      <c r="AK1191" s="121"/>
      <c r="AL1191" s="121"/>
      <c r="AM1191" s="126" t="s">
        <v>5130</v>
      </c>
      <c r="AN1191" s="121"/>
      <c r="AO1191" s="121"/>
      <c r="AP1191" s="121">
        <v>0</v>
      </c>
      <c r="AQ1191" s="121">
        <v>0</v>
      </c>
      <c r="AR1191" s="121" t="s">
        <v>83</v>
      </c>
      <c r="AS1191" s="121"/>
      <c r="AT1191" s="121"/>
    </row>
    <row r="1192" spans="1:46" ht="30" customHeight="1" x14ac:dyDescent="0.15">
      <c r="A1192" s="121">
        <v>1190</v>
      </c>
      <c r="B1192" s="126">
        <v>5225002823</v>
      </c>
      <c r="C1192" s="121" t="s">
        <v>5132</v>
      </c>
      <c r="D1192" s="121" t="s">
        <v>5132</v>
      </c>
      <c r="E1192" s="127">
        <v>28983</v>
      </c>
      <c r="F1192" s="117">
        <f t="shared" ca="1" si="162"/>
        <v>39.841095890410962</v>
      </c>
      <c r="G1192" s="121" t="s">
        <v>325</v>
      </c>
      <c r="H1192" s="121" t="s">
        <v>287</v>
      </c>
      <c r="I1192" s="121" t="s">
        <v>287</v>
      </c>
      <c r="J1192" s="121" t="s">
        <v>5133</v>
      </c>
      <c r="K1192" s="121"/>
      <c r="L1192" s="121" t="s">
        <v>328</v>
      </c>
      <c r="M1192" s="121" t="s">
        <v>59</v>
      </c>
      <c r="N1192" s="121" t="s">
        <v>41</v>
      </c>
      <c r="O1192" s="121" t="s">
        <v>299</v>
      </c>
      <c r="P1192" s="121"/>
      <c r="Q1192" s="121"/>
      <c r="R1192" s="114" t="e">
        <f t="shared" ca="1" si="163"/>
        <v>#NUM!</v>
      </c>
      <c r="S1192" s="118" t="e">
        <f t="shared" ca="1" si="164"/>
        <v>#NUM!</v>
      </c>
      <c r="T1192" s="114" t="e">
        <f t="shared" ca="1" si="165"/>
        <v>#NUM!</v>
      </c>
      <c r="U1192" s="119" t="e">
        <f t="shared" ca="1" si="166"/>
        <v>#NUM!</v>
      </c>
      <c r="V1192" s="120" t="s">
        <v>299</v>
      </c>
      <c r="W1192" s="116">
        <f t="shared" ca="1" si="167"/>
        <v>43525</v>
      </c>
      <c r="X1192" s="114">
        <f t="shared" ca="1" si="168"/>
        <v>1324</v>
      </c>
      <c r="Y1192" s="120">
        <f t="shared" ca="1" si="169"/>
        <v>43</v>
      </c>
      <c r="Z1192" s="121">
        <f t="shared" ca="1" si="170"/>
        <v>3</v>
      </c>
      <c r="AA1192" s="121" t="s">
        <v>7540</v>
      </c>
      <c r="AB1192" s="121"/>
      <c r="AC1192" s="127">
        <v>42201</v>
      </c>
      <c r="AD1192" s="121" t="s">
        <v>494</v>
      </c>
      <c r="AE1192" s="127">
        <v>42201</v>
      </c>
      <c r="AF1192" s="121" t="s">
        <v>8286</v>
      </c>
      <c r="AG1192" s="121">
        <v>0</v>
      </c>
      <c r="AH1192" s="121">
        <v>0</v>
      </c>
      <c r="AI1192" s="121" t="s">
        <v>5135</v>
      </c>
      <c r="AJ1192" s="121"/>
      <c r="AK1192" s="121" t="s">
        <v>334</v>
      </c>
      <c r="AL1192" s="121"/>
      <c r="AM1192" s="126" t="s">
        <v>5134</v>
      </c>
      <c r="AN1192" s="121"/>
      <c r="AO1192" s="121"/>
      <c r="AP1192" s="121">
        <v>0</v>
      </c>
      <c r="AQ1192" s="121">
        <v>0</v>
      </c>
      <c r="AR1192" s="121" t="s">
        <v>83</v>
      </c>
      <c r="AS1192" s="121"/>
      <c r="AT1192" s="121"/>
    </row>
    <row r="1193" spans="1:46" ht="30" customHeight="1" x14ac:dyDescent="0.15">
      <c r="A1193" s="121">
        <v>1191</v>
      </c>
      <c r="B1193" s="126">
        <v>5225002824</v>
      </c>
      <c r="C1193" s="121" t="s">
        <v>5136</v>
      </c>
      <c r="D1193" s="121" t="s">
        <v>5136</v>
      </c>
      <c r="E1193" s="127">
        <v>28233</v>
      </c>
      <c r="F1193" s="117">
        <f t="shared" ca="1" si="162"/>
        <v>41.895890410958906</v>
      </c>
      <c r="G1193" s="121" t="s">
        <v>325</v>
      </c>
      <c r="H1193" s="121" t="s">
        <v>287</v>
      </c>
      <c r="I1193" s="121" t="s">
        <v>287</v>
      </c>
      <c r="J1193" s="121" t="s">
        <v>5137</v>
      </c>
      <c r="K1193" s="121" t="s">
        <v>8179</v>
      </c>
      <c r="L1193" s="121" t="s">
        <v>328</v>
      </c>
      <c r="M1193" s="121" t="s">
        <v>59</v>
      </c>
      <c r="N1193" s="121" t="s">
        <v>488</v>
      </c>
      <c r="O1193" s="121" t="s">
        <v>299</v>
      </c>
      <c r="P1193" s="121"/>
      <c r="Q1193" s="121"/>
      <c r="R1193" s="114" t="e">
        <f t="shared" ca="1" si="163"/>
        <v>#NUM!</v>
      </c>
      <c r="S1193" s="118" t="e">
        <f t="shared" ca="1" si="164"/>
        <v>#NUM!</v>
      </c>
      <c r="T1193" s="114" t="e">
        <f t="shared" ca="1" si="165"/>
        <v>#NUM!</v>
      </c>
      <c r="U1193" s="119" t="e">
        <f t="shared" ca="1" si="166"/>
        <v>#NUM!</v>
      </c>
      <c r="V1193" s="120" t="s">
        <v>299</v>
      </c>
      <c r="W1193" s="116">
        <f t="shared" ca="1" si="167"/>
        <v>43525</v>
      </c>
      <c r="X1193" s="114">
        <f t="shared" ca="1" si="168"/>
        <v>1297</v>
      </c>
      <c r="Y1193" s="120">
        <f t="shared" ca="1" si="169"/>
        <v>42</v>
      </c>
      <c r="Z1193" s="121">
        <f t="shared" ca="1" si="170"/>
        <v>3</v>
      </c>
      <c r="AA1193" s="121" t="s">
        <v>9838</v>
      </c>
      <c r="AB1193" s="121"/>
      <c r="AC1193" s="127">
        <v>42228</v>
      </c>
      <c r="AD1193" s="121" t="s">
        <v>8546</v>
      </c>
      <c r="AE1193" s="127">
        <v>42228</v>
      </c>
      <c r="AF1193" s="121" t="s">
        <v>8286</v>
      </c>
      <c r="AG1193" s="121">
        <v>0</v>
      </c>
      <c r="AH1193" s="121">
        <v>0</v>
      </c>
      <c r="AI1193" s="121" t="s">
        <v>5139</v>
      </c>
      <c r="AJ1193" s="121"/>
      <c r="AK1193" s="121" t="s">
        <v>334</v>
      </c>
      <c r="AL1193" s="121"/>
      <c r="AM1193" s="126" t="s">
        <v>5138</v>
      </c>
      <c r="AN1193" s="121" t="s">
        <v>411</v>
      </c>
      <c r="AO1193" s="121"/>
      <c r="AP1193" s="121">
        <v>0</v>
      </c>
      <c r="AQ1193" s="121">
        <v>0</v>
      </c>
      <c r="AR1193" s="121"/>
      <c r="AS1193" s="121"/>
      <c r="AT1193" s="121"/>
    </row>
    <row r="1194" spans="1:46" ht="30" customHeight="1" x14ac:dyDescent="0.15">
      <c r="A1194" s="121">
        <v>1192</v>
      </c>
      <c r="B1194" s="126">
        <v>5225002825</v>
      </c>
      <c r="C1194" s="121" t="s">
        <v>5140</v>
      </c>
      <c r="D1194" s="121" t="s">
        <v>5140</v>
      </c>
      <c r="E1194" s="127">
        <v>30821</v>
      </c>
      <c r="F1194" s="117">
        <f t="shared" ca="1" si="162"/>
        <v>34.805479452054797</v>
      </c>
      <c r="G1194" s="121" t="s">
        <v>364</v>
      </c>
      <c r="H1194" s="121" t="s">
        <v>297</v>
      </c>
      <c r="I1194" s="121" t="s">
        <v>297</v>
      </c>
      <c r="J1194" s="121" t="s">
        <v>5141</v>
      </c>
      <c r="K1194" s="121" t="s">
        <v>8015</v>
      </c>
      <c r="L1194" s="121" t="s">
        <v>328</v>
      </c>
      <c r="M1194" s="121" t="s">
        <v>338</v>
      </c>
      <c r="N1194" s="121" t="s">
        <v>488</v>
      </c>
      <c r="O1194" s="121" t="s">
        <v>8330</v>
      </c>
      <c r="P1194" s="127">
        <v>42035</v>
      </c>
      <c r="Q1194" s="127">
        <v>47329</v>
      </c>
      <c r="R1194" s="114">
        <f t="shared" ca="1" si="163"/>
        <v>3804</v>
      </c>
      <c r="S1194" s="118">
        <f t="shared" ca="1" si="164"/>
        <v>124</v>
      </c>
      <c r="T1194" s="114">
        <f t="shared" ca="1" si="165"/>
        <v>10</v>
      </c>
      <c r="U1194" s="119" t="str">
        <f t="shared" ca="1" si="166"/>
        <v>10年5个月4天</v>
      </c>
      <c r="V1194" s="120" t="s">
        <v>8428</v>
      </c>
      <c r="W1194" s="116">
        <f t="shared" ca="1" si="167"/>
        <v>43525</v>
      </c>
      <c r="X1194" s="114">
        <f t="shared" ca="1" si="168"/>
        <v>1297</v>
      </c>
      <c r="Y1194" s="120">
        <f t="shared" ca="1" si="169"/>
        <v>42</v>
      </c>
      <c r="Z1194" s="121">
        <f t="shared" ca="1" si="170"/>
        <v>3</v>
      </c>
      <c r="AA1194" s="121" t="s">
        <v>9839</v>
      </c>
      <c r="AB1194" s="121"/>
      <c r="AC1194" s="127">
        <v>42228</v>
      </c>
      <c r="AD1194" s="121" t="s">
        <v>8546</v>
      </c>
      <c r="AE1194" s="127">
        <v>42228</v>
      </c>
      <c r="AF1194" s="121" t="s">
        <v>8286</v>
      </c>
      <c r="AG1194" s="121">
        <v>1</v>
      </c>
      <c r="AH1194" s="121">
        <v>0</v>
      </c>
      <c r="AI1194" s="121" t="s">
        <v>5144</v>
      </c>
      <c r="AJ1194" s="121" t="s">
        <v>2712</v>
      </c>
      <c r="AK1194" s="121"/>
      <c r="AL1194" s="121"/>
      <c r="AM1194" s="126" t="s">
        <v>5143</v>
      </c>
      <c r="AN1194" s="121" t="s">
        <v>411</v>
      </c>
      <c r="AO1194" s="121"/>
      <c r="AP1194" s="121">
        <v>0</v>
      </c>
      <c r="AQ1194" s="121">
        <v>0</v>
      </c>
      <c r="AR1194" s="121"/>
      <c r="AS1194" s="121"/>
      <c r="AT1194" s="121"/>
    </row>
    <row r="1195" spans="1:46" ht="30" customHeight="1" x14ac:dyDescent="0.15">
      <c r="A1195" s="121">
        <v>1193</v>
      </c>
      <c r="B1195" s="126">
        <v>5225002827</v>
      </c>
      <c r="C1195" s="121" t="s">
        <v>5145</v>
      </c>
      <c r="D1195" s="121" t="s">
        <v>5145</v>
      </c>
      <c r="E1195" s="127">
        <v>27980</v>
      </c>
      <c r="F1195" s="117">
        <f t="shared" ca="1" si="162"/>
        <v>42.589041095890408</v>
      </c>
      <c r="G1195" s="121" t="s">
        <v>704</v>
      </c>
      <c r="H1195" s="121" t="s">
        <v>368</v>
      </c>
      <c r="I1195" s="121" t="s">
        <v>368</v>
      </c>
      <c r="J1195" s="121" t="s">
        <v>9840</v>
      </c>
      <c r="K1195" s="121" t="s">
        <v>8546</v>
      </c>
      <c r="L1195" s="121" t="s">
        <v>759</v>
      </c>
      <c r="M1195" s="121" t="s">
        <v>383</v>
      </c>
      <c r="N1195" s="121" t="s">
        <v>564</v>
      </c>
      <c r="O1195" s="121" t="s">
        <v>293</v>
      </c>
      <c r="P1195" s="121"/>
      <c r="Q1195" s="121"/>
      <c r="R1195" s="114" t="e">
        <f t="shared" ca="1" si="163"/>
        <v>#NUM!</v>
      </c>
      <c r="S1195" s="118" t="e">
        <f t="shared" ca="1" si="164"/>
        <v>#NUM!</v>
      </c>
      <c r="T1195" s="114" t="e">
        <f t="shared" ca="1" si="165"/>
        <v>#NUM!</v>
      </c>
      <c r="U1195" s="119" t="e">
        <f t="shared" ca="1" si="166"/>
        <v>#NUM!</v>
      </c>
      <c r="V1195" s="120" t="s">
        <v>299</v>
      </c>
      <c r="W1195" s="116">
        <f t="shared" ca="1" si="167"/>
        <v>43525</v>
      </c>
      <c r="X1195" s="114">
        <f t="shared" ca="1" si="168"/>
        <v>1297</v>
      </c>
      <c r="Y1195" s="120">
        <f t="shared" ca="1" si="169"/>
        <v>42</v>
      </c>
      <c r="Z1195" s="121">
        <f t="shared" ca="1" si="170"/>
        <v>3</v>
      </c>
      <c r="AA1195" s="121" t="s">
        <v>8704</v>
      </c>
      <c r="AB1195" s="121"/>
      <c r="AC1195" s="127">
        <v>42228</v>
      </c>
      <c r="AD1195" s="121" t="s">
        <v>8546</v>
      </c>
      <c r="AE1195" s="127">
        <v>42228</v>
      </c>
      <c r="AF1195" s="121" t="s">
        <v>8286</v>
      </c>
      <c r="AG1195" s="121">
        <v>1</v>
      </c>
      <c r="AH1195" s="121">
        <v>0</v>
      </c>
      <c r="AI1195" s="121" t="s">
        <v>5147</v>
      </c>
      <c r="AJ1195" s="121" t="s">
        <v>402</v>
      </c>
      <c r="AK1195" s="121" t="s">
        <v>403</v>
      </c>
      <c r="AL1195" s="121"/>
      <c r="AM1195" s="126" t="s">
        <v>5146</v>
      </c>
      <c r="AN1195" s="121"/>
      <c r="AO1195" s="121"/>
      <c r="AP1195" s="121">
        <v>0</v>
      </c>
      <c r="AQ1195" s="121">
        <v>0</v>
      </c>
      <c r="AR1195" s="121"/>
      <c r="AS1195" s="121"/>
      <c r="AT1195" s="121"/>
    </row>
    <row r="1196" spans="1:46" ht="30" customHeight="1" x14ac:dyDescent="0.15">
      <c r="A1196" s="121">
        <v>1194</v>
      </c>
      <c r="B1196" s="126">
        <v>5225002828</v>
      </c>
      <c r="C1196" s="121" t="s">
        <v>5148</v>
      </c>
      <c r="D1196" s="121" t="s">
        <v>5148</v>
      </c>
      <c r="E1196" s="127">
        <v>28856</v>
      </c>
      <c r="F1196" s="117">
        <f t="shared" ca="1" si="162"/>
        <v>40.18904109589041</v>
      </c>
      <c r="G1196" s="121" t="s">
        <v>325</v>
      </c>
      <c r="H1196" s="121" t="s">
        <v>287</v>
      </c>
      <c r="I1196" s="121" t="s">
        <v>287</v>
      </c>
      <c r="J1196" s="121" t="s">
        <v>9841</v>
      </c>
      <c r="K1196" s="121" t="s">
        <v>8546</v>
      </c>
      <c r="L1196" s="121" t="s">
        <v>328</v>
      </c>
      <c r="M1196" s="121" t="s">
        <v>367</v>
      </c>
      <c r="N1196" s="121" t="s">
        <v>564</v>
      </c>
      <c r="O1196" s="121" t="s">
        <v>299</v>
      </c>
      <c r="P1196" s="121"/>
      <c r="Q1196" s="121"/>
      <c r="R1196" s="114" t="e">
        <f t="shared" ca="1" si="163"/>
        <v>#NUM!</v>
      </c>
      <c r="S1196" s="118" t="e">
        <f t="shared" ca="1" si="164"/>
        <v>#NUM!</v>
      </c>
      <c r="T1196" s="114" t="e">
        <f t="shared" ca="1" si="165"/>
        <v>#NUM!</v>
      </c>
      <c r="U1196" s="119" t="e">
        <f t="shared" ca="1" si="166"/>
        <v>#NUM!</v>
      </c>
      <c r="V1196" s="120" t="s">
        <v>299</v>
      </c>
      <c r="W1196" s="116">
        <f t="shared" ca="1" si="167"/>
        <v>43525</v>
      </c>
      <c r="X1196" s="114">
        <f t="shared" ca="1" si="168"/>
        <v>1297</v>
      </c>
      <c r="Y1196" s="120">
        <f t="shared" ca="1" si="169"/>
        <v>42</v>
      </c>
      <c r="Z1196" s="121">
        <f t="shared" ca="1" si="170"/>
        <v>3</v>
      </c>
      <c r="AA1196" s="121" t="s">
        <v>8704</v>
      </c>
      <c r="AB1196" s="121"/>
      <c r="AC1196" s="127">
        <v>42228</v>
      </c>
      <c r="AD1196" s="121" t="s">
        <v>8546</v>
      </c>
      <c r="AE1196" s="127">
        <v>42228</v>
      </c>
      <c r="AF1196" s="121" t="s">
        <v>8286</v>
      </c>
      <c r="AG1196" s="121">
        <v>0</v>
      </c>
      <c r="AH1196" s="121">
        <v>0</v>
      </c>
      <c r="AI1196" s="121" t="s">
        <v>5147</v>
      </c>
      <c r="AJ1196" s="121"/>
      <c r="AK1196" s="121" t="s">
        <v>334</v>
      </c>
      <c r="AL1196" s="121"/>
      <c r="AM1196" s="126" t="s">
        <v>5149</v>
      </c>
      <c r="AN1196" s="121"/>
      <c r="AO1196" s="121"/>
      <c r="AP1196" s="121">
        <v>0</v>
      </c>
      <c r="AQ1196" s="121">
        <v>0</v>
      </c>
      <c r="AR1196" s="121"/>
      <c r="AS1196" s="121"/>
      <c r="AT1196" s="121"/>
    </row>
    <row r="1197" spans="1:46" ht="30" customHeight="1" x14ac:dyDescent="0.15">
      <c r="A1197" s="121">
        <v>1195</v>
      </c>
      <c r="B1197" s="126">
        <v>5225002829</v>
      </c>
      <c r="C1197" s="121" t="s">
        <v>5150</v>
      </c>
      <c r="D1197" s="121" t="s">
        <v>5150</v>
      </c>
      <c r="E1197" s="127">
        <v>25999</v>
      </c>
      <c r="F1197" s="117">
        <f t="shared" ca="1" si="162"/>
        <v>48.016438356164386</v>
      </c>
      <c r="G1197" s="121" t="s">
        <v>325</v>
      </c>
      <c r="H1197" s="121" t="s">
        <v>287</v>
      </c>
      <c r="I1197" s="121" t="s">
        <v>287</v>
      </c>
      <c r="J1197" s="121" t="s">
        <v>9842</v>
      </c>
      <c r="K1197" s="121" t="s">
        <v>8546</v>
      </c>
      <c r="L1197" s="121" t="s">
        <v>328</v>
      </c>
      <c r="M1197" s="121" t="s">
        <v>367</v>
      </c>
      <c r="N1197" s="121" t="s">
        <v>564</v>
      </c>
      <c r="O1197" s="121" t="s">
        <v>293</v>
      </c>
      <c r="P1197" s="121"/>
      <c r="Q1197" s="121"/>
      <c r="R1197" s="114" t="e">
        <f t="shared" ca="1" si="163"/>
        <v>#NUM!</v>
      </c>
      <c r="S1197" s="118" t="e">
        <f t="shared" ca="1" si="164"/>
        <v>#NUM!</v>
      </c>
      <c r="T1197" s="114" t="e">
        <f t="shared" ca="1" si="165"/>
        <v>#NUM!</v>
      </c>
      <c r="U1197" s="119" t="e">
        <f t="shared" ca="1" si="166"/>
        <v>#NUM!</v>
      </c>
      <c r="V1197" s="120" t="s">
        <v>299</v>
      </c>
      <c r="W1197" s="116">
        <f t="shared" ca="1" si="167"/>
        <v>43525</v>
      </c>
      <c r="X1197" s="114">
        <f t="shared" ca="1" si="168"/>
        <v>1297</v>
      </c>
      <c r="Y1197" s="120">
        <f t="shared" ca="1" si="169"/>
        <v>42</v>
      </c>
      <c r="Z1197" s="121">
        <f t="shared" ca="1" si="170"/>
        <v>3</v>
      </c>
      <c r="AA1197" s="121" t="s">
        <v>8704</v>
      </c>
      <c r="AB1197" s="121"/>
      <c r="AC1197" s="127">
        <v>42228</v>
      </c>
      <c r="AD1197" s="121" t="s">
        <v>8546</v>
      </c>
      <c r="AE1197" s="127">
        <v>42228</v>
      </c>
      <c r="AF1197" s="121" t="s">
        <v>8286</v>
      </c>
      <c r="AG1197" s="121">
        <v>1</v>
      </c>
      <c r="AH1197" s="121">
        <v>0</v>
      </c>
      <c r="AI1197" s="121" t="s">
        <v>5147</v>
      </c>
      <c r="AJ1197" s="121" t="s">
        <v>402</v>
      </c>
      <c r="AK1197" s="121" t="s">
        <v>409</v>
      </c>
      <c r="AL1197" s="121" t="s">
        <v>363</v>
      </c>
      <c r="AM1197" s="126" t="s">
        <v>5151</v>
      </c>
      <c r="AN1197" s="121"/>
      <c r="AO1197" s="121"/>
      <c r="AP1197" s="121">
        <v>0</v>
      </c>
      <c r="AQ1197" s="121">
        <v>3</v>
      </c>
      <c r="AR1197" s="121"/>
      <c r="AS1197" s="121"/>
      <c r="AT1197" s="121"/>
    </row>
    <row r="1198" spans="1:46" ht="30" customHeight="1" x14ac:dyDescent="0.15">
      <c r="A1198" s="121">
        <v>1196</v>
      </c>
      <c r="B1198" s="126">
        <v>5225002831</v>
      </c>
      <c r="C1198" s="121" t="s">
        <v>5152</v>
      </c>
      <c r="D1198" s="121" t="s">
        <v>5152</v>
      </c>
      <c r="E1198" s="127">
        <v>32279</v>
      </c>
      <c r="F1198" s="117">
        <f t="shared" ca="1" si="162"/>
        <v>30.81095890410959</v>
      </c>
      <c r="G1198" s="121" t="s">
        <v>325</v>
      </c>
      <c r="H1198" s="121" t="s">
        <v>327</v>
      </c>
      <c r="I1198" s="121" t="s">
        <v>327</v>
      </c>
      <c r="J1198" s="121" t="s">
        <v>5153</v>
      </c>
      <c r="K1198" s="121" t="s">
        <v>701</v>
      </c>
      <c r="L1198" s="121" t="s">
        <v>328</v>
      </c>
      <c r="M1198" s="121" t="s">
        <v>338</v>
      </c>
      <c r="N1198" s="121" t="s">
        <v>570</v>
      </c>
      <c r="O1198" s="121" t="s">
        <v>8330</v>
      </c>
      <c r="P1198" s="127">
        <v>40495</v>
      </c>
      <c r="Q1198" s="127">
        <v>45789</v>
      </c>
      <c r="R1198" s="114">
        <f t="shared" ca="1" si="163"/>
        <v>2264</v>
      </c>
      <c r="S1198" s="118">
        <f t="shared" ca="1" si="164"/>
        <v>74</v>
      </c>
      <c r="T1198" s="114">
        <f t="shared" ca="1" si="165"/>
        <v>6</v>
      </c>
      <c r="U1198" s="119" t="str">
        <f t="shared" ca="1" si="166"/>
        <v>6年2个月14天</v>
      </c>
      <c r="V1198" s="120" t="s">
        <v>7523</v>
      </c>
      <c r="W1198" s="116">
        <f t="shared" ca="1" si="167"/>
        <v>43525</v>
      </c>
      <c r="X1198" s="114">
        <f t="shared" ca="1" si="168"/>
        <v>1298</v>
      </c>
      <c r="Y1198" s="120">
        <f t="shared" ca="1" si="169"/>
        <v>42</v>
      </c>
      <c r="Z1198" s="121">
        <f t="shared" ca="1" si="170"/>
        <v>3</v>
      </c>
      <c r="AA1198" s="121" t="s">
        <v>4406</v>
      </c>
      <c r="AB1198" s="121"/>
      <c r="AC1198" s="127">
        <v>42227</v>
      </c>
      <c r="AD1198" s="121" t="s">
        <v>489</v>
      </c>
      <c r="AE1198" s="127">
        <v>42227</v>
      </c>
      <c r="AF1198" s="121" t="s">
        <v>8286</v>
      </c>
      <c r="AG1198" s="121">
        <v>1</v>
      </c>
      <c r="AH1198" s="121">
        <v>0</v>
      </c>
      <c r="AI1198" s="121" t="s">
        <v>5155</v>
      </c>
      <c r="AJ1198" s="121" t="s">
        <v>2712</v>
      </c>
      <c r="AK1198" s="121"/>
      <c r="AL1198" s="121"/>
      <c r="AM1198" s="126" t="s">
        <v>5154</v>
      </c>
      <c r="AN1198" s="121"/>
      <c r="AO1198" s="121"/>
      <c r="AP1198" s="121">
        <v>0</v>
      </c>
      <c r="AQ1198" s="121">
        <v>0</v>
      </c>
      <c r="AR1198" s="121"/>
      <c r="AS1198" s="121"/>
      <c r="AT1198" s="121"/>
    </row>
    <row r="1199" spans="1:46" ht="30" customHeight="1" x14ac:dyDescent="0.15">
      <c r="A1199" s="121">
        <v>1197</v>
      </c>
      <c r="B1199" s="126">
        <v>5225002832</v>
      </c>
      <c r="C1199" s="121" t="s">
        <v>5156</v>
      </c>
      <c r="D1199" s="121" t="s">
        <v>5156</v>
      </c>
      <c r="E1199" s="127">
        <v>29972</v>
      </c>
      <c r="F1199" s="117">
        <f t="shared" ca="1" si="162"/>
        <v>37.131506849315066</v>
      </c>
      <c r="G1199" s="121" t="s">
        <v>364</v>
      </c>
      <c r="H1199" s="121" t="s">
        <v>287</v>
      </c>
      <c r="I1199" s="121" t="s">
        <v>287</v>
      </c>
      <c r="J1199" s="121" t="s">
        <v>5157</v>
      </c>
      <c r="K1199" s="121" t="s">
        <v>8030</v>
      </c>
      <c r="L1199" s="121" t="s">
        <v>328</v>
      </c>
      <c r="M1199" s="121" t="s">
        <v>338</v>
      </c>
      <c r="N1199" s="121" t="s">
        <v>290</v>
      </c>
      <c r="O1199" s="121" t="s">
        <v>293</v>
      </c>
      <c r="P1199" s="121"/>
      <c r="Q1199" s="121"/>
      <c r="R1199" s="114" t="e">
        <f t="shared" ca="1" si="163"/>
        <v>#NUM!</v>
      </c>
      <c r="S1199" s="118" t="e">
        <f t="shared" ca="1" si="164"/>
        <v>#NUM!</v>
      </c>
      <c r="T1199" s="114" t="e">
        <f t="shared" ca="1" si="165"/>
        <v>#NUM!</v>
      </c>
      <c r="U1199" s="119" t="e">
        <f t="shared" ca="1" si="166"/>
        <v>#NUM!</v>
      </c>
      <c r="V1199" s="120" t="s">
        <v>299</v>
      </c>
      <c r="W1199" s="116">
        <f t="shared" ca="1" si="167"/>
        <v>43525</v>
      </c>
      <c r="X1199" s="114">
        <f t="shared" ca="1" si="168"/>
        <v>1298</v>
      </c>
      <c r="Y1199" s="120">
        <f t="shared" ca="1" si="169"/>
        <v>42</v>
      </c>
      <c r="Z1199" s="121">
        <f t="shared" ca="1" si="170"/>
        <v>3</v>
      </c>
      <c r="AA1199" s="121" t="s">
        <v>9819</v>
      </c>
      <c r="AB1199" s="121"/>
      <c r="AC1199" s="127">
        <v>42227</v>
      </c>
      <c r="AD1199" s="121" t="s">
        <v>489</v>
      </c>
      <c r="AE1199" s="127">
        <v>42227</v>
      </c>
      <c r="AF1199" s="121" t="s">
        <v>8286</v>
      </c>
      <c r="AG1199" s="121">
        <v>1</v>
      </c>
      <c r="AH1199" s="121">
        <v>0</v>
      </c>
      <c r="AI1199" s="121" t="s">
        <v>5159</v>
      </c>
      <c r="AJ1199" s="121" t="s">
        <v>402</v>
      </c>
      <c r="AK1199" s="121" t="s">
        <v>409</v>
      </c>
      <c r="AL1199" s="121"/>
      <c r="AM1199" s="126" t="s">
        <v>5158</v>
      </c>
      <c r="AN1199" s="121"/>
      <c r="AO1199" s="121"/>
      <c r="AP1199" s="121">
        <v>0</v>
      </c>
      <c r="AQ1199" s="121">
        <v>0</v>
      </c>
      <c r="AR1199" s="121"/>
      <c r="AS1199" s="121"/>
      <c r="AT1199" s="121"/>
    </row>
    <row r="1200" spans="1:46" ht="30" customHeight="1" x14ac:dyDescent="0.15">
      <c r="A1200" s="121">
        <v>1198</v>
      </c>
      <c r="B1200" s="126">
        <v>5225002833</v>
      </c>
      <c r="C1200" s="121" t="s">
        <v>5160</v>
      </c>
      <c r="D1200" s="121" t="s">
        <v>5160</v>
      </c>
      <c r="E1200" s="127">
        <v>24171</v>
      </c>
      <c r="F1200" s="117">
        <f t="shared" ca="1" si="162"/>
        <v>53.024657534246572</v>
      </c>
      <c r="G1200" s="121" t="s">
        <v>325</v>
      </c>
      <c r="H1200" s="121" t="s">
        <v>3772</v>
      </c>
      <c r="I1200" s="121" t="s">
        <v>3772</v>
      </c>
      <c r="J1200" s="121" t="s">
        <v>5161</v>
      </c>
      <c r="K1200" s="121" t="s">
        <v>8016</v>
      </c>
      <c r="L1200" s="121" t="s">
        <v>328</v>
      </c>
      <c r="M1200" s="121" t="s">
        <v>367</v>
      </c>
      <c r="N1200" s="121" t="s">
        <v>290</v>
      </c>
      <c r="O1200" s="121" t="s">
        <v>293</v>
      </c>
      <c r="P1200" s="121"/>
      <c r="Q1200" s="121"/>
      <c r="R1200" s="114" t="e">
        <f t="shared" ca="1" si="163"/>
        <v>#NUM!</v>
      </c>
      <c r="S1200" s="118" t="e">
        <f t="shared" ca="1" si="164"/>
        <v>#NUM!</v>
      </c>
      <c r="T1200" s="114" t="e">
        <f t="shared" ca="1" si="165"/>
        <v>#NUM!</v>
      </c>
      <c r="U1200" s="119" t="e">
        <f t="shared" ca="1" si="166"/>
        <v>#NUM!</v>
      </c>
      <c r="V1200" s="120" t="s">
        <v>299</v>
      </c>
      <c r="W1200" s="116">
        <f t="shared" ca="1" si="167"/>
        <v>43525</v>
      </c>
      <c r="X1200" s="114">
        <f t="shared" ca="1" si="168"/>
        <v>1298</v>
      </c>
      <c r="Y1200" s="120">
        <f t="shared" ca="1" si="169"/>
        <v>42</v>
      </c>
      <c r="Z1200" s="121">
        <f t="shared" ca="1" si="170"/>
        <v>3</v>
      </c>
      <c r="AA1200" s="121" t="s">
        <v>9843</v>
      </c>
      <c r="AB1200" s="121"/>
      <c r="AC1200" s="127">
        <v>42227</v>
      </c>
      <c r="AD1200" s="121" t="s">
        <v>489</v>
      </c>
      <c r="AE1200" s="127">
        <v>42227</v>
      </c>
      <c r="AF1200" s="121" t="s">
        <v>8286</v>
      </c>
      <c r="AG1200" s="121">
        <v>1</v>
      </c>
      <c r="AH1200" s="121">
        <v>0</v>
      </c>
      <c r="AI1200" s="121" t="s">
        <v>5163</v>
      </c>
      <c r="AJ1200" s="121" t="s">
        <v>402</v>
      </c>
      <c r="AK1200" s="121" t="s">
        <v>403</v>
      </c>
      <c r="AL1200" s="121"/>
      <c r="AM1200" s="126" t="s">
        <v>5162</v>
      </c>
      <c r="AN1200" s="121"/>
      <c r="AO1200" s="121"/>
      <c r="AP1200" s="121">
        <v>0</v>
      </c>
      <c r="AQ1200" s="121">
        <v>0</v>
      </c>
      <c r="AR1200" s="121"/>
      <c r="AS1200" s="121"/>
      <c r="AT1200" s="121"/>
    </row>
    <row r="1201" spans="1:46" ht="30" customHeight="1" x14ac:dyDescent="0.15">
      <c r="A1201" s="121">
        <v>1199</v>
      </c>
      <c r="B1201" s="126">
        <v>5225002834</v>
      </c>
      <c r="C1201" s="121" t="s">
        <v>5164</v>
      </c>
      <c r="D1201" s="121" t="s">
        <v>5164</v>
      </c>
      <c r="E1201" s="127">
        <v>29051</v>
      </c>
      <c r="F1201" s="117">
        <f t="shared" ca="1" si="162"/>
        <v>39.654794520547945</v>
      </c>
      <c r="G1201" s="121" t="s">
        <v>325</v>
      </c>
      <c r="H1201" s="121" t="s">
        <v>287</v>
      </c>
      <c r="I1201" s="121" t="s">
        <v>287</v>
      </c>
      <c r="J1201" s="121" t="s">
        <v>9844</v>
      </c>
      <c r="K1201" s="121" t="s">
        <v>8546</v>
      </c>
      <c r="L1201" s="121" t="s">
        <v>328</v>
      </c>
      <c r="M1201" s="121" t="s">
        <v>383</v>
      </c>
      <c r="N1201" s="121" t="s">
        <v>298</v>
      </c>
      <c r="O1201" s="121" t="s">
        <v>8330</v>
      </c>
      <c r="P1201" s="127">
        <v>41902</v>
      </c>
      <c r="Q1201" s="127">
        <v>47196</v>
      </c>
      <c r="R1201" s="114">
        <f t="shared" ca="1" si="163"/>
        <v>3671</v>
      </c>
      <c r="S1201" s="118">
        <f t="shared" ca="1" si="164"/>
        <v>120</v>
      </c>
      <c r="T1201" s="114">
        <f t="shared" ca="1" si="165"/>
        <v>10</v>
      </c>
      <c r="U1201" s="119" t="str">
        <f t="shared" ca="1" si="166"/>
        <v>10年0个月21天</v>
      </c>
      <c r="V1201" s="120" t="s">
        <v>9771</v>
      </c>
      <c r="W1201" s="116">
        <f t="shared" ca="1" si="167"/>
        <v>43525</v>
      </c>
      <c r="X1201" s="114">
        <f t="shared" ca="1" si="168"/>
        <v>1298</v>
      </c>
      <c r="Y1201" s="120">
        <f t="shared" ca="1" si="169"/>
        <v>42</v>
      </c>
      <c r="Z1201" s="121">
        <f t="shared" ca="1" si="170"/>
        <v>3</v>
      </c>
      <c r="AA1201" s="121" t="s">
        <v>9845</v>
      </c>
      <c r="AB1201" s="121"/>
      <c r="AC1201" s="127">
        <v>42227</v>
      </c>
      <c r="AD1201" s="121" t="s">
        <v>489</v>
      </c>
      <c r="AE1201" s="127">
        <v>42227</v>
      </c>
      <c r="AF1201" s="121" t="s">
        <v>8286</v>
      </c>
      <c r="AG1201" s="121">
        <v>1</v>
      </c>
      <c r="AH1201" s="121">
        <v>0</v>
      </c>
      <c r="AI1201" s="121" t="s">
        <v>5166</v>
      </c>
      <c r="AJ1201" s="121" t="s">
        <v>2712</v>
      </c>
      <c r="AK1201" s="121"/>
      <c r="AL1201" s="121"/>
      <c r="AM1201" s="126" t="s">
        <v>5165</v>
      </c>
      <c r="AN1201" s="121" t="s">
        <v>411</v>
      </c>
      <c r="AO1201" s="121"/>
      <c r="AP1201" s="121">
        <v>0</v>
      </c>
      <c r="AQ1201" s="121">
        <v>0</v>
      </c>
      <c r="AR1201" s="121"/>
      <c r="AS1201" s="121"/>
      <c r="AT1201" s="121"/>
    </row>
    <row r="1202" spans="1:46" ht="30" customHeight="1" x14ac:dyDescent="0.15">
      <c r="A1202" s="121">
        <v>1200</v>
      </c>
      <c r="B1202" s="126">
        <v>5225002835</v>
      </c>
      <c r="C1202" s="121" t="s">
        <v>5167</v>
      </c>
      <c r="D1202" s="121" t="s">
        <v>5167</v>
      </c>
      <c r="E1202" s="127">
        <v>29241</v>
      </c>
      <c r="F1202" s="117">
        <f t="shared" ca="1" si="162"/>
        <v>39.134246575342466</v>
      </c>
      <c r="G1202" s="121" t="s">
        <v>325</v>
      </c>
      <c r="H1202" s="121" t="s">
        <v>287</v>
      </c>
      <c r="I1202" s="121" t="s">
        <v>287</v>
      </c>
      <c r="J1202" s="121" t="s">
        <v>5168</v>
      </c>
      <c r="K1202" s="121" t="s">
        <v>8014</v>
      </c>
      <c r="L1202" s="121" t="s">
        <v>328</v>
      </c>
      <c r="M1202" s="121" t="s">
        <v>367</v>
      </c>
      <c r="N1202" s="121" t="s">
        <v>298</v>
      </c>
      <c r="O1202" s="121" t="s">
        <v>299</v>
      </c>
      <c r="P1202" s="121"/>
      <c r="Q1202" s="121"/>
      <c r="R1202" s="114" t="e">
        <f t="shared" ca="1" si="163"/>
        <v>#NUM!</v>
      </c>
      <c r="S1202" s="118" t="e">
        <f t="shared" ca="1" si="164"/>
        <v>#NUM!</v>
      </c>
      <c r="T1202" s="114" t="e">
        <f t="shared" ca="1" si="165"/>
        <v>#NUM!</v>
      </c>
      <c r="U1202" s="119" t="e">
        <f t="shared" ca="1" si="166"/>
        <v>#NUM!</v>
      </c>
      <c r="V1202" s="120" t="s">
        <v>299</v>
      </c>
      <c r="W1202" s="116">
        <f t="shared" ca="1" si="167"/>
        <v>43525</v>
      </c>
      <c r="X1202" s="114">
        <f t="shared" ca="1" si="168"/>
        <v>1298</v>
      </c>
      <c r="Y1202" s="120">
        <f t="shared" ca="1" si="169"/>
        <v>42</v>
      </c>
      <c r="Z1202" s="121">
        <f t="shared" ca="1" si="170"/>
        <v>3</v>
      </c>
      <c r="AA1202" s="121" t="s">
        <v>9846</v>
      </c>
      <c r="AB1202" s="121"/>
      <c r="AC1202" s="127">
        <v>42227</v>
      </c>
      <c r="AD1202" s="121" t="s">
        <v>489</v>
      </c>
      <c r="AE1202" s="127">
        <v>42227</v>
      </c>
      <c r="AF1202" s="121" t="s">
        <v>8286</v>
      </c>
      <c r="AG1202" s="121">
        <v>0</v>
      </c>
      <c r="AH1202" s="121">
        <v>0</v>
      </c>
      <c r="AI1202" s="121" t="s">
        <v>5170</v>
      </c>
      <c r="AJ1202" s="121"/>
      <c r="AK1202" s="121" t="s">
        <v>334</v>
      </c>
      <c r="AL1202" s="121"/>
      <c r="AM1202" s="126" t="s">
        <v>5169</v>
      </c>
      <c r="AN1202" s="121" t="s">
        <v>411</v>
      </c>
      <c r="AO1202" s="121"/>
      <c r="AP1202" s="121">
        <v>0</v>
      </c>
      <c r="AQ1202" s="121">
        <v>0</v>
      </c>
      <c r="AR1202" s="121"/>
      <c r="AS1202" s="121"/>
      <c r="AT1202" s="121"/>
    </row>
    <row r="1203" spans="1:46" ht="30" customHeight="1" x14ac:dyDescent="0.15">
      <c r="A1203" s="121">
        <v>1201</v>
      </c>
      <c r="B1203" s="126">
        <v>5225002836</v>
      </c>
      <c r="C1203" s="121" t="s">
        <v>5171</v>
      </c>
      <c r="D1203" s="121" t="s">
        <v>5171</v>
      </c>
      <c r="E1203" s="127">
        <v>33813</v>
      </c>
      <c r="F1203" s="117">
        <f t="shared" ca="1" si="162"/>
        <v>26.608219178082191</v>
      </c>
      <c r="G1203" s="121" t="s">
        <v>325</v>
      </c>
      <c r="H1203" s="121" t="s">
        <v>287</v>
      </c>
      <c r="I1203" s="121" t="s">
        <v>287</v>
      </c>
      <c r="J1203" s="121" t="s">
        <v>5172</v>
      </c>
      <c r="K1203" s="121" t="s">
        <v>489</v>
      </c>
      <c r="L1203" s="121" t="s">
        <v>328</v>
      </c>
      <c r="M1203" s="121" t="s">
        <v>59</v>
      </c>
      <c r="N1203" s="121" t="s">
        <v>290</v>
      </c>
      <c r="O1203" s="121" t="s">
        <v>293</v>
      </c>
      <c r="P1203" s="121"/>
      <c r="Q1203" s="121"/>
      <c r="R1203" s="114" t="e">
        <f t="shared" ca="1" si="163"/>
        <v>#NUM!</v>
      </c>
      <c r="S1203" s="118" t="e">
        <f t="shared" ca="1" si="164"/>
        <v>#NUM!</v>
      </c>
      <c r="T1203" s="114" t="e">
        <f t="shared" ca="1" si="165"/>
        <v>#NUM!</v>
      </c>
      <c r="U1203" s="119" t="e">
        <f t="shared" ca="1" si="166"/>
        <v>#NUM!</v>
      </c>
      <c r="V1203" s="120" t="s">
        <v>299</v>
      </c>
      <c r="W1203" s="116">
        <f t="shared" ca="1" si="167"/>
        <v>43525</v>
      </c>
      <c r="X1203" s="114">
        <f t="shared" ca="1" si="168"/>
        <v>1298</v>
      </c>
      <c r="Y1203" s="120">
        <f t="shared" ca="1" si="169"/>
        <v>42</v>
      </c>
      <c r="Z1203" s="121">
        <f t="shared" ca="1" si="170"/>
        <v>3</v>
      </c>
      <c r="AA1203" s="121" t="s">
        <v>8844</v>
      </c>
      <c r="AB1203" s="121"/>
      <c r="AC1203" s="127">
        <v>42227</v>
      </c>
      <c r="AD1203" s="121" t="s">
        <v>489</v>
      </c>
      <c r="AE1203" s="127">
        <v>42227</v>
      </c>
      <c r="AF1203" s="121" t="s">
        <v>8286</v>
      </c>
      <c r="AG1203" s="121">
        <v>1</v>
      </c>
      <c r="AH1203" s="121">
        <v>0</v>
      </c>
      <c r="AI1203" s="121" t="s">
        <v>5174</v>
      </c>
      <c r="AJ1203" s="121" t="s">
        <v>402</v>
      </c>
      <c r="AK1203" s="121" t="s">
        <v>403</v>
      </c>
      <c r="AL1203" s="121"/>
      <c r="AM1203" s="126" t="s">
        <v>5173</v>
      </c>
      <c r="AN1203" s="121"/>
      <c r="AO1203" s="121"/>
      <c r="AP1203" s="121">
        <v>0</v>
      </c>
      <c r="AQ1203" s="121">
        <v>0</v>
      </c>
      <c r="AR1203" s="121"/>
      <c r="AS1203" s="121"/>
      <c r="AT1203" s="121"/>
    </row>
    <row r="1204" spans="1:46" ht="30" customHeight="1" x14ac:dyDescent="0.15">
      <c r="A1204" s="121">
        <v>1202</v>
      </c>
      <c r="B1204" s="126">
        <v>5225002837</v>
      </c>
      <c r="C1204" s="121" t="s">
        <v>5175</v>
      </c>
      <c r="D1204" s="121" t="s">
        <v>5175</v>
      </c>
      <c r="E1204" s="127">
        <v>33288</v>
      </c>
      <c r="F1204" s="117">
        <f t="shared" ca="1" si="162"/>
        <v>28.046575342465754</v>
      </c>
      <c r="G1204" s="121" t="s">
        <v>325</v>
      </c>
      <c r="H1204" s="121" t="s">
        <v>327</v>
      </c>
      <c r="I1204" s="121" t="s">
        <v>327</v>
      </c>
      <c r="J1204" s="121" t="s">
        <v>5176</v>
      </c>
      <c r="K1204" s="121" t="s">
        <v>701</v>
      </c>
      <c r="L1204" s="121" t="s">
        <v>328</v>
      </c>
      <c r="M1204" s="121" t="s">
        <v>383</v>
      </c>
      <c r="N1204" s="121" t="s">
        <v>430</v>
      </c>
      <c r="O1204" s="121" t="s">
        <v>299</v>
      </c>
      <c r="P1204" s="121"/>
      <c r="Q1204" s="121"/>
      <c r="R1204" s="114" t="e">
        <f t="shared" ca="1" si="163"/>
        <v>#NUM!</v>
      </c>
      <c r="S1204" s="118" t="e">
        <f t="shared" ca="1" si="164"/>
        <v>#NUM!</v>
      </c>
      <c r="T1204" s="114" t="e">
        <f t="shared" ca="1" si="165"/>
        <v>#NUM!</v>
      </c>
      <c r="U1204" s="119" t="e">
        <f t="shared" ca="1" si="166"/>
        <v>#NUM!</v>
      </c>
      <c r="V1204" s="120" t="s">
        <v>299</v>
      </c>
      <c r="W1204" s="116">
        <f t="shared" ca="1" si="167"/>
        <v>43525</v>
      </c>
      <c r="X1204" s="114">
        <f t="shared" ca="1" si="168"/>
        <v>1298</v>
      </c>
      <c r="Y1204" s="120">
        <f t="shared" ca="1" si="169"/>
        <v>42</v>
      </c>
      <c r="Z1204" s="121">
        <f t="shared" ca="1" si="170"/>
        <v>3</v>
      </c>
      <c r="AA1204" s="121" t="s">
        <v>9847</v>
      </c>
      <c r="AB1204" s="121"/>
      <c r="AC1204" s="127">
        <v>42227</v>
      </c>
      <c r="AD1204" s="121" t="s">
        <v>489</v>
      </c>
      <c r="AE1204" s="127">
        <v>42227</v>
      </c>
      <c r="AF1204" s="121" t="s">
        <v>8286</v>
      </c>
      <c r="AG1204" s="121">
        <v>0</v>
      </c>
      <c r="AH1204" s="121">
        <v>0</v>
      </c>
      <c r="AI1204" s="121" t="s">
        <v>9848</v>
      </c>
      <c r="AJ1204" s="121"/>
      <c r="AK1204" s="121" t="s">
        <v>334</v>
      </c>
      <c r="AL1204" s="121"/>
      <c r="AM1204" s="126" t="s">
        <v>5177</v>
      </c>
      <c r="AN1204" s="121"/>
      <c r="AO1204" s="121" t="s">
        <v>393</v>
      </c>
      <c r="AP1204" s="121">
        <v>8</v>
      </c>
      <c r="AQ1204" s="121">
        <v>0</v>
      </c>
      <c r="AR1204" s="121"/>
      <c r="AS1204" s="121"/>
      <c r="AT1204" s="121"/>
    </row>
    <row r="1205" spans="1:46" ht="30" customHeight="1" x14ac:dyDescent="0.15">
      <c r="A1205" s="121">
        <v>1203</v>
      </c>
      <c r="B1205" s="126">
        <v>5225002838</v>
      </c>
      <c r="C1205" s="121" t="s">
        <v>5178</v>
      </c>
      <c r="D1205" s="121" t="s">
        <v>5178</v>
      </c>
      <c r="E1205" s="127">
        <v>26310</v>
      </c>
      <c r="F1205" s="117">
        <f t="shared" ca="1" si="162"/>
        <v>47.164383561643838</v>
      </c>
      <c r="G1205" s="121" t="s">
        <v>325</v>
      </c>
      <c r="H1205" s="121" t="s">
        <v>287</v>
      </c>
      <c r="I1205" s="121" t="s">
        <v>287</v>
      </c>
      <c r="J1205" s="121" t="s">
        <v>5179</v>
      </c>
      <c r="K1205" s="121" t="s">
        <v>8016</v>
      </c>
      <c r="L1205" s="121" t="s">
        <v>328</v>
      </c>
      <c r="M1205" s="121" t="s">
        <v>383</v>
      </c>
      <c r="N1205" s="121" t="s">
        <v>298</v>
      </c>
      <c r="O1205" s="121" t="s">
        <v>8330</v>
      </c>
      <c r="P1205" s="127">
        <v>41812</v>
      </c>
      <c r="Q1205" s="127">
        <v>47108</v>
      </c>
      <c r="R1205" s="114">
        <f t="shared" ca="1" si="163"/>
        <v>3583</v>
      </c>
      <c r="S1205" s="118">
        <f t="shared" ca="1" si="164"/>
        <v>117</v>
      </c>
      <c r="T1205" s="114">
        <f t="shared" ca="1" si="165"/>
        <v>9</v>
      </c>
      <c r="U1205" s="119" t="str">
        <f t="shared" ca="1" si="166"/>
        <v>9年9个月28天</v>
      </c>
      <c r="V1205" s="120" t="s">
        <v>9139</v>
      </c>
      <c r="W1205" s="116">
        <f t="shared" ca="1" si="167"/>
        <v>43525</v>
      </c>
      <c r="X1205" s="114">
        <f t="shared" ca="1" si="168"/>
        <v>1298</v>
      </c>
      <c r="Y1205" s="120">
        <f t="shared" ca="1" si="169"/>
        <v>42</v>
      </c>
      <c r="Z1205" s="121">
        <f t="shared" ca="1" si="170"/>
        <v>3</v>
      </c>
      <c r="AA1205" s="121" t="s">
        <v>7583</v>
      </c>
      <c r="AB1205" s="121"/>
      <c r="AC1205" s="127">
        <v>42227</v>
      </c>
      <c r="AD1205" s="121" t="s">
        <v>489</v>
      </c>
      <c r="AE1205" s="127">
        <v>42227</v>
      </c>
      <c r="AF1205" s="121" t="s">
        <v>8286</v>
      </c>
      <c r="AG1205" s="121">
        <v>1</v>
      </c>
      <c r="AH1205" s="121">
        <v>0</v>
      </c>
      <c r="AI1205" s="121" t="s">
        <v>5182</v>
      </c>
      <c r="AJ1205" s="121" t="s">
        <v>2712</v>
      </c>
      <c r="AK1205" s="121"/>
      <c r="AL1205" s="121"/>
      <c r="AM1205" s="126" t="s">
        <v>5181</v>
      </c>
      <c r="AN1205" s="121" t="s">
        <v>411</v>
      </c>
      <c r="AO1205" s="121"/>
      <c r="AP1205" s="121">
        <v>0</v>
      </c>
      <c r="AQ1205" s="121">
        <v>0</v>
      </c>
      <c r="AR1205" s="121"/>
      <c r="AS1205" s="121"/>
      <c r="AT1205" s="121"/>
    </row>
    <row r="1206" spans="1:46" ht="30" customHeight="1" x14ac:dyDescent="0.15">
      <c r="A1206" s="121">
        <v>1204</v>
      </c>
      <c r="B1206" s="126">
        <v>5225002840</v>
      </c>
      <c r="C1206" s="121" t="s">
        <v>5183</v>
      </c>
      <c r="D1206" s="121" t="s">
        <v>5183</v>
      </c>
      <c r="E1206" s="127">
        <v>32582</v>
      </c>
      <c r="F1206" s="117">
        <f t="shared" ca="1" si="162"/>
        <v>29.980821917808218</v>
      </c>
      <c r="G1206" s="121" t="s">
        <v>325</v>
      </c>
      <c r="H1206" s="121" t="s">
        <v>297</v>
      </c>
      <c r="I1206" s="121" t="s">
        <v>297</v>
      </c>
      <c r="J1206" s="121" t="s">
        <v>5184</v>
      </c>
      <c r="K1206" s="121" t="s">
        <v>701</v>
      </c>
      <c r="L1206" s="121" t="s">
        <v>328</v>
      </c>
      <c r="M1206" s="121" t="s">
        <v>338</v>
      </c>
      <c r="N1206" s="121" t="s">
        <v>41</v>
      </c>
      <c r="O1206" s="121" t="s">
        <v>8330</v>
      </c>
      <c r="P1206" s="127">
        <v>41922</v>
      </c>
      <c r="Q1206" s="127">
        <v>47247</v>
      </c>
      <c r="R1206" s="114">
        <f t="shared" ca="1" si="163"/>
        <v>3722</v>
      </c>
      <c r="S1206" s="118">
        <f t="shared" ca="1" si="164"/>
        <v>122</v>
      </c>
      <c r="T1206" s="114">
        <f t="shared" ca="1" si="165"/>
        <v>10</v>
      </c>
      <c r="U1206" s="119" t="str">
        <f t="shared" ca="1" si="166"/>
        <v>10年2个月12天</v>
      </c>
      <c r="V1206" s="120" t="s">
        <v>9849</v>
      </c>
      <c r="W1206" s="116">
        <f t="shared" ca="1" si="167"/>
        <v>43525</v>
      </c>
      <c r="X1206" s="114">
        <f t="shared" ca="1" si="168"/>
        <v>1296</v>
      </c>
      <c r="Y1206" s="120">
        <f t="shared" ca="1" si="169"/>
        <v>42</v>
      </c>
      <c r="Z1206" s="121">
        <f t="shared" ca="1" si="170"/>
        <v>3</v>
      </c>
      <c r="AA1206" s="121" t="s">
        <v>1324</v>
      </c>
      <c r="AB1206" s="121"/>
      <c r="AC1206" s="127">
        <v>42229</v>
      </c>
      <c r="AD1206" s="121" t="s">
        <v>701</v>
      </c>
      <c r="AE1206" s="127">
        <v>42229</v>
      </c>
      <c r="AF1206" s="121" t="s">
        <v>8286</v>
      </c>
      <c r="AG1206" s="121">
        <v>1</v>
      </c>
      <c r="AH1206" s="121">
        <v>0</v>
      </c>
      <c r="AI1206" s="121" t="s">
        <v>5186</v>
      </c>
      <c r="AJ1206" s="121" t="s">
        <v>3618</v>
      </c>
      <c r="AK1206" s="121"/>
      <c r="AL1206" s="121"/>
      <c r="AM1206" s="126" t="s">
        <v>5185</v>
      </c>
      <c r="AN1206" s="121"/>
      <c r="AO1206" s="121"/>
      <c r="AP1206" s="121">
        <v>0</v>
      </c>
      <c r="AQ1206" s="121">
        <v>0</v>
      </c>
      <c r="AR1206" s="121"/>
      <c r="AS1206" s="121"/>
      <c r="AT1206" s="121"/>
    </row>
    <row r="1207" spans="1:46" ht="30" customHeight="1" x14ac:dyDescent="0.15">
      <c r="A1207" s="121">
        <v>1205</v>
      </c>
      <c r="B1207" s="126">
        <v>5225002841</v>
      </c>
      <c r="C1207" s="121" t="s">
        <v>5187</v>
      </c>
      <c r="D1207" s="121" t="s">
        <v>5187</v>
      </c>
      <c r="E1207" s="127">
        <v>24905</v>
      </c>
      <c r="F1207" s="117">
        <f t="shared" ca="1" si="162"/>
        <v>51.013698630136986</v>
      </c>
      <c r="G1207" s="121" t="s">
        <v>364</v>
      </c>
      <c r="H1207" s="121" t="s">
        <v>327</v>
      </c>
      <c r="I1207" s="121" t="s">
        <v>327</v>
      </c>
      <c r="J1207" s="121" t="s">
        <v>5188</v>
      </c>
      <c r="K1207" s="121" t="s">
        <v>811</v>
      </c>
      <c r="L1207" s="121" t="s">
        <v>328</v>
      </c>
      <c r="M1207" s="121" t="s">
        <v>59</v>
      </c>
      <c r="N1207" s="121" t="s">
        <v>290</v>
      </c>
      <c r="O1207" s="121" t="s">
        <v>299</v>
      </c>
      <c r="P1207" s="121"/>
      <c r="Q1207" s="121"/>
      <c r="R1207" s="114" t="e">
        <f t="shared" ca="1" si="163"/>
        <v>#NUM!</v>
      </c>
      <c r="S1207" s="118" t="e">
        <f t="shared" ca="1" si="164"/>
        <v>#NUM!</v>
      </c>
      <c r="T1207" s="114" t="e">
        <f t="shared" ca="1" si="165"/>
        <v>#NUM!</v>
      </c>
      <c r="U1207" s="119" t="e">
        <f t="shared" ca="1" si="166"/>
        <v>#NUM!</v>
      </c>
      <c r="V1207" s="120" t="s">
        <v>299</v>
      </c>
      <c r="W1207" s="116">
        <f t="shared" ca="1" si="167"/>
        <v>43525</v>
      </c>
      <c r="X1207" s="114">
        <f t="shared" ca="1" si="168"/>
        <v>1296</v>
      </c>
      <c r="Y1207" s="120">
        <f t="shared" ca="1" si="169"/>
        <v>42</v>
      </c>
      <c r="Z1207" s="121">
        <f t="shared" ca="1" si="170"/>
        <v>3</v>
      </c>
      <c r="AA1207" s="121" t="s">
        <v>9811</v>
      </c>
      <c r="AB1207" s="121"/>
      <c r="AC1207" s="127">
        <v>42229</v>
      </c>
      <c r="AD1207" s="121" t="s">
        <v>811</v>
      </c>
      <c r="AE1207" s="127">
        <v>42229</v>
      </c>
      <c r="AF1207" s="121" t="s">
        <v>8286</v>
      </c>
      <c r="AG1207" s="121">
        <v>0</v>
      </c>
      <c r="AH1207" s="121">
        <v>0</v>
      </c>
      <c r="AI1207" s="121" t="s">
        <v>5190</v>
      </c>
      <c r="AJ1207" s="121"/>
      <c r="AK1207" s="121" t="s">
        <v>334</v>
      </c>
      <c r="AL1207" s="121"/>
      <c r="AM1207" s="126" t="s">
        <v>5189</v>
      </c>
      <c r="AN1207" s="121"/>
      <c r="AO1207" s="121"/>
      <c r="AP1207" s="121">
        <v>0</v>
      </c>
      <c r="AQ1207" s="121">
        <v>0</v>
      </c>
      <c r="AR1207" s="121"/>
      <c r="AS1207" s="121"/>
      <c r="AT1207" s="121"/>
    </row>
    <row r="1208" spans="1:46" ht="30" customHeight="1" x14ac:dyDescent="0.15">
      <c r="A1208" s="121">
        <v>1206</v>
      </c>
      <c r="B1208" s="126">
        <v>5225002842</v>
      </c>
      <c r="C1208" s="121" t="s">
        <v>5191</v>
      </c>
      <c r="D1208" s="121" t="s">
        <v>5191</v>
      </c>
      <c r="E1208" s="127">
        <v>32995</v>
      </c>
      <c r="F1208" s="117">
        <f t="shared" ca="1" si="162"/>
        <v>28.849315068493151</v>
      </c>
      <c r="G1208" s="121" t="s">
        <v>325</v>
      </c>
      <c r="H1208" s="121" t="s">
        <v>287</v>
      </c>
      <c r="I1208" s="121" t="s">
        <v>287</v>
      </c>
      <c r="J1208" s="121" t="s">
        <v>5192</v>
      </c>
      <c r="K1208" s="121" t="s">
        <v>8011</v>
      </c>
      <c r="L1208" s="121" t="s">
        <v>328</v>
      </c>
      <c r="M1208" s="121" t="s">
        <v>367</v>
      </c>
      <c r="N1208" s="121" t="s">
        <v>690</v>
      </c>
      <c r="O1208" s="121" t="s">
        <v>8283</v>
      </c>
      <c r="P1208" s="127">
        <v>41928</v>
      </c>
      <c r="Q1208" s="127">
        <v>48990</v>
      </c>
      <c r="R1208" s="114">
        <f t="shared" ca="1" si="163"/>
        <v>5465</v>
      </c>
      <c r="S1208" s="118">
        <f t="shared" ca="1" si="164"/>
        <v>179</v>
      </c>
      <c r="T1208" s="114">
        <f t="shared" ca="1" si="165"/>
        <v>14</v>
      </c>
      <c r="U1208" s="119" t="str">
        <f t="shared" ca="1" si="166"/>
        <v>14年11个月25天</v>
      </c>
      <c r="V1208" s="120" t="s">
        <v>9850</v>
      </c>
      <c r="W1208" s="116">
        <f t="shared" ca="1" si="167"/>
        <v>43525</v>
      </c>
      <c r="X1208" s="114">
        <f t="shared" ca="1" si="168"/>
        <v>1296</v>
      </c>
      <c r="Y1208" s="120">
        <f t="shared" ca="1" si="169"/>
        <v>42</v>
      </c>
      <c r="Z1208" s="121">
        <f t="shared" ca="1" si="170"/>
        <v>3</v>
      </c>
      <c r="AA1208" s="121" t="s">
        <v>9851</v>
      </c>
      <c r="AB1208" s="121"/>
      <c r="AC1208" s="127">
        <v>42229</v>
      </c>
      <c r="AD1208" s="121" t="s">
        <v>582</v>
      </c>
      <c r="AE1208" s="127">
        <v>42229</v>
      </c>
      <c r="AF1208" s="121" t="s">
        <v>8286</v>
      </c>
      <c r="AG1208" s="121">
        <v>1</v>
      </c>
      <c r="AH1208" s="121">
        <v>0</v>
      </c>
      <c r="AI1208" s="121" t="s">
        <v>5194</v>
      </c>
      <c r="AJ1208" s="121" t="s">
        <v>390</v>
      </c>
      <c r="AK1208" s="121"/>
      <c r="AL1208" s="121"/>
      <c r="AM1208" s="126" t="s">
        <v>5193</v>
      </c>
      <c r="AN1208" s="121"/>
      <c r="AO1208" s="121"/>
      <c r="AP1208" s="121">
        <v>0</v>
      </c>
      <c r="AQ1208" s="121">
        <v>0</v>
      </c>
      <c r="AR1208" s="121"/>
      <c r="AS1208" s="121"/>
      <c r="AT1208" s="121"/>
    </row>
    <row r="1209" spans="1:46" ht="30" customHeight="1" x14ac:dyDescent="0.15">
      <c r="A1209" s="121">
        <v>1207</v>
      </c>
      <c r="B1209" s="126">
        <v>5225002843</v>
      </c>
      <c r="C1209" s="121" t="s">
        <v>5195</v>
      </c>
      <c r="D1209" s="121" t="s">
        <v>5195</v>
      </c>
      <c r="E1209" s="127">
        <v>32143</v>
      </c>
      <c r="F1209" s="117">
        <f t="shared" ca="1" si="162"/>
        <v>31.183561643835617</v>
      </c>
      <c r="G1209" s="121" t="s">
        <v>325</v>
      </c>
      <c r="H1209" s="121" t="s">
        <v>287</v>
      </c>
      <c r="I1209" s="121" t="s">
        <v>287</v>
      </c>
      <c r="J1209" s="121" t="s">
        <v>5196</v>
      </c>
      <c r="K1209" s="121" t="s">
        <v>8011</v>
      </c>
      <c r="L1209" s="121" t="s">
        <v>328</v>
      </c>
      <c r="M1209" s="121" t="s">
        <v>338</v>
      </c>
      <c r="N1209" s="121" t="s">
        <v>298</v>
      </c>
      <c r="O1209" s="121" t="s">
        <v>299</v>
      </c>
      <c r="P1209" s="121"/>
      <c r="Q1209" s="121"/>
      <c r="R1209" s="114" t="e">
        <f t="shared" ca="1" si="163"/>
        <v>#NUM!</v>
      </c>
      <c r="S1209" s="118" t="e">
        <f t="shared" ca="1" si="164"/>
        <v>#NUM!</v>
      </c>
      <c r="T1209" s="114" t="e">
        <f t="shared" ca="1" si="165"/>
        <v>#NUM!</v>
      </c>
      <c r="U1209" s="119" t="e">
        <f t="shared" ca="1" si="166"/>
        <v>#NUM!</v>
      </c>
      <c r="V1209" s="120" t="s">
        <v>299</v>
      </c>
      <c r="W1209" s="116">
        <f t="shared" ca="1" si="167"/>
        <v>43525</v>
      </c>
      <c r="X1209" s="114">
        <f t="shared" ca="1" si="168"/>
        <v>1296</v>
      </c>
      <c r="Y1209" s="120">
        <f t="shared" ca="1" si="169"/>
        <v>42</v>
      </c>
      <c r="Z1209" s="121">
        <f t="shared" ca="1" si="170"/>
        <v>3</v>
      </c>
      <c r="AA1209" s="121" t="s">
        <v>9852</v>
      </c>
      <c r="AB1209" s="121"/>
      <c r="AC1209" s="127">
        <v>42229</v>
      </c>
      <c r="AD1209" s="121" t="s">
        <v>582</v>
      </c>
      <c r="AE1209" s="127">
        <v>42229</v>
      </c>
      <c r="AF1209" s="121" t="s">
        <v>8286</v>
      </c>
      <c r="AG1209" s="121">
        <v>0</v>
      </c>
      <c r="AH1209" s="121">
        <v>0</v>
      </c>
      <c r="AI1209" s="121" t="s">
        <v>5198</v>
      </c>
      <c r="AJ1209" s="121"/>
      <c r="AK1209" s="121" t="s">
        <v>334</v>
      </c>
      <c r="AL1209" s="121"/>
      <c r="AM1209" s="126" t="s">
        <v>5197</v>
      </c>
      <c r="AN1209" s="121" t="s">
        <v>411</v>
      </c>
      <c r="AO1209" s="121"/>
      <c r="AP1209" s="121">
        <v>0</v>
      </c>
      <c r="AQ1209" s="121">
        <v>1</v>
      </c>
      <c r="AR1209" s="121"/>
      <c r="AS1209" s="121"/>
      <c r="AT1209" s="121"/>
    </row>
    <row r="1210" spans="1:46" ht="30" customHeight="1" x14ac:dyDescent="0.15">
      <c r="A1210" s="121">
        <v>1208</v>
      </c>
      <c r="B1210" s="126">
        <v>5225002844</v>
      </c>
      <c r="C1210" s="121" t="s">
        <v>5199</v>
      </c>
      <c r="D1210" s="121" t="s">
        <v>5199</v>
      </c>
      <c r="E1210" s="127">
        <v>25750</v>
      </c>
      <c r="F1210" s="117">
        <f t="shared" ca="1" si="162"/>
        <v>48.698630136986303</v>
      </c>
      <c r="G1210" s="121" t="s">
        <v>325</v>
      </c>
      <c r="H1210" s="121" t="s">
        <v>297</v>
      </c>
      <c r="I1210" s="121" t="s">
        <v>297</v>
      </c>
      <c r="J1210" s="121" t="s">
        <v>5200</v>
      </c>
      <c r="K1210" s="121" t="s">
        <v>8034</v>
      </c>
      <c r="L1210" s="121" t="s">
        <v>1122</v>
      </c>
      <c r="M1210" s="121" t="s">
        <v>338</v>
      </c>
      <c r="N1210" s="121" t="s">
        <v>5201</v>
      </c>
      <c r="O1210" s="121" t="s">
        <v>299</v>
      </c>
      <c r="P1210" s="121"/>
      <c r="Q1210" s="121"/>
      <c r="R1210" s="114" t="e">
        <f t="shared" ca="1" si="163"/>
        <v>#NUM!</v>
      </c>
      <c r="S1210" s="118" t="e">
        <f t="shared" ca="1" si="164"/>
        <v>#NUM!</v>
      </c>
      <c r="T1210" s="114" t="e">
        <f t="shared" ca="1" si="165"/>
        <v>#NUM!</v>
      </c>
      <c r="U1210" s="119" t="e">
        <f t="shared" ca="1" si="166"/>
        <v>#NUM!</v>
      </c>
      <c r="V1210" s="120" t="s">
        <v>299</v>
      </c>
      <c r="W1210" s="116">
        <f t="shared" ca="1" si="167"/>
        <v>43525</v>
      </c>
      <c r="X1210" s="114">
        <f t="shared" ca="1" si="168"/>
        <v>1296</v>
      </c>
      <c r="Y1210" s="120">
        <f t="shared" ca="1" si="169"/>
        <v>42</v>
      </c>
      <c r="Z1210" s="121">
        <f t="shared" ca="1" si="170"/>
        <v>3</v>
      </c>
      <c r="AA1210" s="121" t="s">
        <v>9693</v>
      </c>
      <c r="AB1210" s="121"/>
      <c r="AC1210" s="127">
        <v>42229</v>
      </c>
      <c r="AD1210" s="121" t="s">
        <v>582</v>
      </c>
      <c r="AE1210" s="127">
        <v>42229</v>
      </c>
      <c r="AF1210" s="121" t="s">
        <v>8286</v>
      </c>
      <c r="AG1210" s="121">
        <v>0</v>
      </c>
      <c r="AH1210" s="121">
        <v>0</v>
      </c>
      <c r="AI1210" s="121" t="s">
        <v>5203</v>
      </c>
      <c r="AJ1210" s="121"/>
      <c r="AK1210" s="121" t="s">
        <v>334</v>
      </c>
      <c r="AL1210" s="121"/>
      <c r="AM1210" s="126" t="s">
        <v>5202</v>
      </c>
      <c r="AN1210" s="121"/>
      <c r="AO1210" s="121"/>
      <c r="AP1210" s="121">
        <v>0</v>
      </c>
      <c r="AQ1210" s="121">
        <v>0</v>
      </c>
      <c r="AR1210" s="121"/>
      <c r="AS1210" s="121"/>
      <c r="AT1210" s="121"/>
    </row>
    <row r="1211" spans="1:46" ht="30" customHeight="1" x14ac:dyDescent="0.15">
      <c r="A1211" s="121">
        <v>1209</v>
      </c>
      <c r="B1211" s="126">
        <v>5225002845</v>
      </c>
      <c r="C1211" s="121" t="s">
        <v>5204</v>
      </c>
      <c r="D1211" s="121" t="s">
        <v>5204</v>
      </c>
      <c r="E1211" s="127">
        <v>33560</v>
      </c>
      <c r="F1211" s="117">
        <f t="shared" ca="1" si="162"/>
        <v>27.301369863013697</v>
      </c>
      <c r="G1211" s="121" t="s">
        <v>325</v>
      </c>
      <c r="H1211" s="121" t="s">
        <v>297</v>
      </c>
      <c r="I1211" s="121" t="s">
        <v>297</v>
      </c>
      <c r="J1211" s="121" t="s">
        <v>5205</v>
      </c>
      <c r="K1211" s="121" t="s">
        <v>8014</v>
      </c>
      <c r="L1211" s="121" t="s">
        <v>1122</v>
      </c>
      <c r="M1211" s="121" t="s">
        <v>59</v>
      </c>
      <c r="N1211" s="121" t="s">
        <v>41</v>
      </c>
      <c r="O1211" s="121" t="s">
        <v>8330</v>
      </c>
      <c r="P1211" s="127">
        <v>41872</v>
      </c>
      <c r="Q1211" s="127">
        <v>47107</v>
      </c>
      <c r="R1211" s="114">
        <f t="shared" ca="1" si="163"/>
        <v>3582</v>
      </c>
      <c r="S1211" s="118">
        <f t="shared" ca="1" si="164"/>
        <v>117</v>
      </c>
      <c r="T1211" s="114">
        <f t="shared" ca="1" si="165"/>
        <v>9</v>
      </c>
      <c r="U1211" s="119" t="str">
        <f t="shared" ca="1" si="166"/>
        <v>9年9个月27天</v>
      </c>
      <c r="V1211" s="120" t="s">
        <v>9853</v>
      </c>
      <c r="W1211" s="116">
        <f t="shared" ca="1" si="167"/>
        <v>43525</v>
      </c>
      <c r="X1211" s="114">
        <f t="shared" ca="1" si="168"/>
        <v>1296</v>
      </c>
      <c r="Y1211" s="120">
        <f t="shared" ca="1" si="169"/>
        <v>42</v>
      </c>
      <c r="Z1211" s="121">
        <f t="shared" ca="1" si="170"/>
        <v>3</v>
      </c>
      <c r="AA1211" s="121" t="s">
        <v>8865</v>
      </c>
      <c r="AB1211" s="121"/>
      <c r="AC1211" s="127">
        <v>42229</v>
      </c>
      <c r="AD1211" s="121" t="s">
        <v>582</v>
      </c>
      <c r="AE1211" s="127">
        <v>42229</v>
      </c>
      <c r="AF1211" s="121" t="s">
        <v>8286</v>
      </c>
      <c r="AG1211" s="121">
        <v>1</v>
      </c>
      <c r="AH1211" s="121">
        <v>0</v>
      </c>
      <c r="AI1211" s="121" t="s">
        <v>5207</v>
      </c>
      <c r="AJ1211" s="121" t="s">
        <v>390</v>
      </c>
      <c r="AK1211" s="121"/>
      <c r="AL1211" s="121"/>
      <c r="AM1211" s="126" t="s">
        <v>5206</v>
      </c>
      <c r="AN1211" s="121"/>
      <c r="AO1211" s="121"/>
      <c r="AP1211" s="121">
        <v>0</v>
      </c>
      <c r="AQ1211" s="121">
        <v>0</v>
      </c>
      <c r="AR1211" s="121"/>
      <c r="AS1211" s="121"/>
      <c r="AT1211" s="121"/>
    </row>
    <row r="1212" spans="1:46" ht="30" customHeight="1" x14ac:dyDescent="0.15">
      <c r="A1212" s="121">
        <v>1210</v>
      </c>
      <c r="B1212" s="126">
        <v>5225002846</v>
      </c>
      <c r="C1212" s="121" t="s">
        <v>5208</v>
      </c>
      <c r="D1212" s="121" t="s">
        <v>5208</v>
      </c>
      <c r="E1212" s="127">
        <v>33820</v>
      </c>
      <c r="F1212" s="117">
        <f t="shared" ca="1" si="162"/>
        <v>26.589041095890412</v>
      </c>
      <c r="G1212" s="121" t="s">
        <v>325</v>
      </c>
      <c r="H1212" s="121" t="s">
        <v>287</v>
      </c>
      <c r="I1212" s="121" t="s">
        <v>287</v>
      </c>
      <c r="J1212" s="121" t="s">
        <v>5209</v>
      </c>
      <c r="K1212" s="121" t="s">
        <v>811</v>
      </c>
      <c r="L1212" s="121" t="s">
        <v>328</v>
      </c>
      <c r="M1212" s="121" t="s">
        <v>367</v>
      </c>
      <c r="N1212" s="121" t="s">
        <v>41</v>
      </c>
      <c r="O1212" s="121" t="s">
        <v>8330</v>
      </c>
      <c r="P1212" s="127">
        <v>41976</v>
      </c>
      <c r="Q1212" s="127">
        <v>47210</v>
      </c>
      <c r="R1212" s="114">
        <f t="shared" ca="1" si="163"/>
        <v>3685</v>
      </c>
      <c r="S1212" s="118">
        <f t="shared" ca="1" si="164"/>
        <v>121</v>
      </c>
      <c r="T1212" s="114">
        <f t="shared" ca="1" si="165"/>
        <v>10</v>
      </c>
      <c r="U1212" s="119" t="str">
        <f t="shared" ca="1" si="166"/>
        <v>10年1个月5天</v>
      </c>
      <c r="V1212" s="120" t="s">
        <v>9854</v>
      </c>
      <c r="W1212" s="116">
        <f t="shared" ca="1" si="167"/>
        <v>43525</v>
      </c>
      <c r="X1212" s="114">
        <f t="shared" ca="1" si="168"/>
        <v>1296</v>
      </c>
      <c r="Y1212" s="120">
        <f t="shared" ca="1" si="169"/>
        <v>42</v>
      </c>
      <c r="Z1212" s="121">
        <f t="shared" ca="1" si="170"/>
        <v>3</v>
      </c>
      <c r="AA1212" s="121" t="s">
        <v>9855</v>
      </c>
      <c r="AB1212" s="121"/>
      <c r="AC1212" s="127">
        <v>42229</v>
      </c>
      <c r="AD1212" s="121" t="s">
        <v>582</v>
      </c>
      <c r="AE1212" s="127">
        <v>42229</v>
      </c>
      <c r="AF1212" s="121" t="s">
        <v>8286</v>
      </c>
      <c r="AG1212" s="121">
        <v>1</v>
      </c>
      <c r="AH1212" s="121">
        <v>0</v>
      </c>
      <c r="AI1212" s="121" t="s">
        <v>5211</v>
      </c>
      <c r="AJ1212" s="121" t="s">
        <v>390</v>
      </c>
      <c r="AK1212" s="121"/>
      <c r="AL1212" s="121"/>
      <c r="AM1212" s="126" t="s">
        <v>5210</v>
      </c>
      <c r="AN1212" s="121"/>
      <c r="AO1212" s="121"/>
      <c r="AP1212" s="121">
        <v>0</v>
      </c>
      <c r="AQ1212" s="121">
        <v>0</v>
      </c>
      <c r="AR1212" s="121"/>
      <c r="AS1212" s="121"/>
      <c r="AT1212" s="121"/>
    </row>
    <row r="1213" spans="1:46" ht="30" customHeight="1" x14ac:dyDescent="0.15">
      <c r="A1213" s="121">
        <v>1211</v>
      </c>
      <c r="B1213" s="126">
        <v>5225002847</v>
      </c>
      <c r="C1213" s="121" t="s">
        <v>5212</v>
      </c>
      <c r="D1213" s="121" t="s">
        <v>5212</v>
      </c>
      <c r="E1213" s="127">
        <v>33386</v>
      </c>
      <c r="F1213" s="117">
        <f t="shared" ca="1" si="162"/>
        <v>27.778082191780822</v>
      </c>
      <c r="G1213" s="121" t="s">
        <v>325</v>
      </c>
      <c r="H1213" s="121" t="s">
        <v>779</v>
      </c>
      <c r="I1213" s="121" t="s">
        <v>779</v>
      </c>
      <c r="J1213" s="121" t="s">
        <v>5213</v>
      </c>
      <c r="K1213" s="121" t="s">
        <v>8016</v>
      </c>
      <c r="L1213" s="121" t="s">
        <v>328</v>
      </c>
      <c r="M1213" s="121" t="s">
        <v>59</v>
      </c>
      <c r="N1213" s="121" t="s">
        <v>41</v>
      </c>
      <c r="O1213" s="121" t="s">
        <v>8330</v>
      </c>
      <c r="P1213" s="127">
        <v>41780</v>
      </c>
      <c r="Q1213" s="127">
        <v>47016</v>
      </c>
      <c r="R1213" s="114">
        <f t="shared" ca="1" si="163"/>
        <v>3491</v>
      </c>
      <c r="S1213" s="118">
        <f t="shared" ca="1" si="164"/>
        <v>114</v>
      </c>
      <c r="T1213" s="114">
        <f t="shared" ca="1" si="165"/>
        <v>9</v>
      </c>
      <c r="U1213" s="119" t="str">
        <f t="shared" ca="1" si="166"/>
        <v>9年6个月26天</v>
      </c>
      <c r="V1213" s="120" t="s">
        <v>9856</v>
      </c>
      <c r="W1213" s="116">
        <f t="shared" ca="1" si="167"/>
        <v>43525</v>
      </c>
      <c r="X1213" s="114">
        <f t="shared" ca="1" si="168"/>
        <v>1295</v>
      </c>
      <c r="Y1213" s="120">
        <f t="shared" ca="1" si="169"/>
        <v>42</v>
      </c>
      <c r="Z1213" s="121">
        <f t="shared" ca="1" si="170"/>
        <v>3</v>
      </c>
      <c r="AA1213" s="121" t="s">
        <v>9857</v>
      </c>
      <c r="AB1213" s="121"/>
      <c r="AC1213" s="127">
        <v>42230</v>
      </c>
      <c r="AD1213" s="121" t="s">
        <v>843</v>
      </c>
      <c r="AE1213" s="127">
        <v>42230</v>
      </c>
      <c r="AF1213" s="121" t="s">
        <v>8286</v>
      </c>
      <c r="AG1213" s="121">
        <v>1</v>
      </c>
      <c r="AH1213" s="121">
        <v>0</v>
      </c>
      <c r="AI1213" s="121" t="s">
        <v>5215</v>
      </c>
      <c r="AJ1213" s="121" t="s">
        <v>390</v>
      </c>
      <c r="AK1213" s="121"/>
      <c r="AL1213" s="121"/>
      <c r="AM1213" s="126" t="s">
        <v>5214</v>
      </c>
      <c r="AN1213" s="121"/>
      <c r="AO1213" s="121"/>
      <c r="AP1213" s="121">
        <v>0</v>
      </c>
      <c r="AQ1213" s="121">
        <v>0</v>
      </c>
      <c r="AR1213" s="121"/>
      <c r="AS1213" s="121"/>
      <c r="AT1213" s="121"/>
    </row>
    <row r="1214" spans="1:46" ht="30" customHeight="1" x14ac:dyDescent="0.15">
      <c r="A1214" s="121">
        <v>1212</v>
      </c>
      <c r="B1214" s="126">
        <v>5225002848</v>
      </c>
      <c r="C1214" s="121" t="s">
        <v>5216</v>
      </c>
      <c r="D1214" s="121" t="s">
        <v>5216</v>
      </c>
      <c r="E1214" s="127">
        <v>21433</v>
      </c>
      <c r="F1214" s="117">
        <f t="shared" ca="1" si="162"/>
        <v>60.526027397260272</v>
      </c>
      <c r="G1214" s="121" t="s">
        <v>650</v>
      </c>
      <c r="H1214" s="121" t="s">
        <v>287</v>
      </c>
      <c r="I1214" s="121" t="s">
        <v>287</v>
      </c>
      <c r="J1214" s="121" t="s">
        <v>5217</v>
      </c>
      <c r="K1214" s="121" t="s">
        <v>2626</v>
      </c>
      <c r="L1214" s="121" t="s">
        <v>328</v>
      </c>
      <c r="M1214" s="121" t="s">
        <v>367</v>
      </c>
      <c r="N1214" s="121" t="s">
        <v>290</v>
      </c>
      <c r="O1214" s="121" t="s">
        <v>293</v>
      </c>
      <c r="P1214" s="121"/>
      <c r="Q1214" s="121"/>
      <c r="R1214" s="114" t="e">
        <f t="shared" ca="1" si="163"/>
        <v>#NUM!</v>
      </c>
      <c r="S1214" s="118" t="e">
        <f t="shared" ca="1" si="164"/>
        <v>#NUM!</v>
      </c>
      <c r="T1214" s="114" t="e">
        <f t="shared" ca="1" si="165"/>
        <v>#NUM!</v>
      </c>
      <c r="U1214" s="119" t="e">
        <f t="shared" ca="1" si="166"/>
        <v>#NUM!</v>
      </c>
      <c r="V1214" s="120" t="s">
        <v>299</v>
      </c>
      <c r="W1214" s="116">
        <f t="shared" ca="1" si="167"/>
        <v>43525</v>
      </c>
      <c r="X1214" s="114">
        <f t="shared" ca="1" si="168"/>
        <v>1291</v>
      </c>
      <c r="Y1214" s="120">
        <f t="shared" ca="1" si="169"/>
        <v>42</v>
      </c>
      <c r="Z1214" s="121">
        <f t="shared" ca="1" si="170"/>
        <v>3</v>
      </c>
      <c r="AA1214" s="121" t="s">
        <v>9858</v>
      </c>
      <c r="AB1214" s="121"/>
      <c r="AC1214" s="127">
        <v>42234</v>
      </c>
      <c r="AD1214" s="121" t="s">
        <v>2626</v>
      </c>
      <c r="AE1214" s="127">
        <v>42234</v>
      </c>
      <c r="AF1214" s="121" t="s">
        <v>8286</v>
      </c>
      <c r="AG1214" s="121">
        <v>1</v>
      </c>
      <c r="AH1214" s="121">
        <v>0</v>
      </c>
      <c r="AI1214" s="121" t="s">
        <v>5219</v>
      </c>
      <c r="AJ1214" s="121" t="s">
        <v>402</v>
      </c>
      <c r="AK1214" s="121" t="s">
        <v>409</v>
      </c>
      <c r="AL1214" s="121"/>
      <c r="AM1214" s="126" t="s">
        <v>5218</v>
      </c>
      <c r="AN1214" s="121"/>
      <c r="AO1214" s="121"/>
      <c r="AP1214" s="121">
        <v>0</v>
      </c>
      <c r="AQ1214" s="121">
        <v>0</v>
      </c>
      <c r="AR1214" s="121"/>
      <c r="AS1214" s="121"/>
      <c r="AT1214" s="121"/>
    </row>
    <row r="1215" spans="1:46" ht="30" customHeight="1" x14ac:dyDescent="0.15">
      <c r="A1215" s="121">
        <v>1213</v>
      </c>
      <c r="B1215" s="126">
        <v>5225002849</v>
      </c>
      <c r="C1215" s="121" t="s">
        <v>5220</v>
      </c>
      <c r="D1215" s="121" t="s">
        <v>5220</v>
      </c>
      <c r="E1215" s="127">
        <v>32701</v>
      </c>
      <c r="F1215" s="117">
        <f t="shared" ca="1" si="162"/>
        <v>29.654794520547945</v>
      </c>
      <c r="G1215" s="121" t="s">
        <v>325</v>
      </c>
      <c r="H1215" s="121" t="s">
        <v>634</v>
      </c>
      <c r="I1215" s="121" t="s">
        <v>634</v>
      </c>
      <c r="J1215" s="121" t="s">
        <v>5221</v>
      </c>
      <c r="K1215" s="121" t="s">
        <v>8106</v>
      </c>
      <c r="L1215" s="121" t="s">
        <v>1184</v>
      </c>
      <c r="M1215" s="121" t="s">
        <v>59</v>
      </c>
      <c r="N1215" s="121" t="s">
        <v>488</v>
      </c>
      <c r="O1215" s="121" t="s">
        <v>8330</v>
      </c>
      <c r="P1215" s="127">
        <v>41910</v>
      </c>
      <c r="Q1215" s="127">
        <v>47204</v>
      </c>
      <c r="R1215" s="114">
        <f t="shared" ca="1" si="163"/>
        <v>3679</v>
      </c>
      <c r="S1215" s="118">
        <f t="shared" ca="1" si="164"/>
        <v>120</v>
      </c>
      <c r="T1215" s="114">
        <f t="shared" ca="1" si="165"/>
        <v>10</v>
      </c>
      <c r="U1215" s="119" t="str">
        <f t="shared" ca="1" si="166"/>
        <v>10年0个月29天</v>
      </c>
      <c r="V1215" s="120" t="s">
        <v>4570</v>
      </c>
      <c r="W1215" s="116">
        <f t="shared" ca="1" si="167"/>
        <v>43525</v>
      </c>
      <c r="X1215" s="114">
        <f t="shared" ca="1" si="168"/>
        <v>1292</v>
      </c>
      <c r="Y1215" s="120">
        <f t="shared" ca="1" si="169"/>
        <v>42</v>
      </c>
      <c r="Z1215" s="121">
        <f t="shared" ca="1" si="170"/>
        <v>3</v>
      </c>
      <c r="AA1215" s="121" t="s">
        <v>9859</v>
      </c>
      <c r="AB1215" s="121"/>
      <c r="AC1215" s="127">
        <v>42233</v>
      </c>
      <c r="AD1215" s="121" t="s">
        <v>494</v>
      </c>
      <c r="AE1215" s="127">
        <v>42233</v>
      </c>
      <c r="AF1215" s="121" t="s">
        <v>8286</v>
      </c>
      <c r="AG1215" s="121">
        <v>1</v>
      </c>
      <c r="AH1215" s="121">
        <v>0</v>
      </c>
      <c r="AI1215" s="121" t="s">
        <v>5223</v>
      </c>
      <c r="AJ1215" s="121" t="s">
        <v>2712</v>
      </c>
      <c r="AK1215" s="121"/>
      <c r="AL1215" s="121"/>
      <c r="AM1215" s="126" t="s">
        <v>5222</v>
      </c>
      <c r="AN1215" s="121" t="s">
        <v>411</v>
      </c>
      <c r="AO1215" s="121"/>
      <c r="AP1215" s="121">
        <v>0</v>
      </c>
      <c r="AQ1215" s="121">
        <v>0</v>
      </c>
      <c r="AR1215" s="121"/>
      <c r="AS1215" s="121"/>
      <c r="AT1215" s="121"/>
    </row>
    <row r="1216" spans="1:46" ht="30" customHeight="1" x14ac:dyDescent="0.15">
      <c r="A1216" s="121">
        <v>1214</v>
      </c>
      <c r="B1216" s="126">
        <v>5225002850</v>
      </c>
      <c r="C1216" s="121" t="s">
        <v>5224</v>
      </c>
      <c r="D1216" s="121" t="s">
        <v>5224</v>
      </c>
      <c r="E1216" s="127">
        <v>25107</v>
      </c>
      <c r="F1216" s="117">
        <f t="shared" ca="1" si="162"/>
        <v>50.460273972602742</v>
      </c>
      <c r="G1216" s="121" t="s">
        <v>325</v>
      </c>
      <c r="H1216" s="121" t="s">
        <v>287</v>
      </c>
      <c r="I1216" s="121" t="s">
        <v>287</v>
      </c>
      <c r="J1216" s="121" t="s">
        <v>5225</v>
      </c>
      <c r="K1216" s="121" t="s">
        <v>494</v>
      </c>
      <c r="L1216" s="121" t="s">
        <v>328</v>
      </c>
      <c r="M1216" s="121" t="s">
        <v>348</v>
      </c>
      <c r="N1216" s="121" t="s">
        <v>290</v>
      </c>
      <c r="O1216" s="121" t="s">
        <v>8330</v>
      </c>
      <c r="P1216" s="127">
        <v>41749</v>
      </c>
      <c r="Q1216" s="127">
        <v>46984</v>
      </c>
      <c r="R1216" s="114">
        <f t="shared" ca="1" si="163"/>
        <v>3459</v>
      </c>
      <c r="S1216" s="118">
        <f t="shared" ca="1" si="164"/>
        <v>113</v>
      </c>
      <c r="T1216" s="114">
        <f t="shared" ca="1" si="165"/>
        <v>9</v>
      </c>
      <c r="U1216" s="119" t="str">
        <f t="shared" ca="1" si="166"/>
        <v>9年5个月24天</v>
      </c>
      <c r="V1216" s="120" t="s">
        <v>9860</v>
      </c>
      <c r="W1216" s="116">
        <f t="shared" ca="1" si="167"/>
        <v>43525</v>
      </c>
      <c r="X1216" s="114">
        <f t="shared" ca="1" si="168"/>
        <v>1292</v>
      </c>
      <c r="Y1216" s="120">
        <f t="shared" ca="1" si="169"/>
        <v>42</v>
      </c>
      <c r="Z1216" s="121">
        <f t="shared" ca="1" si="170"/>
        <v>3</v>
      </c>
      <c r="AA1216" s="121" t="s">
        <v>9861</v>
      </c>
      <c r="AB1216" s="121"/>
      <c r="AC1216" s="127">
        <v>42233</v>
      </c>
      <c r="AD1216" s="121" t="s">
        <v>494</v>
      </c>
      <c r="AE1216" s="127">
        <v>42233</v>
      </c>
      <c r="AF1216" s="121" t="s">
        <v>8286</v>
      </c>
      <c r="AG1216" s="121">
        <v>1</v>
      </c>
      <c r="AH1216" s="121">
        <v>0</v>
      </c>
      <c r="AI1216" s="121" t="s">
        <v>5227</v>
      </c>
      <c r="AJ1216" s="121" t="s">
        <v>390</v>
      </c>
      <c r="AK1216" s="121"/>
      <c r="AL1216" s="121"/>
      <c r="AM1216" s="126" t="s">
        <v>5226</v>
      </c>
      <c r="AN1216" s="121"/>
      <c r="AO1216" s="121"/>
      <c r="AP1216" s="121">
        <v>0</v>
      </c>
      <c r="AQ1216" s="121">
        <v>0</v>
      </c>
      <c r="AR1216" s="121"/>
      <c r="AS1216" s="121"/>
      <c r="AT1216" s="121"/>
    </row>
    <row r="1217" spans="1:46" ht="30" customHeight="1" x14ac:dyDescent="0.15">
      <c r="A1217" s="121">
        <v>1215</v>
      </c>
      <c r="B1217" s="126">
        <v>5225002851</v>
      </c>
      <c r="C1217" s="121" t="s">
        <v>5228</v>
      </c>
      <c r="D1217" s="121" t="s">
        <v>5228</v>
      </c>
      <c r="E1217" s="127">
        <v>25277</v>
      </c>
      <c r="F1217" s="117">
        <f t="shared" ca="1" si="162"/>
        <v>49.994520547945207</v>
      </c>
      <c r="G1217" s="121" t="s">
        <v>325</v>
      </c>
      <c r="H1217" s="121" t="s">
        <v>287</v>
      </c>
      <c r="I1217" s="121" t="s">
        <v>287</v>
      </c>
      <c r="J1217" s="121" t="s">
        <v>5229</v>
      </c>
      <c r="K1217" s="121" t="s">
        <v>8158</v>
      </c>
      <c r="L1217" s="121" t="s">
        <v>357</v>
      </c>
      <c r="M1217" s="121" t="s">
        <v>367</v>
      </c>
      <c r="N1217" s="121" t="s">
        <v>570</v>
      </c>
      <c r="O1217" s="121" t="s">
        <v>293</v>
      </c>
      <c r="P1217" s="127">
        <v>42809</v>
      </c>
      <c r="Q1217" s="121"/>
      <c r="R1217" s="114" t="e">
        <f t="shared" ca="1" si="163"/>
        <v>#NUM!</v>
      </c>
      <c r="S1217" s="118" t="e">
        <f t="shared" ca="1" si="164"/>
        <v>#NUM!</v>
      </c>
      <c r="T1217" s="114" t="e">
        <f t="shared" ca="1" si="165"/>
        <v>#NUM!</v>
      </c>
      <c r="U1217" s="119" t="e">
        <f t="shared" ca="1" si="166"/>
        <v>#NUM!</v>
      </c>
      <c r="V1217" s="120" t="s">
        <v>299</v>
      </c>
      <c r="W1217" s="116">
        <f t="shared" ca="1" si="167"/>
        <v>43525</v>
      </c>
      <c r="X1217" s="114">
        <f t="shared" ca="1" si="168"/>
        <v>1295</v>
      </c>
      <c r="Y1217" s="120">
        <f t="shared" ca="1" si="169"/>
        <v>42</v>
      </c>
      <c r="Z1217" s="121">
        <f t="shared" ca="1" si="170"/>
        <v>3</v>
      </c>
      <c r="AA1217" s="121" t="s">
        <v>9862</v>
      </c>
      <c r="AB1217" s="121"/>
      <c r="AC1217" s="127">
        <v>42230</v>
      </c>
      <c r="AD1217" s="121" t="s">
        <v>843</v>
      </c>
      <c r="AE1217" s="127">
        <v>42230</v>
      </c>
      <c r="AF1217" s="121" t="s">
        <v>8286</v>
      </c>
      <c r="AG1217" s="121">
        <v>1</v>
      </c>
      <c r="AH1217" s="121">
        <v>0</v>
      </c>
      <c r="AI1217" s="121" t="s">
        <v>5231</v>
      </c>
      <c r="AJ1217" s="121" t="s">
        <v>402</v>
      </c>
      <c r="AK1217" s="121" t="s">
        <v>409</v>
      </c>
      <c r="AL1217" s="121"/>
      <c r="AM1217" s="126" t="s">
        <v>5230</v>
      </c>
      <c r="AN1217" s="121"/>
      <c r="AO1217" s="121"/>
      <c r="AP1217" s="121">
        <v>0</v>
      </c>
      <c r="AQ1217" s="121">
        <v>0</v>
      </c>
      <c r="AR1217" s="121"/>
      <c r="AS1217" s="121"/>
      <c r="AT1217" s="121"/>
    </row>
    <row r="1218" spans="1:46" ht="30" customHeight="1" x14ac:dyDescent="0.15">
      <c r="A1218" s="121">
        <v>1216</v>
      </c>
      <c r="B1218" s="126">
        <v>5225002852</v>
      </c>
      <c r="C1218" s="121" t="s">
        <v>5232</v>
      </c>
      <c r="D1218" s="121" t="s">
        <v>5232</v>
      </c>
      <c r="E1218" s="127">
        <v>29132</v>
      </c>
      <c r="F1218" s="117">
        <f t="shared" ca="1" si="162"/>
        <v>39.43287671232877</v>
      </c>
      <c r="G1218" s="121" t="s">
        <v>325</v>
      </c>
      <c r="H1218" s="121" t="s">
        <v>287</v>
      </c>
      <c r="I1218" s="121" t="s">
        <v>287</v>
      </c>
      <c r="J1218" s="121" t="s">
        <v>5233</v>
      </c>
      <c r="K1218" s="121" t="s">
        <v>8014</v>
      </c>
      <c r="L1218" s="121" t="s">
        <v>328</v>
      </c>
      <c r="M1218" s="121" t="s">
        <v>338</v>
      </c>
      <c r="N1218" s="121" t="s">
        <v>290</v>
      </c>
      <c r="O1218" s="121" t="s">
        <v>299</v>
      </c>
      <c r="P1218" s="121"/>
      <c r="Q1218" s="121"/>
      <c r="R1218" s="114" t="e">
        <f t="shared" ca="1" si="163"/>
        <v>#NUM!</v>
      </c>
      <c r="S1218" s="118" t="e">
        <f t="shared" ca="1" si="164"/>
        <v>#NUM!</v>
      </c>
      <c r="T1218" s="114" t="e">
        <f t="shared" ca="1" si="165"/>
        <v>#NUM!</v>
      </c>
      <c r="U1218" s="119" t="e">
        <f t="shared" ca="1" si="166"/>
        <v>#NUM!</v>
      </c>
      <c r="V1218" s="120" t="s">
        <v>299</v>
      </c>
      <c r="W1218" s="116">
        <f t="shared" ca="1" si="167"/>
        <v>43525</v>
      </c>
      <c r="X1218" s="114">
        <f t="shared" ca="1" si="168"/>
        <v>1295</v>
      </c>
      <c r="Y1218" s="120">
        <f t="shared" ca="1" si="169"/>
        <v>42</v>
      </c>
      <c r="Z1218" s="121">
        <f t="shared" ca="1" si="170"/>
        <v>3</v>
      </c>
      <c r="AA1218" s="121" t="s">
        <v>9851</v>
      </c>
      <c r="AB1218" s="121"/>
      <c r="AC1218" s="127">
        <v>42230</v>
      </c>
      <c r="AD1218" s="121" t="s">
        <v>843</v>
      </c>
      <c r="AE1218" s="127">
        <v>42230</v>
      </c>
      <c r="AF1218" s="121" t="s">
        <v>8286</v>
      </c>
      <c r="AG1218" s="121">
        <v>0</v>
      </c>
      <c r="AH1218" s="121">
        <v>0</v>
      </c>
      <c r="AI1218" s="121" t="s">
        <v>5235</v>
      </c>
      <c r="AJ1218" s="121"/>
      <c r="AK1218" s="121" t="s">
        <v>334</v>
      </c>
      <c r="AL1218" s="121"/>
      <c r="AM1218" s="126" t="s">
        <v>5234</v>
      </c>
      <c r="AN1218" s="121"/>
      <c r="AO1218" s="121"/>
      <c r="AP1218" s="121">
        <v>0</v>
      </c>
      <c r="AQ1218" s="121">
        <v>0</v>
      </c>
      <c r="AR1218" s="121"/>
      <c r="AS1218" s="121"/>
      <c r="AT1218" s="121"/>
    </row>
    <row r="1219" spans="1:46" ht="30" customHeight="1" x14ac:dyDescent="0.15">
      <c r="A1219" s="121">
        <v>1217</v>
      </c>
      <c r="B1219" s="126">
        <v>5225002853</v>
      </c>
      <c r="C1219" s="121" t="s">
        <v>5236</v>
      </c>
      <c r="D1219" s="121" t="s">
        <v>5236</v>
      </c>
      <c r="E1219" s="127">
        <v>30835</v>
      </c>
      <c r="F1219" s="117">
        <f t="shared" ref="F1219:F1282" ca="1" si="171">(TODAY()-E1219)/365</f>
        <v>34.767123287671232</v>
      </c>
      <c r="G1219" s="121" t="s">
        <v>325</v>
      </c>
      <c r="H1219" s="121" t="s">
        <v>287</v>
      </c>
      <c r="I1219" s="121" t="s">
        <v>287</v>
      </c>
      <c r="J1219" s="121" t="s">
        <v>5237</v>
      </c>
      <c r="K1219" s="121" t="s">
        <v>843</v>
      </c>
      <c r="L1219" s="121" t="s">
        <v>328</v>
      </c>
      <c r="M1219" s="121" t="s">
        <v>59</v>
      </c>
      <c r="N1219" s="121" t="s">
        <v>41</v>
      </c>
      <c r="O1219" s="121" t="s">
        <v>8330</v>
      </c>
      <c r="P1219" s="127">
        <v>41677</v>
      </c>
      <c r="Q1219" s="127">
        <v>47155</v>
      </c>
      <c r="R1219" s="114">
        <f t="shared" ca="1" si="163"/>
        <v>3630</v>
      </c>
      <c r="S1219" s="118">
        <f t="shared" ca="1" si="164"/>
        <v>119</v>
      </c>
      <c r="T1219" s="114">
        <f t="shared" ca="1" si="165"/>
        <v>9</v>
      </c>
      <c r="U1219" s="119" t="str">
        <f t="shared" ca="1" si="166"/>
        <v>9年11个月15天</v>
      </c>
      <c r="V1219" s="120" t="s">
        <v>8582</v>
      </c>
      <c r="W1219" s="116">
        <f t="shared" ca="1" si="167"/>
        <v>43525</v>
      </c>
      <c r="X1219" s="114">
        <f t="shared" ca="1" si="168"/>
        <v>1295</v>
      </c>
      <c r="Y1219" s="120">
        <f t="shared" ca="1" si="169"/>
        <v>42</v>
      </c>
      <c r="Z1219" s="121">
        <f t="shared" ca="1" si="170"/>
        <v>3</v>
      </c>
      <c r="AA1219" s="121" t="s">
        <v>8858</v>
      </c>
      <c r="AB1219" s="121"/>
      <c r="AC1219" s="127">
        <v>42230</v>
      </c>
      <c r="AD1219" s="121" t="s">
        <v>843</v>
      </c>
      <c r="AE1219" s="127">
        <v>42230</v>
      </c>
      <c r="AF1219" s="121" t="s">
        <v>8286</v>
      </c>
      <c r="AG1219" s="121">
        <v>0</v>
      </c>
      <c r="AH1219" s="121">
        <v>0</v>
      </c>
      <c r="AI1219" s="121" t="s">
        <v>5240</v>
      </c>
      <c r="AJ1219" s="121"/>
      <c r="AK1219" s="121"/>
      <c r="AL1219" s="121"/>
      <c r="AM1219" s="126" t="s">
        <v>5239</v>
      </c>
      <c r="AN1219" s="121"/>
      <c r="AO1219" s="121"/>
      <c r="AP1219" s="121">
        <v>0</v>
      </c>
      <c r="AQ1219" s="121">
        <v>0</v>
      </c>
      <c r="AR1219" s="121"/>
      <c r="AS1219" s="121"/>
      <c r="AT1219" s="121"/>
    </row>
    <row r="1220" spans="1:46" ht="30" customHeight="1" x14ac:dyDescent="0.15">
      <c r="A1220" s="121">
        <v>1218</v>
      </c>
      <c r="B1220" s="126">
        <v>5225002854</v>
      </c>
      <c r="C1220" s="121" t="s">
        <v>5241</v>
      </c>
      <c r="D1220" s="121" t="s">
        <v>5241</v>
      </c>
      <c r="E1220" s="127">
        <v>27216</v>
      </c>
      <c r="F1220" s="117">
        <f t="shared" ca="1" si="171"/>
        <v>44.682191780821917</v>
      </c>
      <c r="G1220" s="121" t="s">
        <v>325</v>
      </c>
      <c r="H1220" s="121" t="s">
        <v>287</v>
      </c>
      <c r="I1220" s="121" t="s">
        <v>287</v>
      </c>
      <c r="J1220" s="121" t="s">
        <v>5242</v>
      </c>
      <c r="K1220" s="121" t="s">
        <v>598</v>
      </c>
      <c r="L1220" s="121" t="s">
        <v>328</v>
      </c>
      <c r="M1220" s="121" t="s">
        <v>326</v>
      </c>
      <c r="N1220" s="121" t="s">
        <v>298</v>
      </c>
      <c r="O1220" s="121" t="s">
        <v>299</v>
      </c>
      <c r="P1220" s="121"/>
      <c r="Q1220" s="121"/>
      <c r="R1220" s="114" t="e">
        <f t="shared" ref="R1220:R1283" ca="1" si="172">DATEDIF(W1220,Q1220,"D")</f>
        <v>#NUM!</v>
      </c>
      <c r="S1220" s="118" t="e">
        <f t="shared" ref="S1220:S1283" ca="1" si="173">DATEDIF(W1220,Q1220,"m")</f>
        <v>#NUM!</v>
      </c>
      <c r="T1220" s="114" t="e">
        <f t="shared" ref="T1220:T1283" ca="1" si="174">DATEDIF(W1220,Q1220,"y")</f>
        <v>#NUM!</v>
      </c>
      <c r="U1220" s="119" t="e">
        <f t="shared" ref="U1220:U1283" ca="1" si="175">ROUNDDOWN(R1220/365,0)&amp;"年"&amp;ROUNDDOWN(MOD(R1220,365)/30,0)&amp;"个月"&amp;MOD(MOD(R1220,365),30)&amp;"天"</f>
        <v>#NUM!</v>
      </c>
      <c r="V1220" s="120" t="s">
        <v>299</v>
      </c>
      <c r="W1220" s="116">
        <f t="shared" ref="W1220:W1283" ca="1" si="176">TODAY()</f>
        <v>43525</v>
      </c>
      <c r="X1220" s="114">
        <f t="shared" ref="X1220:X1283" ca="1" si="177">DATEDIF(AE1220,W1220,"D")</f>
        <v>1270</v>
      </c>
      <c r="Y1220" s="120">
        <f t="shared" ref="Y1220:Y1283" ca="1" si="178">DATEDIF(AE1220,W1220,"m")</f>
        <v>41</v>
      </c>
      <c r="Z1220" s="121">
        <f t="shared" ref="Z1220:Z1283" ca="1" si="179">DATEDIF(AE1220,W1220,"Y")</f>
        <v>3</v>
      </c>
      <c r="AA1220" s="121" t="s">
        <v>9863</v>
      </c>
      <c r="AB1220" s="121"/>
      <c r="AC1220" s="127">
        <v>42255</v>
      </c>
      <c r="AD1220" s="121" t="s">
        <v>598</v>
      </c>
      <c r="AE1220" s="127">
        <v>42255</v>
      </c>
      <c r="AF1220" s="121" t="s">
        <v>8286</v>
      </c>
      <c r="AG1220" s="121">
        <v>0</v>
      </c>
      <c r="AH1220" s="121">
        <v>0</v>
      </c>
      <c r="AI1220" s="121" t="s">
        <v>5244</v>
      </c>
      <c r="AJ1220" s="121"/>
      <c r="AK1220" s="121" t="s">
        <v>334</v>
      </c>
      <c r="AL1220" s="121"/>
      <c r="AM1220" s="126" t="s">
        <v>5243</v>
      </c>
      <c r="AN1220" s="121" t="s">
        <v>411</v>
      </c>
      <c r="AO1220" s="121"/>
      <c r="AP1220" s="121">
        <v>0</v>
      </c>
      <c r="AQ1220" s="121">
        <v>0</v>
      </c>
      <c r="AR1220" s="121"/>
      <c r="AS1220" s="121"/>
      <c r="AT1220" s="121"/>
    </row>
    <row r="1221" spans="1:46" ht="30" customHeight="1" x14ac:dyDescent="0.15">
      <c r="A1221" s="121">
        <v>1219</v>
      </c>
      <c r="B1221" s="126">
        <v>5225002855</v>
      </c>
      <c r="C1221" s="121" t="s">
        <v>5245</v>
      </c>
      <c r="D1221" s="121" t="s">
        <v>5245</v>
      </c>
      <c r="E1221" s="127">
        <v>26108</v>
      </c>
      <c r="F1221" s="117">
        <f t="shared" ca="1" si="171"/>
        <v>47.717808219178082</v>
      </c>
      <c r="G1221" s="121" t="s">
        <v>325</v>
      </c>
      <c r="H1221" s="121" t="s">
        <v>297</v>
      </c>
      <c r="I1221" s="121" t="s">
        <v>297</v>
      </c>
      <c r="J1221" s="121" t="s">
        <v>5246</v>
      </c>
      <c r="K1221" s="121" t="s">
        <v>582</v>
      </c>
      <c r="L1221" s="121" t="s">
        <v>328</v>
      </c>
      <c r="M1221" s="121" t="s">
        <v>59</v>
      </c>
      <c r="N1221" s="121" t="s">
        <v>408</v>
      </c>
      <c r="O1221" s="121" t="s">
        <v>8330</v>
      </c>
      <c r="P1221" s="127">
        <v>41444</v>
      </c>
      <c r="Q1221" s="127">
        <v>46830</v>
      </c>
      <c r="R1221" s="114">
        <f t="shared" ca="1" si="172"/>
        <v>3305</v>
      </c>
      <c r="S1221" s="118">
        <f t="shared" ca="1" si="173"/>
        <v>108</v>
      </c>
      <c r="T1221" s="114">
        <f t="shared" ca="1" si="174"/>
        <v>9</v>
      </c>
      <c r="U1221" s="119" t="str">
        <f t="shared" ca="1" si="175"/>
        <v>9年0个月20天</v>
      </c>
      <c r="V1221" s="120" t="s">
        <v>8321</v>
      </c>
      <c r="W1221" s="116">
        <f t="shared" ca="1" si="176"/>
        <v>43525</v>
      </c>
      <c r="X1221" s="114">
        <f t="shared" ca="1" si="177"/>
        <v>1268</v>
      </c>
      <c r="Y1221" s="120">
        <f t="shared" ca="1" si="178"/>
        <v>41</v>
      </c>
      <c r="Z1221" s="121">
        <f t="shared" ca="1" si="179"/>
        <v>3</v>
      </c>
      <c r="AA1221" s="121" t="s">
        <v>9864</v>
      </c>
      <c r="AB1221" s="121"/>
      <c r="AC1221" s="127">
        <v>42257</v>
      </c>
      <c r="AD1221" s="121" t="s">
        <v>582</v>
      </c>
      <c r="AE1221" s="127">
        <v>42257</v>
      </c>
      <c r="AF1221" s="121" t="s">
        <v>8286</v>
      </c>
      <c r="AG1221" s="121">
        <v>1</v>
      </c>
      <c r="AH1221" s="121">
        <v>0</v>
      </c>
      <c r="AI1221" s="121" t="s">
        <v>5248</v>
      </c>
      <c r="AJ1221" s="121" t="s">
        <v>3915</v>
      </c>
      <c r="AK1221" s="121"/>
      <c r="AL1221" s="121"/>
      <c r="AM1221" s="126" t="s">
        <v>5247</v>
      </c>
      <c r="AN1221" s="121" t="s">
        <v>411</v>
      </c>
      <c r="AO1221" s="121" t="s">
        <v>393</v>
      </c>
      <c r="AP1221" s="121">
        <v>21</v>
      </c>
      <c r="AQ1221" s="121">
        <v>0</v>
      </c>
      <c r="AR1221" s="121"/>
      <c r="AS1221" s="121"/>
      <c r="AT1221" s="121"/>
    </row>
    <row r="1222" spans="1:46" ht="30" customHeight="1" x14ac:dyDescent="0.15">
      <c r="A1222" s="121">
        <v>1220</v>
      </c>
      <c r="B1222" s="126">
        <v>5225002856</v>
      </c>
      <c r="C1222" s="121" t="s">
        <v>5249</v>
      </c>
      <c r="D1222" s="121" t="s">
        <v>5249</v>
      </c>
      <c r="E1222" s="127">
        <v>26061</v>
      </c>
      <c r="F1222" s="117">
        <f t="shared" ca="1" si="171"/>
        <v>47.846575342465755</v>
      </c>
      <c r="G1222" s="121" t="s">
        <v>325</v>
      </c>
      <c r="H1222" s="121" t="s">
        <v>297</v>
      </c>
      <c r="I1222" s="121" t="s">
        <v>297</v>
      </c>
      <c r="J1222" s="121" t="s">
        <v>5250</v>
      </c>
      <c r="K1222" s="121" t="s">
        <v>8055</v>
      </c>
      <c r="L1222" s="121" t="s">
        <v>357</v>
      </c>
      <c r="M1222" s="121" t="s">
        <v>348</v>
      </c>
      <c r="N1222" s="121" t="s">
        <v>298</v>
      </c>
      <c r="O1222" s="121" t="s">
        <v>8330</v>
      </c>
      <c r="P1222" s="127">
        <v>41446</v>
      </c>
      <c r="Q1222" s="127">
        <v>46924</v>
      </c>
      <c r="R1222" s="114">
        <f t="shared" ca="1" si="172"/>
        <v>3399</v>
      </c>
      <c r="S1222" s="118">
        <f t="shared" ca="1" si="173"/>
        <v>111</v>
      </c>
      <c r="T1222" s="114">
        <f t="shared" ca="1" si="174"/>
        <v>9</v>
      </c>
      <c r="U1222" s="119" t="str">
        <f t="shared" ca="1" si="175"/>
        <v>9年3个月24天</v>
      </c>
      <c r="V1222" s="120" t="s">
        <v>3869</v>
      </c>
      <c r="W1222" s="116">
        <f t="shared" ca="1" si="176"/>
        <v>43525</v>
      </c>
      <c r="X1222" s="114">
        <f t="shared" ca="1" si="177"/>
        <v>1268</v>
      </c>
      <c r="Y1222" s="120">
        <f t="shared" ca="1" si="178"/>
        <v>41</v>
      </c>
      <c r="Z1222" s="121">
        <f t="shared" ca="1" si="179"/>
        <v>3</v>
      </c>
      <c r="AA1222" s="121" t="s">
        <v>8680</v>
      </c>
      <c r="AB1222" s="121"/>
      <c r="AC1222" s="127">
        <v>42257</v>
      </c>
      <c r="AD1222" s="121" t="s">
        <v>582</v>
      </c>
      <c r="AE1222" s="127">
        <v>42257</v>
      </c>
      <c r="AF1222" s="121" t="s">
        <v>8286</v>
      </c>
      <c r="AG1222" s="121">
        <v>0</v>
      </c>
      <c r="AH1222" s="121">
        <v>0</v>
      </c>
      <c r="AI1222" s="121" t="s">
        <v>5248</v>
      </c>
      <c r="AJ1222" s="121"/>
      <c r="AK1222" s="121"/>
      <c r="AL1222" s="121"/>
      <c r="AM1222" s="126" t="s">
        <v>5252</v>
      </c>
      <c r="AN1222" s="121" t="s">
        <v>411</v>
      </c>
      <c r="AO1222" s="121" t="s">
        <v>393</v>
      </c>
      <c r="AP1222" s="121">
        <v>21</v>
      </c>
      <c r="AQ1222" s="121">
        <v>0</v>
      </c>
      <c r="AR1222" s="121"/>
      <c r="AS1222" s="121"/>
      <c r="AT1222" s="121"/>
    </row>
    <row r="1223" spans="1:46" ht="30" customHeight="1" x14ac:dyDescent="0.15">
      <c r="A1223" s="121">
        <v>1221</v>
      </c>
      <c r="B1223" s="126">
        <v>5225002857</v>
      </c>
      <c r="C1223" s="121" t="s">
        <v>5253</v>
      </c>
      <c r="D1223" s="121" t="s">
        <v>5253</v>
      </c>
      <c r="E1223" s="127">
        <v>29742</v>
      </c>
      <c r="F1223" s="117">
        <f t="shared" ca="1" si="171"/>
        <v>37.761643835616439</v>
      </c>
      <c r="G1223" s="121" t="s">
        <v>325</v>
      </c>
      <c r="H1223" s="121" t="s">
        <v>297</v>
      </c>
      <c r="I1223" s="121" t="s">
        <v>297</v>
      </c>
      <c r="J1223" s="121" t="s">
        <v>5254</v>
      </c>
      <c r="K1223" s="121" t="s">
        <v>8034</v>
      </c>
      <c r="L1223" s="121" t="s">
        <v>357</v>
      </c>
      <c r="M1223" s="121" t="s">
        <v>383</v>
      </c>
      <c r="N1223" s="121" t="s">
        <v>5255</v>
      </c>
      <c r="O1223" s="121" t="s">
        <v>8294</v>
      </c>
      <c r="P1223" s="127">
        <v>41466</v>
      </c>
      <c r="Q1223" s="127">
        <v>47309</v>
      </c>
      <c r="R1223" s="114">
        <f t="shared" ca="1" si="172"/>
        <v>3784</v>
      </c>
      <c r="S1223" s="118">
        <f t="shared" ca="1" si="173"/>
        <v>124</v>
      </c>
      <c r="T1223" s="114">
        <f t="shared" ca="1" si="174"/>
        <v>10</v>
      </c>
      <c r="U1223" s="119" t="str">
        <f t="shared" ca="1" si="175"/>
        <v>10年4个月14天</v>
      </c>
      <c r="V1223" s="120" t="s">
        <v>9865</v>
      </c>
      <c r="W1223" s="116">
        <f t="shared" ca="1" si="176"/>
        <v>43525</v>
      </c>
      <c r="X1223" s="114">
        <f t="shared" ca="1" si="177"/>
        <v>1268</v>
      </c>
      <c r="Y1223" s="120">
        <f t="shared" ca="1" si="178"/>
        <v>41</v>
      </c>
      <c r="Z1223" s="121">
        <f t="shared" ca="1" si="179"/>
        <v>3</v>
      </c>
      <c r="AA1223" s="121" t="s">
        <v>1781</v>
      </c>
      <c r="AB1223" s="121"/>
      <c r="AC1223" s="127">
        <v>42257</v>
      </c>
      <c r="AD1223" s="121" t="s">
        <v>582</v>
      </c>
      <c r="AE1223" s="127">
        <v>42257</v>
      </c>
      <c r="AF1223" s="121" t="s">
        <v>8286</v>
      </c>
      <c r="AG1223" s="121">
        <v>0</v>
      </c>
      <c r="AH1223" s="121">
        <v>0</v>
      </c>
      <c r="AI1223" s="121" t="s">
        <v>9866</v>
      </c>
      <c r="AJ1223" s="121"/>
      <c r="AK1223" s="121"/>
      <c r="AL1223" s="121"/>
      <c r="AM1223" s="126" t="s">
        <v>5256</v>
      </c>
      <c r="AN1223" s="121" t="s">
        <v>411</v>
      </c>
      <c r="AO1223" s="121" t="s">
        <v>393</v>
      </c>
      <c r="AP1223" s="121">
        <v>21</v>
      </c>
      <c r="AQ1223" s="121">
        <v>0</v>
      </c>
      <c r="AR1223" s="121"/>
      <c r="AS1223" s="121"/>
      <c r="AT1223" s="121"/>
    </row>
    <row r="1224" spans="1:46" ht="30" customHeight="1" x14ac:dyDescent="0.15">
      <c r="A1224" s="121">
        <v>1222</v>
      </c>
      <c r="B1224" s="126">
        <v>5225002858</v>
      </c>
      <c r="C1224" s="121" t="s">
        <v>2225</v>
      </c>
      <c r="D1224" s="121" t="s">
        <v>2225</v>
      </c>
      <c r="E1224" s="127">
        <v>20083</v>
      </c>
      <c r="F1224" s="117">
        <f t="shared" ca="1" si="171"/>
        <v>64.224657534246575</v>
      </c>
      <c r="G1224" s="121" t="s">
        <v>325</v>
      </c>
      <c r="H1224" s="121" t="s">
        <v>297</v>
      </c>
      <c r="I1224" s="121" t="s">
        <v>297</v>
      </c>
      <c r="J1224" s="121" t="s">
        <v>5257</v>
      </c>
      <c r="K1224" s="121" t="s">
        <v>843</v>
      </c>
      <c r="L1224" s="121" t="s">
        <v>328</v>
      </c>
      <c r="M1224" s="121" t="s">
        <v>383</v>
      </c>
      <c r="N1224" s="121" t="s">
        <v>1830</v>
      </c>
      <c r="O1224" s="121" t="s">
        <v>8319</v>
      </c>
      <c r="P1224" s="127">
        <v>42008</v>
      </c>
      <c r="Q1224" s="127">
        <v>47971</v>
      </c>
      <c r="R1224" s="114">
        <f t="shared" ca="1" si="172"/>
        <v>4446</v>
      </c>
      <c r="S1224" s="118">
        <f t="shared" ca="1" si="173"/>
        <v>146</v>
      </c>
      <c r="T1224" s="114">
        <f t="shared" ca="1" si="174"/>
        <v>12</v>
      </c>
      <c r="U1224" s="119" t="str">
        <f t="shared" ca="1" si="175"/>
        <v>12年2个月6天</v>
      </c>
      <c r="V1224" s="120" t="s">
        <v>9867</v>
      </c>
      <c r="W1224" s="116">
        <f t="shared" ca="1" si="176"/>
        <v>43525</v>
      </c>
      <c r="X1224" s="114">
        <f t="shared" ca="1" si="177"/>
        <v>1264</v>
      </c>
      <c r="Y1224" s="120">
        <f t="shared" ca="1" si="178"/>
        <v>41</v>
      </c>
      <c r="Z1224" s="121">
        <f t="shared" ca="1" si="179"/>
        <v>3</v>
      </c>
      <c r="AA1224" s="121" t="s">
        <v>9868</v>
      </c>
      <c r="AB1224" s="121"/>
      <c r="AC1224" s="127">
        <v>42261</v>
      </c>
      <c r="AD1224" s="121" t="s">
        <v>843</v>
      </c>
      <c r="AE1224" s="127">
        <v>42261</v>
      </c>
      <c r="AF1224" s="121" t="s">
        <v>8286</v>
      </c>
      <c r="AG1224" s="121">
        <v>1</v>
      </c>
      <c r="AH1224" s="121">
        <v>0</v>
      </c>
      <c r="AI1224" s="121" t="s">
        <v>5259</v>
      </c>
      <c r="AJ1224" s="121" t="s">
        <v>390</v>
      </c>
      <c r="AK1224" s="121"/>
      <c r="AL1224" s="121"/>
      <c r="AM1224" s="126" t="s">
        <v>5258</v>
      </c>
      <c r="AN1224" s="121" t="s">
        <v>1182</v>
      </c>
      <c r="AO1224" s="121"/>
      <c r="AP1224" s="121">
        <v>0</v>
      </c>
      <c r="AQ1224" s="121">
        <v>0</v>
      </c>
      <c r="AR1224" s="121"/>
      <c r="AS1224" s="121"/>
      <c r="AT1224" s="121"/>
    </row>
    <row r="1225" spans="1:46" ht="30" customHeight="1" x14ac:dyDescent="0.15">
      <c r="A1225" s="121">
        <v>1223</v>
      </c>
      <c r="B1225" s="126">
        <v>5225002859</v>
      </c>
      <c r="C1225" s="121" t="s">
        <v>5260</v>
      </c>
      <c r="D1225" s="121" t="s">
        <v>5260</v>
      </c>
      <c r="E1225" s="127">
        <v>22467</v>
      </c>
      <c r="F1225" s="117">
        <f t="shared" ca="1" si="171"/>
        <v>57.69315068493151</v>
      </c>
      <c r="G1225" s="121" t="s">
        <v>325</v>
      </c>
      <c r="H1225" s="121" t="s">
        <v>327</v>
      </c>
      <c r="I1225" s="121" t="s">
        <v>327</v>
      </c>
      <c r="J1225" s="121" t="s">
        <v>5261</v>
      </c>
      <c r="K1225" s="121" t="s">
        <v>843</v>
      </c>
      <c r="L1225" s="121" t="s">
        <v>328</v>
      </c>
      <c r="M1225" s="121" t="s">
        <v>59</v>
      </c>
      <c r="N1225" s="121" t="s">
        <v>298</v>
      </c>
      <c r="O1225" s="121" t="s">
        <v>293</v>
      </c>
      <c r="P1225" s="121"/>
      <c r="Q1225" s="121"/>
      <c r="R1225" s="114" t="e">
        <f t="shared" ca="1" si="172"/>
        <v>#NUM!</v>
      </c>
      <c r="S1225" s="118" t="e">
        <f t="shared" ca="1" si="173"/>
        <v>#NUM!</v>
      </c>
      <c r="T1225" s="114" t="e">
        <f t="shared" ca="1" si="174"/>
        <v>#NUM!</v>
      </c>
      <c r="U1225" s="119" t="e">
        <f t="shared" ca="1" si="175"/>
        <v>#NUM!</v>
      </c>
      <c r="V1225" s="120" t="s">
        <v>299</v>
      </c>
      <c r="W1225" s="116">
        <f t="shared" ca="1" si="176"/>
        <v>43525</v>
      </c>
      <c r="X1225" s="114">
        <f t="shared" ca="1" si="177"/>
        <v>1264</v>
      </c>
      <c r="Y1225" s="120">
        <f t="shared" ca="1" si="178"/>
        <v>41</v>
      </c>
      <c r="Z1225" s="121">
        <f t="shared" ca="1" si="179"/>
        <v>3</v>
      </c>
      <c r="AA1225" s="121" t="s">
        <v>9869</v>
      </c>
      <c r="AB1225" s="121"/>
      <c r="AC1225" s="127">
        <v>42261</v>
      </c>
      <c r="AD1225" s="121" t="s">
        <v>843</v>
      </c>
      <c r="AE1225" s="127">
        <v>42261</v>
      </c>
      <c r="AF1225" s="121" t="s">
        <v>8286</v>
      </c>
      <c r="AG1225" s="121">
        <v>1</v>
      </c>
      <c r="AH1225" s="121">
        <v>0</v>
      </c>
      <c r="AI1225" s="121" t="s">
        <v>5263</v>
      </c>
      <c r="AJ1225" s="121" t="s">
        <v>402</v>
      </c>
      <c r="AK1225" s="121" t="s">
        <v>403</v>
      </c>
      <c r="AL1225" s="121" t="s">
        <v>363</v>
      </c>
      <c r="AM1225" s="126" t="s">
        <v>5262</v>
      </c>
      <c r="AN1225" s="121" t="s">
        <v>411</v>
      </c>
      <c r="AO1225" s="121"/>
      <c r="AP1225" s="121">
        <v>0</v>
      </c>
      <c r="AQ1225" s="121">
        <v>1</v>
      </c>
      <c r="AR1225" s="121"/>
      <c r="AS1225" s="121"/>
      <c r="AT1225" s="121"/>
    </row>
    <row r="1226" spans="1:46" ht="30" customHeight="1" x14ac:dyDescent="0.15">
      <c r="A1226" s="121">
        <v>1224</v>
      </c>
      <c r="B1226" s="126">
        <v>5225002861</v>
      </c>
      <c r="C1226" s="121" t="s">
        <v>5264</v>
      </c>
      <c r="D1226" s="121" t="s">
        <v>5264</v>
      </c>
      <c r="E1226" s="127">
        <v>27823</v>
      </c>
      <c r="F1226" s="117">
        <f t="shared" ca="1" si="171"/>
        <v>43.019178082191779</v>
      </c>
      <c r="G1226" s="121" t="s">
        <v>510</v>
      </c>
      <c r="H1226" s="121" t="s">
        <v>287</v>
      </c>
      <c r="I1226" s="121" t="s">
        <v>287</v>
      </c>
      <c r="J1226" s="121" t="s">
        <v>5265</v>
      </c>
      <c r="K1226" s="121" t="s">
        <v>553</v>
      </c>
      <c r="L1226" s="121" t="s">
        <v>328</v>
      </c>
      <c r="M1226" s="121" t="s">
        <v>59</v>
      </c>
      <c r="N1226" s="121" t="s">
        <v>290</v>
      </c>
      <c r="O1226" s="121" t="s">
        <v>299</v>
      </c>
      <c r="P1226" s="121"/>
      <c r="Q1226" s="121"/>
      <c r="R1226" s="114" t="e">
        <f t="shared" ca="1" si="172"/>
        <v>#NUM!</v>
      </c>
      <c r="S1226" s="118" t="e">
        <f t="shared" ca="1" si="173"/>
        <v>#NUM!</v>
      </c>
      <c r="T1226" s="114" t="e">
        <f t="shared" ca="1" si="174"/>
        <v>#NUM!</v>
      </c>
      <c r="U1226" s="119" t="e">
        <f t="shared" ca="1" si="175"/>
        <v>#NUM!</v>
      </c>
      <c r="V1226" s="120" t="s">
        <v>299</v>
      </c>
      <c r="W1226" s="116">
        <f t="shared" ca="1" si="176"/>
        <v>43525</v>
      </c>
      <c r="X1226" s="114">
        <f t="shared" ca="1" si="177"/>
        <v>1264</v>
      </c>
      <c r="Y1226" s="120">
        <f t="shared" ca="1" si="178"/>
        <v>41</v>
      </c>
      <c r="Z1226" s="121">
        <f t="shared" ca="1" si="179"/>
        <v>3</v>
      </c>
      <c r="AA1226" s="121" t="s">
        <v>9870</v>
      </c>
      <c r="AB1226" s="121"/>
      <c r="AC1226" s="127">
        <v>42261</v>
      </c>
      <c r="AD1226" s="121" t="s">
        <v>553</v>
      </c>
      <c r="AE1226" s="127">
        <v>42261</v>
      </c>
      <c r="AF1226" s="121" t="s">
        <v>8286</v>
      </c>
      <c r="AG1226" s="121">
        <v>0</v>
      </c>
      <c r="AH1226" s="121">
        <v>0</v>
      </c>
      <c r="AI1226" s="121" t="s">
        <v>5267</v>
      </c>
      <c r="AJ1226" s="121"/>
      <c r="AK1226" s="121" t="s">
        <v>334</v>
      </c>
      <c r="AL1226" s="121"/>
      <c r="AM1226" s="126" t="s">
        <v>5266</v>
      </c>
      <c r="AN1226" s="121"/>
      <c r="AO1226" s="121"/>
      <c r="AP1226" s="121">
        <v>0</v>
      </c>
      <c r="AQ1226" s="121">
        <v>0</v>
      </c>
      <c r="AR1226" s="121"/>
      <c r="AS1226" s="121"/>
      <c r="AT1226" s="121"/>
    </row>
    <row r="1227" spans="1:46" ht="30" customHeight="1" x14ac:dyDescent="0.15">
      <c r="A1227" s="121">
        <v>1225</v>
      </c>
      <c r="B1227" s="126">
        <v>5225002862</v>
      </c>
      <c r="C1227" s="121" t="s">
        <v>5268</v>
      </c>
      <c r="D1227" s="121" t="s">
        <v>5268</v>
      </c>
      <c r="E1227" s="127">
        <v>34274</v>
      </c>
      <c r="F1227" s="117">
        <f t="shared" ca="1" si="171"/>
        <v>25.345205479452055</v>
      </c>
      <c r="G1227" s="121" t="s">
        <v>650</v>
      </c>
      <c r="H1227" s="121" t="s">
        <v>287</v>
      </c>
      <c r="I1227" s="121" t="s">
        <v>287</v>
      </c>
      <c r="J1227" s="121" t="s">
        <v>5269</v>
      </c>
      <c r="K1227" s="121" t="s">
        <v>598</v>
      </c>
      <c r="L1227" s="121" t="s">
        <v>328</v>
      </c>
      <c r="M1227" s="121" t="s">
        <v>383</v>
      </c>
      <c r="N1227" s="121" t="s">
        <v>41</v>
      </c>
      <c r="O1227" s="121" t="s">
        <v>299</v>
      </c>
      <c r="P1227" s="121"/>
      <c r="Q1227" s="121"/>
      <c r="R1227" s="114" t="e">
        <f t="shared" ca="1" si="172"/>
        <v>#NUM!</v>
      </c>
      <c r="S1227" s="118" t="e">
        <f t="shared" ca="1" si="173"/>
        <v>#NUM!</v>
      </c>
      <c r="T1227" s="114" t="e">
        <f t="shared" ca="1" si="174"/>
        <v>#NUM!</v>
      </c>
      <c r="U1227" s="119" t="e">
        <f t="shared" ca="1" si="175"/>
        <v>#NUM!</v>
      </c>
      <c r="V1227" s="120" t="s">
        <v>299</v>
      </c>
      <c r="W1227" s="116">
        <f t="shared" ca="1" si="176"/>
        <v>43525</v>
      </c>
      <c r="X1227" s="114">
        <f t="shared" ca="1" si="177"/>
        <v>1263</v>
      </c>
      <c r="Y1227" s="120">
        <f t="shared" ca="1" si="178"/>
        <v>41</v>
      </c>
      <c r="Z1227" s="121">
        <f t="shared" ca="1" si="179"/>
        <v>3</v>
      </c>
      <c r="AA1227" s="121" t="s">
        <v>9871</v>
      </c>
      <c r="AB1227" s="121"/>
      <c r="AC1227" s="127">
        <v>42262</v>
      </c>
      <c r="AD1227" s="121" t="s">
        <v>598</v>
      </c>
      <c r="AE1227" s="127">
        <v>42262</v>
      </c>
      <c r="AF1227" s="121" t="s">
        <v>8286</v>
      </c>
      <c r="AG1227" s="121">
        <v>0</v>
      </c>
      <c r="AH1227" s="121">
        <v>0</v>
      </c>
      <c r="AI1227" s="121" t="s">
        <v>5271</v>
      </c>
      <c r="AJ1227" s="121"/>
      <c r="AK1227" s="121" t="s">
        <v>334</v>
      </c>
      <c r="AL1227" s="121"/>
      <c r="AM1227" s="126" t="s">
        <v>5270</v>
      </c>
      <c r="AN1227" s="121"/>
      <c r="AO1227" s="121"/>
      <c r="AP1227" s="121">
        <v>0</v>
      </c>
      <c r="AQ1227" s="121">
        <v>0</v>
      </c>
      <c r="AR1227" s="121"/>
      <c r="AS1227" s="121"/>
      <c r="AT1227" s="121"/>
    </row>
    <row r="1228" spans="1:46" ht="30" customHeight="1" x14ac:dyDescent="0.15">
      <c r="A1228" s="121">
        <v>1226</v>
      </c>
      <c r="B1228" s="126">
        <v>5225002864</v>
      </c>
      <c r="C1228" s="121" t="s">
        <v>5272</v>
      </c>
      <c r="D1228" s="121" t="s">
        <v>5272</v>
      </c>
      <c r="E1228" s="127">
        <v>34040</v>
      </c>
      <c r="F1228" s="117">
        <f t="shared" ca="1" si="171"/>
        <v>25.986301369863014</v>
      </c>
      <c r="G1228" s="121" t="s">
        <v>325</v>
      </c>
      <c r="H1228" s="121" t="s">
        <v>287</v>
      </c>
      <c r="I1228" s="121" t="s">
        <v>287</v>
      </c>
      <c r="J1228" s="121" t="s">
        <v>5273</v>
      </c>
      <c r="K1228" s="121" t="s">
        <v>8180</v>
      </c>
      <c r="L1228" s="121" t="s">
        <v>328</v>
      </c>
      <c r="M1228" s="121" t="s">
        <v>338</v>
      </c>
      <c r="N1228" s="121" t="s">
        <v>290</v>
      </c>
      <c r="O1228" s="121" t="s">
        <v>293</v>
      </c>
      <c r="P1228" s="121"/>
      <c r="Q1228" s="121"/>
      <c r="R1228" s="114" t="e">
        <f t="shared" ca="1" si="172"/>
        <v>#NUM!</v>
      </c>
      <c r="S1228" s="118" t="e">
        <f t="shared" ca="1" si="173"/>
        <v>#NUM!</v>
      </c>
      <c r="T1228" s="114" t="e">
        <f t="shared" ca="1" si="174"/>
        <v>#NUM!</v>
      </c>
      <c r="U1228" s="119" t="e">
        <f t="shared" ca="1" si="175"/>
        <v>#NUM!</v>
      </c>
      <c r="V1228" s="120" t="s">
        <v>299</v>
      </c>
      <c r="W1228" s="116">
        <f t="shared" ca="1" si="176"/>
        <v>43525</v>
      </c>
      <c r="X1228" s="114">
        <f t="shared" ca="1" si="177"/>
        <v>1263</v>
      </c>
      <c r="Y1228" s="120">
        <f t="shared" ca="1" si="178"/>
        <v>41</v>
      </c>
      <c r="Z1228" s="121">
        <f t="shared" ca="1" si="179"/>
        <v>3</v>
      </c>
      <c r="AA1228" s="121" t="s">
        <v>9672</v>
      </c>
      <c r="AB1228" s="121"/>
      <c r="AC1228" s="127">
        <v>42262</v>
      </c>
      <c r="AD1228" s="121" t="s">
        <v>598</v>
      </c>
      <c r="AE1228" s="127">
        <v>42262</v>
      </c>
      <c r="AF1228" s="121" t="s">
        <v>8286</v>
      </c>
      <c r="AG1228" s="121">
        <v>1</v>
      </c>
      <c r="AH1228" s="121">
        <v>0</v>
      </c>
      <c r="AI1228" s="121" t="s">
        <v>5275</v>
      </c>
      <c r="AJ1228" s="121" t="s">
        <v>402</v>
      </c>
      <c r="AK1228" s="121" t="s">
        <v>403</v>
      </c>
      <c r="AL1228" s="121"/>
      <c r="AM1228" s="126" t="s">
        <v>5274</v>
      </c>
      <c r="AN1228" s="121"/>
      <c r="AO1228" s="121"/>
      <c r="AP1228" s="121">
        <v>0</v>
      </c>
      <c r="AQ1228" s="121">
        <v>0</v>
      </c>
      <c r="AR1228" s="121"/>
      <c r="AS1228" s="121"/>
      <c r="AT1228" s="121"/>
    </row>
    <row r="1229" spans="1:46" ht="30" customHeight="1" x14ac:dyDescent="0.15">
      <c r="A1229" s="121">
        <v>1227</v>
      </c>
      <c r="B1229" s="126">
        <v>5225002865</v>
      </c>
      <c r="C1229" s="121" t="s">
        <v>5276</v>
      </c>
      <c r="D1229" s="121" t="s">
        <v>5276</v>
      </c>
      <c r="E1229" s="127">
        <v>26009</v>
      </c>
      <c r="F1229" s="117">
        <f t="shared" ca="1" si="171"/>
        <v>47.989041095890414</v>
      </c>
      <c r="G1229" s="121" t="s">
        <v>325</v>
      </c>
      <c r="H1229" s="121" t="s">
        <v>297</v>
      </c>
      <c r="I1229" s="121" t="s">
        <v>297</v>
      </c>
      <c r="J1229" s="121" t="s">
        <v>5277</v>
      </c>
      <c r="K1229" s="121" t="s">
        <v>8181</v>
      </c>
      <c r="L1229" s="121" t="s">
        <v>857</v>
      </c>
      <c r="M1229" s="121" t="s">
        <v>383</v>
      </c>
      <c r="N1229" s="121" t="s">
        <v>488</v>
      </c>
      <c r="O1229" s="121" t="s">
        <v>299</v>
      </c>
      <c r="P1229" s="121"/>
      <c r="Q1229" s="121"/>
      <c r="R1229" s="114" t="e">
        <f t="shared" ca="1" si="172"/>
        <v>#NUM!</v>
      </c>
      <c r="S1229" s="118" t="e">
        <f t="shared" ca="1" si="173"/>
        <v>#NUM!</v>
      </c>
      <c r="T1229" s="114" t="e">
        <f t="shared" ca="1" si="174"/>
        <v>#NUM!</v>
      </c>
      <c r="U1229" s="119" t="e">
        <f t="shared" ca="1" si="175"/>
        <v>#NUM!</v>
      </c>
      <c r="V1229" s="120" t="s">
        <v>299</v>
      </c>
      <c r="W1229" s="116">
        <f t="shared" ca="1" si="176"/>
        <v>43525</v>
      </c>
      <c r="X1229" s="114">
        <f t="shared" ca="1" si="177"/>
        <v>1261</v>
      </c>
      <c r="Y1229" s="120">
        <f t="shared" ca="1" si="178"/>
        <v>41</v>
      </c>
      <c r="Z1229" s="121">
        <f t="shared" ca="1" si="179"/>
        <v>3</v>
      </c>
      <c r="AA1229" s="121" t="s">
        <v>9832</v>
      </c>
      <c r="AB1229" s="121"/>
      <c r="AC1229" s="127">
        <v>42264</v>
      </c>
      <c r="AD1229" s="121" t="s">
        <v>8546</v>
      </c>
      <c r="AE1229" s="127">
        <v>42264</v>
      </c>
      <c r="AF1229" s="121" t="s">
        <v>8286</v>
      </c>
      <c r="AG1229" s="121">
        <v>0</v>
      </c>
      <c r="AH1229" s="121">
        <v>0</v>
      </c>
      <c r="AI1229" s="121" t="s">
        <v>5279</v>
      </c>
      <c r="AJ1229" s="121"/>
      <c r="AK1229" s="121" t="s">
        <v>334</v>
      </c>
      <c r="AL1229" s="121"/>
      <c r="AM1229" s="126" t="s">
        <v>5278</v>
      </c>
      <c r="AN1229" s="121" t="s">
        <v>411</v>
      </c>
      <c r="AO1229" s="121"/>
      <c r="AP1229" s="121">
        <v>0</v>
      </c>
      <c r="AQ1229" s="121">
        <v>0</v>
      </c>
      <c r="AR1229" s="121"/>
      <c r="AS1229" s="121"/>
      <c r="AT1229" s="121"/>
    </row>
    <row r="1230" spans="1:46" ht="30" customHeight="1" x14ac:dyDescent="0.15">
      <c r="A1230" s="121">
        <v>1228</v>
      </c>
      <c r="B1230" s="126">
        <v>5225002866</v>
      </c>
      <c r="C1230" s="121" t="s">
        <v>5280</v>
      </c>
      <c r="D1230" s="121" t="s">
        <v>5280</v>
      </c>
      <c r="E1230" s="127">
        <v>30627</v>
      </c>
      <c r="F1230" s="117">
        <f t="shared" ca="1" si="171"/>
        <v>35.336986301369862</v>
      </c>
      <c r="G1230" s="121" t="s">
        <v>364</v>
      </c>
      <c r="H1230" s="121" t="s">
        <v>297</v>
      </c>
      <c r="I1230" s="121" t="s">
        <v>297</v>
      </c>
      <c r="J1230" s="121" t="s">
        <v>9872</v>
      </c>
      <c r="K1230" s="121" t="s">
        <v>8546</v>
      </c>
      <c r="L1230" s="121" t="s">
        <v>328</v>
      </c>
      <c r="M1230" s="121" t="s">
        <v>383</v>
      </c>
      <c r="N1230" s="121" t="s">
        <v>41</v>
      </c>
      <c r="O1230" s="121" t="s">
        <v>8330</v>
      </c>
      <c r="P1230" s="127">
        <v>41939</v>
      </c>
      <c r="Q1230" s="127">
        <v>47234</v>
      </c>
      <c r="R1230" s="114">
        <f t="shared" ca="1" si="172"/>
        <v>3709</v>
      </c>
      <c r="S1230" s="118">
        <f t="shared" ca="1" si="173"/>
        <v>121</v>
      </c>
      <c r="T1230" s="114">
        <f t="shared" ca="1" si="174"/>
        <v>10</v>
      </c>
      <c r="U1230" s="119" t="str">
        <f t="shared" ca="1" si="175"/>
        <v>10年1个月29天</v>
      </c>
      <c r="V1230" s="120" t="s">
        <v>9873</v>
      </c>
      <c r="W1230" s="116">
        <f t="shared" ca="1" si="176"/>
        <v>43525</v>
      </c>
      <c r="X1230" s="114">
        <f t="shared" ca="1" si="177"/>
        <v>1261</v>
      </c>
      <c r="Y1230" s="120">
        <f t="shared" ca="1" si="178"/>
        <v>41</v>
      </c>
      <c r="Z1230" s="121">
        <f t="shared" ca="1" si="179"/>
        <v>3</v>
      </c>
      <c r="AA1230" s="121" t="s">
        <v>9874</v>
      </c>
      <c r="AB1230" s="121"/>
      <c r="AC1230" s="127">
        <v>42264</v>
      </c>
      <c r="AD1230" s="121" t="s">
        <v>8546</v>
      </c>
      <c r="AE1230" s="127">
        <v>42264</v>
      </c>
      <c r="AF1230" s="121" t="s">
        <v>8286</v>
      </c>
      <c r="AG1230" s="121">
        <v>1</v>
      </c>
      <c r="AH1230" s="121">
        <v>0</v>
      </c>
      <c r="AI1230" s="121" t="s">
        <v>5283</v>
      </c>
      <c r="AJ1230" s="121" t="s">
        <v>2712</v>
      </c>
      <c r="AK1230" s="121"/>
      <c r="AL1230" s="121"/>
      <c r="AM1230" s="126" t="s">
        <v>5282</v>
      </c>
      <c r="AN1230" s="121"/>
      <c r="AO1230" s="121"/>
      <c r="AP1230" s="121">
        <v>0</v>
      </c>
      <c r="AQ1230" s="121">
        <v>0</v>
      </c>
      <c r="AR1230" s="121"/>
      <c r="AS1230" s="121"/>
      <c r="AT1230" s="121"/>
    </row>
    <row r="1231" spans="1:46" ht="30" customHeight="1" x14ac:dyDescent="0.15">
      <c r="A1231" s="121">
        <v>1229</v>
      </c>
      <c r="B1231" s="126">
        <v>5225002867</v>
      </c>
      <c r="C1231" s="121" t="s">
        <v>5284</v>
      </c>
      <c r="D1231" s="121" t="s">
        <v>5284</v>
      </c>
      <c r="E1231" s="127">
        <v>29209</v>
      </c>
      <c r="F1231" s="117">
        <f t="shared" ca="1" si="171"/>
        <v>39.221917808219175</v>
      </c>
      <c r="G1231" s="121" t="s">
        <v>325</v>
      </c>
      <c r="H1231" s="121" t="s">
        <v>297</v>
      </c>
      <c r="I1231" s="121" t="s">
        <v>297</v>
      </c>
      <c r="J1231" s="121" t="s">
        <v>5285</v>
      </c>
      <c r="K1231" s="121" t="s">
        <v>8182</v>
      </c>
      <c r="L1231" s="121" t="s">
        <v>328</v>
      </c>
      <c r="M1231" s="121" t="s">
        <v>383</v>
      </c>
      <c r="N1231" s="121" t="s">
        <v>408</v>
      </c>
      <c r="O1231" s="121" t="s">
        <v>299</v>
      </c>
      <c r="P1231" s="121"/>
      <c r="Q1231" s="121"/>
      <c r="R1231" s="114" t="e">
        <f t="shared" ca="1" si="172"/>
        <v>#NUM!</v>
      </c>
      <c r="S1231" s="118" t="e">
        <f t="shared" ca="1" si="173"/>
        <v>#NUM!</v>
      </c>
      <c r="T1231" s="114" t="e">
        <f t="shared" ca="1" si="174"/>
        <v>#NUM!</v>
      </c>
      <c r="U1231" s="119" t="e">
        <f t="shared" ca="1" si="175"/>
        <v>#NUM!</v>
      </c>
      <c r="V1231" s="120" t="s">
        <v>299</v>
      </c>
      <c r="W1231" s="116">
        <f t="shared" ca="1" si="176"/>
        <v>43525</v>
      </c>
      <c r="X1231" s="114">
        <f t="shared" ca="1" si="177"/>
        <v>1261</v>
      </c>
      <c r="Y1231" s="120">
        <f t="shared" ca="1" si="178"/>
        <v>41</v>
      </c>
      <c r="Z1231" s="121">
        <f t="shared" ca="1" si="179"/>
        <v>3</v>
      </c>
      <c r="AA1231" s="121" t="s">
        <v>727</v>
      </c>
      <c r="AB1231" s="121"/>
      <c r="AC1231" s="127">
        <v>42264</v>
      </c>
      <c r="AD1231" s="121" t="s">
        <v>8546</v>
      </c>
      <c r="AE1231" s="127">
        <v>42264</v>
      </c>
      <c r="AF1231" s="121" t="s">
        <v>8286</v>
      </c>
      <c r="AG1231" s="121">
        <v>0</v>
      </c>
      <c r="AH1231" s="121">
        <v>0</v>
      </c>
      <c r="AI1231" s="121" t="s">
        <v>5287</v>
      </c>
      <c r="AJ1231" s="121"/>
      <c r="AK1231" s="121" t="s">
        <v>334</v>
      </c>
      <c r="AL1231" s="121"/>
      <c r="AM1231" s="126" t="s">
        <v>5286</v>
      </c>
      <c r="AN1231" s="121" t="s">
        <v>411</v>
      </c>
      <c r="AO1231" s="121"/>
      <c r="AP1231" s="121">
        <v>0</v>
      </c>
      <c r="AQ1231" s="121">
        <v>0</v>
      </c>
      <c r="AR1231" s="121"/>
      <c r="AS1231" s="121"/>
      <c r="AT1231" s="121"/>
    </row>
    <row r="1232" spans="1:46" ht="30" customHeight="1" x14ac:dyDescent="0.15">
      <c r="A1232" s="121">
        <v>1230</v>
      </c>
      <c r="B1232" s="126">
        <v>5225002868</v>
      </c>
      <c r="C1232" s="121" t="s">
        <v>5288</v>
      </c>
      <c r="D1232" s="121" t="s">
        <v>5288</v>
      </c>
      <c r="E1232" s="127">
        <v>31851</v>
      </c>
      <c r="F1232" s="117">
        <f t="shared" ca="1" si="171"/>
        <v>31.983561643835618</v>
      </c>
      <c r="G1232" s="121" t="s">
        <v>325</v>
      </c>
      <c r="H1232" s="121" t="s">
        <v>297</v>
      </c>
      <c r="I1232" s="121" t="s">
        <v>297</v>
      </c>
      <c r="J1232" s="121" t="s">
        <v>5289</v>
      </c>
      <c r="K1232" s="121" t="s">
        <v>8183</v>
      </c>
      <c r="L1232" s="121" t="s">
        <v>328</v>
      </c>
      <c r="M1232" s="121" t="s">
        <v>338</v>
      </c>
      <c r="N1232" s="121" t="s">
        <v>408</v>
      </c>
      <c r="O1232" s="121" t="s">
        <v>299</v>
      </c>
      <c r="P1232" s="121"/>
      <c r="Q1232" s="121"/>
      <c r="R1232" s="114" t="e">
        <f t="shared" ca="1" si="172"/>
        <v>#NUM!</v>
      </c>
      <c r="S1232" s="118" t="e">
        <f t="shared" ca="1" si="173"/>
        <v>#NUM!</v>
      </c>
      <c r="T1232" s="114" t="e">
        <f t="shared" ca="1" si="174"/>
        <v>#NUM!</v>
      </c>
      <c r="U1232" s="119" t="e">
        <f t="shared" ca="1" si="175"/>
        <v>#NUM!</v>
      </c>
      <c r="V1232" s="120" t="s">
        <v>299</v>
      </c>
      <c r="W1232" s="116">
        <f t="shared" ca="1" si="176"/>
        <v>43525</v>
      </c>
      <c r="X1232" s="114">
        <f t="shared" ca="1" si="177"/>
        <v>1261</v>
      </c>
      <c r="Y1232" s="120">
        <f t="shared" ca="1" si="178"/>
        <v>41</v>
      </c>
      <c r="Z1232" s="121">
        <f t="shared" ca="1" si="179"/>
        <v>3</v>
      </c>
      <c r="AA1232" s="121" t="s">
        <v>9875</v>
      </c>
      <c r="AB1232" s="121"/>
      <c r="AC1232" s="127">
        <v>42264</v>
      </c>
      <c r="AD1232" s="121" t="s">
        <v>8546</v>
      </c>
      <c r="AE1232" s="127">
        <v>42264</v>
      </c>
      <c r="AF1232" s="121" t="s">
        <v>8286</v>
      </c>
      <c r="AG1232" s="121">
        <v>0</v>
      </c>
      <c r="AH1232" s="121">
        <v>0</v>
      </c>
      <c r="AI1232" s="121" t="s">
        <v>5291</v>
      </c>
      <c r="AJ1232" s="121"/>
      <c r="AK1232" s="121" t="s">
        <v>334</v>
      </c>
      <c r="AL1232" s="121"/>
      <c r="AM1232" s="126" t="s">
        <v>5290</v>
      </c>
      <c r="AN1232" s="121" t="s">
        <v>411</v>
      </c>
      <c r="AO1232" s="121"/>
      <c r="AP1232" s="121">
        <v>0</v>
      </c>
      <c r="AQ1232" s="121">
        <v>0</v>
      </c>
      <c r="AR1232" s="121"/>
      <c r="AS1232" s="121"/>
      <c r="AT1232" s="121"/>
    </row>
    <row r="1233" spans="1:46" ht="30" customHeight="1" x14ac:dyDescent="0.15">
      <c r="A1233" s="121">
        <v>1231</v>
      </c>
      <c r="B1233" s="126">
        <v>5225002869</v>
      </c>
      <c r="C1233" s="121" t="s">
        <v>5292</v>
      </c>
      <c r="D1233" s="121" t="s">
        <v>5292</v>
      </c>
      <c r="E1233" s="127">
        <v>32670</v>
      </c>
      <c r="F1233" s="117">
        <f t="shared" ca="1" si="171"/>
        <v>29.739726027397261</v>
      </c>
      <c r="G1233" s="121" t="s">
        <v>325</v>
      </c>
      <c r="H1233" s="121" t="s">
        <v>634</v>
      </c>
      <c r="I1233" s="121" t="s">
        <v>634</v>
      </c>
      <c r="J1233" s="121" t="s">
        <v>5293</v>
      </c>
      <c r="K1233" s="121" t="s">
        <v>8184</v>
      </c>
      <c r="L1233" s="121" t="s">
        <v>328</v>
      </c>
      <c r="M1233" s="121" t="s">
        <v>367</v>
      </c>
      <c r="N1233" s="121" t="s">
        <v>408</v>
      </c>
      <c r="O1233" s="121" t="s">
        <v>293</v>
      </c>
      <c r="P1233" s="121"/>
      <c r="Q1233" s="121"/>
      <c r="R1233" s="114" t="e">
        <f t="shared" ca="1" si="172"/>
        <v>#NUM!</v>
      </c>
      <c r="S1233" s="118" t="e">
        <f t="shared" ca="1" si="173"/>
        <v>#NUM!</v>
      </c>
      <c r="T1233" s="114" t="e">
        <f t="shared" ca="1" si="174"/>
        <v>#NUM!</v>
      </c>
      <c r="U1233" s="119" t="e">
        <f t="shared" ca="1" si="175"/>
        <v>#NUM!</v>
      </c>
      <c r="V1233" s="120" t="s">
        <v>299</v>
      </c>
      <c r="W1233" s="116">
        <f t="shared" ca="1" si="176"/>
        <v>43525</v>
      </c>
      <c r="X1233" s="114">
        <f t="shared" ca="1" si="177"/>
        <v>1261</v>
      </c>
      <c r="Y1233" s="120">
        <f t="shared" ca="1" si="178"/>
        <v>41</v>
      </c>
      <c r="Z1233" s="121">
        <f t="shared" ca="1" si="179"/>
        <v>3</v>
      </c>
      <c r="AA1233" s="121" t="s">
        <v>9875</v>
      </c>
      <c r="AB1233" s="121"/>
      <c r="AC1233" s="127">
        <v>42264</v>
      </c>
      <c r="AD1233" s="121" t="s">
        <v>8546</v>
      </c>
      <c r="AE1233" s="127">
        <v>42264</v>
      </c>
      <c r="AF1233" s="121" t="s">
        <v>8286</v>
      </c>
      <c r="AG1233" s="121">
        <v>1</v>
      </c>
      <c r="AH1233" s="121">
        <v>0</v>
      </c>
      <c r="AI1233" s="121" t="s">
        <v>5291</v>
      </c>
      <c r="AJ1233" s="121" t="s">
        <v>402</v>
      </c>
      <c r="AK1233" s="121" t="s">
        <v>409</v>
      </c>
      <c r="AL1233" s="121"/>
      <c r="AM1233" s="126" t="s">
        <v>5294</v>
      </c>
      <c r="AN1233" s="121" t="s">
        <v>411</v>
      </c>
      <c r="AO1233" s="121"/>
      <c r="AP1233" s="121">
        <v>0</v>
      </c>
      <c r="AQ1233" s="121">
        <v>0</v>
      </c>
      <c r="AR1233" s="121"/>
      <c r="AS1233" s="121"/>
      <c r="AT1233" s="121"/>
    </row>
    <row r="1234" spans="1:46" ht="30" customHeight="1" x14ac:dyDescent="0.15">
      <c r="A1234" s="121">
        <v>1232</v>
      </c>
      <c r="B1234" s="126">
        <v>5225002870</v>
      </c>
      <c r="C1234" s="121" t="s">
        <v>5295</v>
      </c>
      <c r="D1234" s="121" t="s">
        <v>5295</v>
      </c>
      <c r="E1234" s="127">
        <v>27336</v>
      </c>
      <c r="F1234" s="117">
        <f t="shared" ca="1" si="171"/>
        <v>44.353424657534248</v>
      </c>
      <c r="G1234" s="121" t="s">
        <v>325</v>
      </c>
      <c r="H1234" s="121" t="s">
        <v>297</v>
      </c>
      <c r="I1234" s="121" t="s">
        <v>297</v>
      </c>
      <c r="J1234" s="121" t="s">
        <v>5296</v>
      </c>
      <c r="K1234" s="121" t="s">
        <v>8055</v>
      </c>
      <c r="L1234" s="121" t="s">
        <v>328</v>
      </c>
      <c r="M1234" s="121" t="s">
        <v>367</v>
      </c>
      <c r="N1234" s="121" t="s">
        <v>488</v>
      </c>
      <c r="O1234" s="121" t="s">
        <v>299</v>
      </c>
      <c r="P1234" s="121"/>
      <c r="Q1234" s="121"/>
      <c r="R1234" s="114" t="e">
        <f t="shared" ca="1" si="172"/>
        <v>#NUM!</v>
      </c>
      <c r="S1234" s="118" t="e">
        <f t="shared" ca="1" si="173"/>
        <v>#NUM!</v>
      </c>
      <c r="T1234" s="114" t="e">
        <f t="shared" ca="1" si="174"/>
        <v>#NUM!</v>
      </c>
      <c r="U1234" s="119" t="e">
        <f t="shared" ca="1" si="175"/>
        <v>#NUM!</v>
      </c>
      <c r="V1234" s="120" t="s">
        <v>299</v>
      </c>
      <c r="W1234" s="116">
        <f t="shared" ca="1" si="176"/>
        <v>43525</v>
      </c>
      <c r="X1234" s="114">
        <f t="shared" ca="1" si="177"/>
        <v>1261</v>
      </c>
      <c r="Y1234" s="120">
        <f t="shared" ca="1" si="178"/>
        <v>41</v>
      </c>
      <c r="Z1234" s="121">
        <f t="shared" ca="1" si="179"/>
        <v>3</v>
      </c>
      <c r="AA1234" s="121" t="s">
        <v>9838</v>
      </c>
      <c r="AB1234" s="121"/>
      <c r="AC1234" s="127">
        <v>42264</v>
      </c>
      <c r="AD1234" s="121" t="s">
        <v>8546</v>
      </c>
      <c r="AE1234" s="127">
        <v>42264</v>
      </c>
      <c r="AF1234" s="121" t="s">
        <v>8286</v>
      </c>
      <c r="AG1234" s="121">
        <v>0</v>
      </c>
      <c r="AH1234" s="121">
        <v>0</v>
      </c>
      <c r="AI1234" s="121" t="s">
        <v>5298</v>
      </c>
      <c r="AJ1234" s="121"/>
      <c r="AK1234" s="121" t="s">
        <v>334</v>
      </c>
      <c r="AL1234" s="121"/>
      <c r="AM1234" s="126" t="s">
        <v>5297</v>
      </c>
      <c r="AN1234" s="121" t="s">
        <v>411</v>
      </c>
      <c r="AO1234" s="121"/>
      <c r="AP1234" s="121">
        <v>0</v>
      </c>
      <c r="AQ1234" s="121">
        <v>1</v>
      </c>
      <c r="AR1234" s="121"/>
      <c r="AS1234" s="121"/>
      <c r="AT1234" s="121"/>
    </row>
    <row r="1235" spans="1:46" ht="30" customHeight="1" x14ac:dyDescent="0.15">
      <c r="A1235" s="121">
        <v>1233</v>
      </c>
      <c r="B1235" s="126">
        <v>5225002871</v>
      </c>
      <c r="C1235" s="121" t="s">
        <v>5299</v>
      </c>
      <c r="D1235" s="121" t="s">
        <v>5299</v>
      </c>
      <c r="E1235" s="127">
        <v>24782</v>
      </c>
      <c r="F1235" s="117">
        <f t="shared" ca="1" si="171"/>
        <v>51.350684931506848</v>
      </c>
      <c r="G1235" s="121" t="s">
        <v>325</v>
      </c>
      <c r="H1235" s="121" t="s">
        <v>297</v>
      </c>
      <c r="I1235" s="121" t="s">
        <v>297</v>
      </c>
      <c r="J1235" s="121" t="s">
        <v>5300</v>
      </c>
      <c r="K1235" s="121" t="s">
        <v>8005</v>
      </c>
      <c r="L1235" s="121" t="s">
        <v>357</v>
      </c>
      <c r="M1235" s="121" t="s">
        <v>383</v>
      </c>
      <c r="N1235" s="121" t="s">
        <v>5301</v>
      </c>
      <c r="O1235" s="121" t="s">
        <v>299</v>
      </c>
      <c r="P1235" s="121"/>
      <c r="Q1235" s="121"/>
      <c r="R1235" s="114" t="e">
        <f t="shared" ca="1" si="172"/>
        <v>#NUM!</v>
      </c>
      <c r="S1235" s="118" t="e">
        <f t="shared" ca="1" si="173"/>
        <v>#NUM!</v>
      </c>
      <c r="T1235" s="114" t="e">
        <f t="shared" ca="1" si="174"/>
        <v>#NUM!</v>
      </c>
      <c r="U1235" s="119" t="e">
        <f t="shared" ca="1" si="175"/>
        <v>#NUM!</v>
      </c>
      <c r="V1235" s="120" t="s">
        <v>299</v>
      </c>
      <c r="W1235" s="116">
        <f t="shared" ca="1" si="176"/>
        <v>43525</v>
      </c>
      <c r="X1235" s="114">
        <f t="shared" ca="1" si="177"/>
        <v>1261</v>
      </c>
      <c r="Y1235" s="120">
        <f t="shared" ca="1" si="178"/>
        <v>41</v>
      </c>
      <c r="Z1235" s="121">
        <f t="shared" ca="1" si="179"/>
        <v>3</v>
      </c>
      <c r="AA1235" s="121" t="s">
        <v>8863</v>
      </c>
      <c r="AB1235" s="121" t="s">
        <v>8868</v>
      </c>
      <c r="AC1235" s="127">
        <v>42264</v>
      </c>
      <c r="AD1235" s="121" t="s">
        <v>8546</v>
      </c>
      <c r="AE1235" s="127">
        <v>42264</v>
      </c>
      <c r="AF1235" s="121" t="s">
        <v>8286</v>
      </c>
      <c r="AG1235" s="121">
        <v>0</v>
      </c>
      <c r="AH1235" s="121">
        <v>0</v>
      </c>
      <c r="AI1235" s="121" t="s">
        <v>5303</v>
      </c>
      <c r="AJ1235" s="121"/>
      <c r="AK1235" s="121" t="s">
        <v>334</v>
      </c>
      <c r="AL1235" s="121"/>
      <c r="AM1235" s="126" t="s">
        <v>5302</v>
      </c>
      <c r="AN1235" s="121"/>
      <c r="AO1235" s="121"/>
      <c r="AP1235" s="121">
        <v>0</v>
      </c>
      <c r="AQ1235" s="121">
        <v>1</v>
      </c>
      <c r="AR1235" s="121"/>
      <c r="AS1235" s="121"/>
      <c r="AT1235" s="121"/>
    </row>
    <row r="1236" spans="1:46" ht="30" customHeight="1" x14ac:dyDescent="0.15">
      <c r="A1236" s="121">
        <v>1234</v>
      </c>
      <c r="B1236" s="126">
        <v>5225002872</v>
      </c>
      <c r="C1236" s="121" t="s">
        <v>5304</v>
      </c>
      <c r="D1236" s="121" t="s">
        <v>5304</v>
      </c>
      <c r="E1236" s="127">
        <v>34464</v>
      </c>
      <c r="F1236" s="117">
        <f t="shared" ca="1" si="171"/>
        <v>24.824657534246576</v>
      </c>
      <c r="G1236" s="121" t="s">
        <v>325</v>
      </c>
      <c r="H1236" s="121" t="s">
        <v>297</v>
      </c>
      <c r="I1236" s="121" t="s">
        <v>297</v>
      </c>
      <c r="J1236" s="121" t="s">
        <v>9876</v>
      </c>
      <c r="K1236" s="121" t="s">
        <v>8546</v>
      </c>
      <c r="L1236" s="121" t="s">
        <v>328</v>
      </c>
      <c r="M1236" s="121" t="s">
        <v>367</v>
      </c>
      <c r="N1236" s="121" t="s">
        <v>290</v>
      </c>
      <c r="O1236" s="121" t="s">
        <v>299</v>
      </c>
      <c r="P1236" s="121"/>
      <c r="Q1236" s="121"/>
      <c r="R1236" s="114" t="e">
        <f t="shared" ca="1" si="172"/>
        <v>#NUM!</v>
      </c>
      <c r="S1236" s="118" t="e">
        <f t="shared" ca="1" si="173"/>
        <v>#NUM!</v>
      </c>
      <c r="T1236" s="114" t="e">
        <f t="shared" ca="1" si="174"/>
        <v>#NUM!</v>
      </c>
      <c r="U1236" s="119" t="e">
        <f t="shared" ca="1" si="175"/>
        <v>#NUM!</v>
      </c>
      <c r="V1236" s="120" t="s">
        <v>299</v>
      </c>
      <c r="W1236" s="116">
        <f t="shared" ca="1" si="176"/>
        <v>43525</v>
      </c>
      <c r="X1236" s="114">
        <f t="shared" ca="1" si="177"/>
        <v>1261</v>
      </c>
      <c r="Y1236" s="120">
        <f t="shared" ca="1" si="178"/>
        <v>41</v>
      </c>
      <c r="Z1236" s="121">
        <f t="shared" ca="1" si="179"/>
        <v>3</v>
      </c>
      <c r="AA1236" s="121" t="s">
        <v>9877</v>
      </c>
      <c r="AB1236" s="121"/>
      <c r="AC1236" s="127">
        <v>42264</v>
      </c>
      <c r="AD1236" s="121" t="s">
        <v>8546</v>
      </c>
      <c r="AE1236" s="127">
        <v>42264</v>
      </c>
      <c r="AF1236" s="121" t="s">
        <v>8286</v>
      </c>
      <c r="AG1236" s="121">
        <v>0</v>
      </c>
      <c r="AH1236" s="121">
        <v>0</v>
      </c>
      <c r="AI1236" s="121" t="s">
        <v>5306</v>
      </c>
      <c r="AJ1236" s="121"/>
      <c r="AK1236" s="121" t="s">
        <v>334</v>
      </c>
      <c r="AL1236" s="121"/>
      <c r="AM1236" s="126" t="s">
        <v>5305</v>
      </c>
      <c r="AN1236" s="121"/>
      <c r="AO1236" s="121"/>
      <c r="AP1236" s="121">
        <v>0</v>
      </c>
      <c r="AQ1236" s="121">
        <v>1</v>
      </c>
      <c r="AR1236" s="121"/>
      <c r="AS1236" s="121"/>
      <c r="AT1236" s="121"/>
    </row>
    <row r="1237" spans="1:46" ht="30" customHeight="1" x14ac:dyDescent="0.15">
      <c r="A1237" s="121">
        <v>1235</v>
      </c>
      <c r="B1237" s="126">
        <v>5225002873</v>
      </c>
      <c r="C1237" s="121" t="s">
        <v>5307</v>
      </c>
      <c r="D1237" s="121" t="s">
        <v>5307</v>
      </c>
      <c r="E1237" s="127">
        <v>35575</v>
      </c>
      <c r="F1237" s="117">
        <f t="shared" ca="1" si="171"/>
        <v>21.780821917808218</v>
      </c>
      <c r="G1237" s="121" t="s">
        <v>325</v>
      </c>
      <c r="H1237" s="121" t="s">
        <v>297</v>
      </c>
      <c r="I1237" s="121" t="s">
        <v>297</v>
      </c>
      <c r="J1237" s="121" t="s">
        <v>9878</v>
      </c>
      <c r="K1237" s="121" t="s">
        <v>8546</v>
      </c>
      <c r="L1237" s="121" t="s">
        <v>357</v>
      </c>
      <c r="M1237" s="121" t="s">
        <v>59</v>
      </c>
      <c r="N1237" s="121" t="s">
        <v>290</v>
      </c>
      <c r="O1237" s="121" t="s">
        <v>299</v>
      </c>
      <c r="P1237" s="121"/>
      <c r="Q1237" s="121"/>
      <c r="R1237" s="114" t="e">
        <f t="shared" ca="1" si="172"/>
        <v>#NUM!</v>
      </c>
      <c r="S1237" s="118" t="e">
        <f t="shared" ca="1" si="173"/>
        <v>#NUM!</v>
      </c>
      <c r="T1237" s="114" t="e">
        <f t="shared" ca="1" si="174"/>
        <v>#NUM!</v>
      </c>
      <c r="U1237" s="119" t="e">
        <f t="shared" ca="1" si="175"/>
        <v>#NUM!</v>
      </c>
      <c r="V1237" s="120" t="s">
        <v>299</v>
      </c>
      <c r="W1237" s="116">
        <f t="shared" ca="1" si="176"/>
        <v>43525</v>
      </c>
      <c r="X1237" s="114">
        <f t="shared" ca="1" si="177"/>
        <v>1261</v>
      </c>
      <c r="Y1237" s="120">
        <f t="shared" ca="1" si="178"/>
        <v>41</v>
      </c>
      <c r="Z1237" s="121">
        <f t="shared" ca="1" si="179"/>
        <v>3</v>
      </c>
      <c r="AA1237" s="121" t="s">
        <v>9879</v>
      </c>
      <c r="AB1237" s="121"/>
      <c r="AC1237" s="127">
        <v>42264</v>
      </c>
      <c r="AD1237" s="121" t="s">
        <v>8546</v>
      </c>
      <c r="AE1237" s="127">
        <v>42264</v>
      </c>
      <c r="AF1237" s="121" t="s">
        <v>8286</v>
      </c>
      <c r="AG1237" s="121">
        <v>0</v>
      </c>
      <c r="AH1237" s="121">
        <v>0</v>
      </c>
      <c r="AI1237" s="121" t="s">
        <v>5309</v>
      </c>
      <c r="AJ1237" s="121"/>
      <c r="AK1237" s="121" t="s">
        <v>334</v>
      </c>
      <c r="AL1237" s="121"/>
      <c r="AM1237" s="126" t="s">
        <v>5308</v>
      </c>
      <c r="AN1237" s="121"/>
      <c r="AO1237" s="121"/>
      <c r="AP1237" s="121">
        <v>0</v>
      </c>
      <c r="AQ1237" s="121">
        <v>0</v>
      </c>
      <c r="AR1237" s="121"/>
      <c r="AS1237" s="121"/>
      <c r="AT1237" s="121"/>
    </row>
    <row r="1238" spans="1:46" ht="30" customHeight="1" x14ac:dyDescent="0.15">
      <c r="A1238" s="121">
        <v>1236</v>
      </c>
      <c r="B1238" s="126">
        <v>5225002874</v>
      </c>
      <c r="C1238" s="121" t="s">
        <v>5310</v>
      </c>
      <c r="D1238" s="121" t="s">
        <v>5310</v>
      </c>
      <c r="E1238" s="127">
        <v>27743</v>
      </c>
      <c r="F1238" s="117">
        <f t="shared" ca="1" si="171"/>
        <v>43.238356164383561</v>
      </c>
      <c r="G1238" s="121" t="s">
        <v>325</v>
      </c>
      <c r="H1238" s="121" t="s">
        <v>297</v>
      </c>
      <c r="I1238" s="121" t="s">
        <v>297</v>
      </c>
      <c r="J1238" s="121" t="s">
        <v>5311</v>
      </c>
      <c r="K1238" s="121" t="s">
        <v>8020</v>
      </c>
      <c r="L1238" s="121" t="s">
        <v>328</v>
      </c>
      <c r="M1238" s="121" t="s">
        <v>383</v>
      </c>
      <c r="N1238" s="121" t="s">
        <v>488</v>
      </c>
      <c r="O1238" s="121" t="s">
        <v>293</v>
      </c>
      <c r="P1238" s="121"/>
      <c r="Q1238" s="121"/>
      <c r="R1238" s="114" t="e">
        <f t="shared" ca="1" si="172"/>
        <v>#NUM!</v>
      </c>
      <c r="S1238" s="118" t="e">
        <f t="shared" ca="1" si="173"/>
        <v>#NUM!</v>
      </c>
      <c r="T1238" s="114" t="e">
        <f t="shared" ca="1" si="174"/>
        <v>#NUM!</v>
      </c>
      <c r="U1238" s="119" t="e">
        <f t="shared" ca="1" si="175"/>
        <v>#NUM!</v>
      </c>
      <c r="V1238" s="120" t="s">
        <v>299</v>
      </c>
      <c r="W1238" s="116">
        <f t="shared" ca="1" si="176"/>
        <v>43525</v>
      </c>
      <c r="X1238" s="114">
        <f t="shared" ca="1" si="177"/>
        <v>1261</v>
      </c>
      <c r="Y1238" s="120">
        <f t="shared" ca="1" si="178"/>
        <v>41</v>
      </c>
      <c r="Z1238" s="121">
        <f t="shared" ca="1" si="179"/>
        <v>3</v>
      </c>
      <c r="AA1238" s="121" t="s">
        <v>9880</v>
      </c>
      <c r="AB1238" s="121"/>
      <c r="AC1238" s="127">
        <v>42264</v>
      </c>
      <c r="AD1238" s="121" t="s">
        <v>8546</v>
      </c>
      <c r="AE1238" s="127">
        <v>42264</v>
      </c>
      <c r="AF1238" s="121" t="s">
        <v>8286</v>
      </c>
      <c r="AG1238" s="121">
        <v>1</v>
      </c>
      <c r="AH1238" s="121">
        <v>0</v>
      </c>
      <c r="AI1238" s="121" t="s">
        <v>5313</v>
      </c>
      <c r="AJ1238" s="121" t="s">
        <v>402</v>
      </c>
      <c r="AK1238" s="121" t="s">
        <v>403</v>
      </c>
      <c r="AL1238" s="121" t="s">
        <v>363</v>
      </c>
      <c r="AM1238" s="126" t="s">
        <v>5312</v>
      </c>
      <c r="AN1238" s="121" t="s">
        <v>411</v>
      </c>
      <c r="AO1238" s="121"/>
      <c r="AP1238" s="121">
        <v>0</v>
      </c>
      <c r="AQ1238" s="121">
        <v>1</v>
      </c>
      <c r="AR1238" s="121"/>
      <c r="AS1238" s="121"/>
      <c r="AT1238" s="121"/>
    </row>
    <row r="1239" spans="1:46" ht="30" customHeight="1" x14ac:dyDescent="0.15">
      <c r="A1239" s="121">
        <v>1237</v>
      </c>
      <c r="B1239" s="126">
        <v>5225002875</v>
      </c>
      <c r="C1239" s="121" t="s">
        <v>5314</v>
      </c>
      <c r="D1239" s="121" t="s">
        <v>5314</v>
      </c>
      <c r="E1239" s="127">
        <v>31570</v>
      </c>
      <c r="F1239" s="117">
        <f t="shared" ca="1" si="171"/>
        <v>32.753424657534246</v>
      </c>
      <c r="G1239" s="121" t="s">
        <v>364</v>
      </c>
      <c r="H1239" s="121" t="s">
        <v>297</v>
      </c>
      <c r="I1239" s="121" t="s">
        <v>297</v>
      </c>
      <c r="J1239" s="121" t="s">
        <v>9881</v>
      </c>
      <c r="K1239" s="121" t="s">
        <v>8546</v>
      </c>
      <c r="L1239" s="121" t="s">
        <v>328</v>
      </c>
      <c r="M1239" s="121" t="s">
        <v>59</v>
      </c>
      <c r="N1239" s="121" t="s">
        <v>290</v>
      </c>
      <c r="O1239" s="121" t="s">
        <v>8330</v>
      </c>
      <c r="P1239" s="127">
        <v>41703</v>
      </c>
      <c r="Q1239" s="127">
        <v>46969</v>
      </c>
      <c r="R1239" s="114">
        <f t="shared" ca="1" si="172"/>
        <v>3444</v>
      </c>
      <c r="S1239" s="118">
        <f t="shared" ca="1" si="173"/>
        <v>113</v>
      </c>
      <c r="T1239" s="114">
        <f t="shared" ca="1" si="174"/>
        <v>9</v>
      </c>
      <c r="U1239" s="119" t="str">
        <f t="shared" ca="1" si="175"/>
        <v>9年5个月9天</v>
      </c>
      <c r="V1239" s="120" t="s">
        <v>4022</v>
      </c>
      <c r="W1239" s="116">
        <f t="shared" ca="1" si="176"/>
        <v>43525</v>
      </c>
      <c r="X1239" s="114">
        <f t="shared" ca="1" si="177"/>
        <v>1261</v>
      </c>
      <c r="Y1239" s="120">
        <f t="shared" ca="1" si="178"/>
        <v>41</v>
      </c>
      <c r="Z1239" s="121">
        <f t="shared" ca="1" si="179"/>
        <v>3</v>
      </c>
      <c r="AA1239" s="121" t="s">
        <v>9869</v>
      </c>
      <c r="AB1239" s="121"/>
      <c r="AC1239" s="127">
        <v>42264</v>
      </c>
      <c r="AD1239" s="121" t="s">
        <v>8546</v>
      </c>
      <c r="AE1239" s="127">
        <v>42264</v>
      </c>
      <c r="AF1239" s="121" t="s">
        <v>8286</v>
      </c>
      <c r="AG1239" s="121">
        <v>1</v>
      </c>
      <c r="AH1239" s="121">
        <v>0</v>
      </c>
      <c r="AI1239" s="121" t="s">
        <v>5316</v>
      </c>
      <c r="AJ1239" s="121" t="s">
        <v>849</v>
      </c>
      <c r="AK1239" s="121"/>
      <c r="AL1239" s="121"/>
      <c r="AM1239" s="126" t="s">
        <v>5315</v>
      </c>
      <c r="AN1239" s="121"/>
      <c r="AO1239" s="121"/>
      <c r="AP1239" s="121">
        <v>0</v>
      </c>
      <c r="AQ1239" s="121">
        <v>1</v>
      </c>
      <c r="AR1239" s="121"/>
      <c r="AS1239" s="121"/>
      <c r="AT1239" s="121"/>
    </row>
    <row r="1240" spans="1:46" ht="30" customHeight="1" x14ac:dyDescent="0.15">
      <c r="A1240" s="121">
        <v>1238</v>
      </c>
      <c r="B1240" s="126">
        <v>5225002876</v>
      </c>
      <c r="C1240" s="121" t="s">
        <v>5317</v>
      </c>
      <c r="D1240" s="121" t="s">
        <v>5317</v>
      </c>
      <c r="E1240" s="127">
        <v>32934</v>
      </c>
      <c r="F1240" s="117">
        <f t="shared" ca="1" si="171"/>
        <v>29.016438356164382</v>
      </c>
      <c r="G1240" s="121" t="s">
        <v>364</v>
      </c>
      <c r="H1240" s="121" t="s">
        <v>297</v>
      </c>
      <c r="I1240" s="121" t="s">
        <v>297</v>
      </c>
      <c r="J1240" s="121" t="s">
        <v>9882</v>
      </c>
      <c r="K1240" s="121" t="s">
        <v>8546</v>
      </c>
      <c r="L1240" s="121" t="s">
        <v>328</v>
      </c>
      <c r="M1240" s="121" t="s">
        <v>59</v>
      </c>
      <c r="N1240" s="121" t="s">
        <v>290</v>
      </c>
      <c r="O1240" s="121" t="s">
        <v>293</v>
      </c>
      <c r="P1240" s="121"/>
      <c r="Q1240" s="121"/>
      <c r="R1240" s="114" t="e">
        <f t="shared" ca="1" si="172"/>
        <v>#NUM!</v>
      </c>
      <c r="S1240" s="118" t="e">
        <f t="shared" ca="1" si="173"/>
        <v>#NUM!</v>
      </c>
      <c r="T1240" s="114" t="e">
        <f t="shared" ca="1" si="174"/>
        <v>#NUM!</v>
      </c>
      <c r="U1240" s="119" t="e">
        <f t="shared" ca="1" si="175"/>
        <v>#NUM!</v>
      </c>
      <c r="V1240" s="120" t="s">
        <v>299</v>
      </c>
      <c r="W1240" s="116">
        <f t="shared" ca="1" si="176"/>
        <v>43525</v>
      </c>
      <c r="X1240" s="114">
        <f t="shared" ca="1" si="177"/>
        <v>1261</v>
      </c>
      <c r="Y1240" s="120">
        <f t="shared" ca="1" si="178"/>
        <v>41</v>
      </c>
      <c r="Z1240" s="121">
        <f t="shared" ca="1" si="179"/>
        <v>3</v>
      </c>
      <c r="AA1240" s="121" t="s">
        <v>9883</v>
      </c>
      <c r="AB1240" s="121"/>
      <c r="AC1240" s="127">
        <v>42264</v>
      </c>
      <c r="AD1240" s="121" t="s">
        <v>8546</v>
      </c>
      <c r="AE1240" s="127">
        <v>42264</v>
      </c>
      <c r="AF1240" s="121" t="s">
        <v>8286</v>
      </c>
      <c r="AG1240" s="121">
        <v>1</v>
      </c>
      <c r="AH1240" s="121">
        <v>0</v>
      </c>
      <c r="AI1240" s="121" t="s">
        <v>5319</v>
      </c>
      <c r="AJ1240" s="121" t="s">
        <v>402</v>
      </c>
      <c r="AK1240" s="121" t="s">
        <v>409</v>
      </c>
      <c r="AL1240" s="121"/>
      <c r="AM1240" s="126" t="s">
        <v>5318</v>
      </c>
      <c r="AN1240" s="121"/>
      <c r="AO1240" s="121"/>
      <c r="AP1240" s="121">
        <v>0</v>
      </c>
      <c r="AQ1240" s="121">
        <v>0</v>
      </c>
      <c r="AR1240" s="121"/>
      <c r="AS1240" s="121"/>
      <c r="AT1240" s="121"/>
    </row>
    <row r="1241" spans="1:46" ht="30" customHeight="1" x14ac:dyDescent="0.15">
      <c r="A1241" s="121">
        <v>1239</v>
      </c>
      <c r="B1241" s="126">
        <v>5225002877</v>
      </c>
      <c r="C1241" s="121" t="s">
        <v>5320</v>
      </c>
      <c r="D1241" s="121" t="s">
        <v>5320</v>
      </c>
      <c r="E1241" s="127">
        <v>24757</v>
      </c>
      <c r="F1241" s="117">
        <f t="shared" ca="1" si="171"/>
        <v>51.419178082191777</v>
      </c>
      <c r="G1241" s="121" t="s">
        <v>325</v>
      </c>
      <c r="H1241" s="121" t="s">
        <v>287</v>
      </c>
      <c r="I1241" s="121" t="s">
        <v>287</v>
      </c>
      <c r="J1241" s="121" t="s">
        <v>9884</v>
      </c>
      <c r="K1241" s="121" t="s">
        <v>8546</v>
      </c>
      <c r="L1241" s="121" t="s">
        <v>328</v>
      </c>
      <c r="M1241" s="121" t="s">
        <v>59</v>
      </c>
      <c r="N1241" s="121" t="s">
        <v>290</v>
      </c>
      <c r="O1241" s="121" t="s">
        <v>299</v>
      </c>
      <c r="P1241" s="121"/>
      <c r="Q1241" s="121"/>
      <c r="R1241" s="114" t="e">
        <f t="shared" ca="1" si="172"/>
        <v>#NUM!</v>
      </c>
      <c r="S1241" s="118" t="e">
        <f t="shared" ca="1" si="173"/>
        <v>#NUM!</v>
      </c>
      <c r="T1241" s="114" t="e">
        <f t="shared" ca="1" si="174"/>
        <v>#NUM!</v>
      </c>
      <c r="U1241" s="119" t="e">
        <f t="shared" ca="1" si="175"/>
        <v>#NUM!</v>
      </c>
      <c r="V1241" s="120" t="s">
        <v>299</v>
      </c>
      <c r="W1241" s="116">
        <f t="shared" ca="1" si="176"/>
        <v>43525</v>
      </c>
      <c r="X1241" s="114">
        <f t="shared" ca="1" si="177"/>
        <v>1261</v>
      </c>
      <c r="Y1241" s="120">
        <f t="shared" ca="1" si="178"/>
        <v>41</v>
      </c>
      <c r="Z1241" s="121">
        <f t="shared" ca="1" si="179"/>
        <v>3</v>
      </c>
      <c r="AA1241" s="121" t="s">
        <v>7988</v>
      </c>
      <c r="AB1241" s="121"/>
      <c r="AC1241" s="127">
        <v>42264</v>
      </c>
      <c r="AD1241" s="121" t="s">
        <v>8546</v>
      </c>
      <c r="AE1241" s="127">
        <v>42264</v>
      </c>
      <c r="AF1241" s="121" t="s">
        <v>8286</v>
      </c>
      <c r="AG1241" s="121">
        <v>0</v>
      </c>
      <c r="AH1241" s="121">
        <v>0</v>
      </c>
      <c r="AI1241" s="121" t="s">
        <v>5322</v>
      </c>
      <c r="AJ1241" s="121"/>
      <c r="AK1241" s="121" t="s">
        <v>334</v>
      </c>
      <c r="AL1241" s="121"/>
      <c r="AM1241" s="126" t="s">
        <v>5321</v>
      </c>
      <c r="AN1241" s="121"/>
      <c r="AO1241" s="121"/>
      <c r="AP1241" s="121">
        <v>0</v>
      </c>
      <c r="AQ1241" s="121">
        <v>0</v>
      </c>
      <c r="AR1241" s="121"/>
      <c r="AS1241" s="121"/>
      <c r="AT1241" s="121"/>
    </row>
    <row r="1242" spans="1:46" ht="30" customHeight="1" x14ac:dyDescent="0.15">
      <c r="A1242" s="121">
        <v>1240</v>
      </c>
      <c r="B1242" s="126">
        <v>5225002878</v>
      </c>
      <c r="C1242" s="121" t="s">
        <v>5323</v>
      </c>
      <c r="D1242" s="121" t="s">
        <v>5323</v>
      </c>
      <c r="E1242" s="127">
        <v>35568</v>
      </c>
      <c r="F1242" s="117">
        <f t="shared" ca="1" si="171"/>
        <v>21.8</v>
      </c>
      <c r="G1242" s="121" t="s">
        <v>325</v>
      </c>
      <c r="H1242" s="121" t="s">
        <v>287</v>
      </c>
      <c r="I1242" s="121" t="s">
        <v>287</v>
      </c>
      <c r="J1242" s="121" t="s">
        <v>5324</v>
      </c>
      <c r="K1242" s="121" t="s">
        <v>494</v>
      </c>
      <c r="L1242" s="121" t="s">
        <v>357</v>
      </c>
      <c r="M1242" s="121" t="s">
        <v>326</v>
      </c>
      <c r="N1242" s="121" t="s">
        <v>41</v>
      </c>
      <c r="O1242" s="121" t="s">
        <v>8330</v>
      </c>
      <c r="P1242" s="127">
        <v>41744</v>
      </c>
      <c r="Q1242" s="127">
        <v>47040</v>
      </c>
      <c r="R1242" s="114">
        <f t="shared" ca="1" si="172"/>
        <v>3515</v>
      </c>
      <c r="S1242" s="118">
        <f t="shared" ca="1" si="173"/>
        <v>115</v>
      </c>
      <c r="T1242" s="114">
        <f t="shared" ca="1" si="174"/>
        <v>9</v>
      </c>
      <c r="U1242" s="119" t="str">
        <f t="shared" ca="1" si="175"/>
        <v>9年7个月20天</v>
      </c>
      <c r="V1242" s="120" t="s">
        <v>9885</v>
      </c>
      <c r="W1242" s="116">
        <f t="shared" ca="1" si="176"/>
        <v>43525</v>
      </c>
      <c r="X1242" s="114">
        <f t="shared" ca="1" si="177"/>
        <v>1239</v>
      </c>
      <c r="Y1242" s="120">
        <f t="shared" ca="1" si="178"/>
        <v>40</v>
      </c>
      <c r="Z1242" s="121">
        <f t="shared" ca="1" si="179"/>
        <v>3</v>
      </c>
      <c r="AA1242" s="121" t="s">
        <v>8767</v>
      </c>
      <c r="AB1242" s="121"/>
      <c r="AC1242" s="127">
        <v>42286</v>
      </c>
      <c r="AD1242" s="121" t="s">
        <v>494</v>
      </c>
      <c r="AE1242" s="127">
        <v>42286</v>
      </c>
      <c r="AF1242" s="121" t="s">
        <v>8286</v>
      </c>
      <c r="AG1242" s="121">
        <v>1</v>
      </c>
      <c r="AH1242" s="121">
        <v>0</v>
      </c>
      <c r="AI1242" s="121" t="s">
        <v>5326</v>
      </c>
      <c r="AJ1242" s="121" t="s">
        <v>2712</v>
      </c>
      <c r="AK1242" s="121"/>
      <c r="AL1242" s="121"/>
      <c r="AM1242" s="126" t="s">
        <v>5325</v>
      </c>
      <c r="AN1242" s="121"/>
      <c r="AO1242" s="121"/>
      <c r="AP1242" s="121">
        <v>0</v>
      </c>
      <c r="AQ1242" s="121">
        <v>0</v>
      </c>
      <c r="AR1242" s="121"/>
      <c r="AS1242" s="121"/>
      <c r="AT1242" s="121"/>
    </row>
    <row r="1243" spans="1:46" ht="30" customHeight="1" x14ac:dyDescent="0.15">
      <c r="A1243" s="121">
        <v>1241</v>
      </c>
      <c r="B1243" s="126">
        <v>5225002879</v>
      </c>
      <c r="C1243" s="121" t="s">
        <v>5327</v>
      </c>
      <c r="D1243" s="121" t="s">
        <v>5327</v>
      </c>
      <c r="E1243" s="127">
        <v>29063</v>
      </c>
      <c r="F1243" s="117">
        <f t="shared" ca="1" si="171"/>
        <v>39.62191780821918</v>
      </c>
      <c r="G1243" s="121" t="s">
        <v>325</v>
      </c>
      <c r="H1243" s="121" t="s">
        <v>287</v>
      </c>
      <c r="I1243" s="121" t="s">
        <v>287</v>
      </c>
      <c r="J1243" s="121" t="s">
        <v>5328</v>
      </c>
      <c r="K1243" s="121" t="s">
        <v>489</v>
      </c>
      <c r="L1243" s="121" t="s">
        <v>328</v>
      </c>
      <c r="M1243" s="121" t="s">
        <v>383</v>
      </c>
      <c r="N1243" s="121" t="s">
        <v>298</v>
      </c>
      <c r="O1243" s="121" t="s">
        <v>293</v>
      </c>
      <c r="P1243" s="127">
        <v>42208</v>
      </c>
      <c r="Q1243" s="121"/>
      <c r="R1243" s="114" t="e">
        <f t="shared" ca="1" si="172"/>
        <v>#NUM!</v>
      </c>
      <c r="S1243" s="118" t="e">
        <f t="shared" ca="1" si="173"/>
        <v>#NUM!</v>
      </c>
      <c r="T1243" s="114" t="e">
        <f t="shared" ca="1" si="174"/>
        <v>#NUM!</v>
      </c>
      <c r="U1243" s="119" t="e">
        <f t="shared" ca="1" si="175"/>
        <v>#NUM!</v>
      </c>
      <c r="V1243" s="120" t="s">
        <v>299</v>
      </c>
      <c r="W1243" s="116">
        <f t="shared" ca="1" si="176"/>
        <v>43525</v>
      </c>
      <c r="X1243" s="114">
        <f t="shared" ca="1" si="177"/>
        <v>1236</v>
      </c>
      <c r="Y1243" s="120">
        <f t="shared" ca="1" si="178"/>
        <v>40</v>
      </c>
      <c r="Z1243" s="121">
        <f t="shared" ca="1" si="179"/>
        <v>3</v>
      </c>
      <c r="AA1243" s="121" t="s">
        <v>9886</v>
      </c>
      <c r="AB1243" s="121"/>
      <c r="AC1243" s="127">
        <v>42289</v>
      </c>
      <c r="AD1243" s="121" t="s">
        <v>489</v>
      </c>
      <c r="AE1243" s="127">
        <v>42289</v>
      </c>
      <c r="AF1243" s="121" t="s">
        <v>8286</v>
      </c>
      <c r="AG1243" s="121">
        <v>1</v>
      </c>
      <c r="AH1243" s="121">
        <v>0</v>
      </c>
      <c r="AI1243" s="121" t="s">
        <v>5330</v>
      </c>
      <c r="AJ1243" s="121" t="s">
        <v>402</v>
      </c>
      <c r="AK1243" s="121" t="s">
        <v>409</v>
      </c>
      <c r="AL1243" s="121" t="s">
        <v>363</v>
      </c>
      <c r="AM1243" s="126" t="s">
        <v>5329</v>
      </c>
      <c r="AN1243" s="121" t="s">
        <v>411</v>
      </c>
      <c r="AO1243" s="121"/>
      <c r="AP1243" s="121">
        <v>0</v>
      </c>
      <c r="AQ1243" s="121">
        <v>4</v>
      </c>
      <c r="AR1243" s="121"/>
      <c r="AS1243" s="121"/>
      <c r="AT1243" s="121"/>
    </row>
    <row r="1244" spans="1:46" ht="30" customHeight="1" x14ac:dyDescent="0.15">
      <c r="A1244" s="121">
        <v>1242</v>
      </c>
      <c r="B1244" s="126">
        <v>5225002880</v>
      </c>
      <c r="C1244" s="121" t="s">
        <v>5331</v>
      </c>
      <c r="D1244" s="121" t="s">
        <v>5331</v>
      </c>
      <c r="E1244" s="127">
        <v>31633</v>
      </c>
      <c r="F1244" s="117">
        <f t="shared" ca="1" si="171"/>
        <v>32.580821917808223</v>
      </c>
      <c r="G1244" s="121" t="s">
        <v>325</v>
      </c>
      <c r="H1244" s="121" t="s">
        <v>287</v>
      </c>
      <c r="I1244" s="121" t="s">
        <v>287</v>
      </c>
      <c r="J1244" s="121" t="s">
        <v>5332</v>
      </c>
      <c r="K1244" s="121" t="s">
        <v>8016</v>
      </c>
      <c r="L1244" s="121" t="s">
        <v>328</v>
      </c>
      <c r="M1244" s="121" t="s">
        <v>383</v>
      </c>
      <c r="N1244" s="121" t="s">
        <v>350</v>
      </c>
      <c r="O1244" s="121" t="s">
        <v>299</v>
      </c>
      <c r="P1244" s="121"/>
      <c r="Q1244" s="121"/>
      <c r="R1244" s="114" t="e">
        <f t="shared" ca="1" si="172"/>
        <v>#NUM!</v>
      </c>
      <c r="S1244" s="118" t="e">
        <f t="shared" ca="1" si="173"/>
        <v>#NUM!</v>
      </c>
      <c r="T1244" s="114" t="e">
        <f t="shared" ca="1" si="174"/>
        <v>#NUM!</v>
      </c>
      <c r="U1244" s="119" t="e">
        <f t="shared" ca="1" si="175"/>
        <v>#NUM!</v>
      </c>
      <c r="V1244" s="120" t="s">
        <v>299</v>
      </c>
      <c r="W1244" s="116">
        <f t="shared" ca="1" si="176"/>
        <v>43525</v>
      </c>
      <c r="X1244" s="114">
        <f t="shared" ca="1" si="177"/>
        <v>1236</v>
      </c>
      <c r="Y1244" s="120">
        <f t="shared" ca="1" si="178"/>
        <v>40</v>
      </c>
      <c r="Z1244" s="121">
        <f t="shared" ca="1" si="179"/>
        <v>3</v>
      </c>
      <c r="AA1244" s="121" t="s">
        <v>8680</v>
      </c>
      <c r="AB1244" s="121"/>
      <c r="AC1244" s="127">
        <v>42289</v>
      </c>
      <c r="AD1244" s="121" t="s">
        <v>489</v>
      </c>
      <c r="AE1244" s="127">
        <v>42289</v>
      </c>
      <c r="AF1244" s="121" t="s">
        <v>8286</v>
      </c>
      <c r="AG1244" s="121">
        <v>0</v>
      </c>
      <c r="AH1244" s="121">
        <v>0</v>
      </c>
      <c r="AI1244" s="121" t="s">
        <v>5334</v>
      </c>
      <c r="AJ1244" s="121"/>
      <c r="AK1244" s="121" t="s">
        <v>334</v>
      </c>
      <c r="AL1244" s="121"/>
      <c r="AM1244" s="126" t="s">
        <v>5333</v>
      </c>
      <c r="AN1244" s="121"/>
      <c r="AO1244" s="121"/>
      <c r="AP1244" s="121">
        <v>0</v>
      </c>
      <c r="AQ1244" s="121">
        <v>0</v>
      </c>
      <c r="AR1244" s="121"/>
      <c r="AS1244" s="121"/>
      <c r="AT1244" s="121"/>
    </row>
    <row r="1245" spans="1:46" ht="30" customHeight="1" x14ac:dyDescent="0.15">
      <c r="A1245" s="121">
        <v>1243</v>
      </c>
      <c r="B1245" s="126">
        <v>5225002881</v>
      </c>
      <c r="C1245" s="121" t="s">
        <v>5335</v>
      </c>
      <c r="D1245" s="121" t="s">
        <v>5335</v>
      </c>
      <c r="E1245" s="127">
        <v>31194</v>
      </c>
      <c r="F1245" s="117">
        <f t="shared" ca="1" si="171"/>
        <v>33.783561643835618</v>
      </c>
      <c r="G1245" s="121" t="s">
        <v>892</v>
      </c>
      <c r="H1245" s="121" t="s">
        <v>327</v>
      </c>
      <c r="I1245" s="121" t="s">
        <v>327</v>
      </c>
      <c r="J1245" s="121" t="s">
        <v>5336</v>
      </c>
      <c r="K1245" s="121" t="s">
        <v>811</v>
      </c>
      <c r="L1245" s="121" t="s">
        <v>328</v>
      </c>
      <c r="M1245" s="121" t="s">
        <v>338</v>
      </c>
      <c r="N1245" s="121" t="s">
        <v>570</v>
      </c>
      <c r="O1245" s="121" t="s">
        <v>299</v>
      </c>
      <c r="P1245" s="121"/>
      <c r="Q1245" s="121"/>
      <c r="R1245" s="114" t="e">
        <f t="shared" ca="1" si="172"/>
        <v>#NUM!</v>
      </c>
      <c r="S1245" s="118" t="e">
        <f t="shared" ca="1" si="173"/>
        <v>#NUM!</v>
      </c>
      <c r="T1245" s="114" t="e">
        <f t="shared" ca="1" si="174"/>
        <v>#NUM!</v>
      </c>
      <c r="U1245" s="119" t="e">
        <f t="shared" ca="1" si="175"/>
        <v>#NUM!</v>
      </c>
      <c r="V1245" s="120" t="s">
        <v>299</v>
      </c>
      <c r="W1245" s="116">
        <f t="shared" ca="1" si="176"/>
        <v>43525</v>
      </c>
      <c r="X1245" s="114">
        <f t="shared" ca="1" si="177"/>
        <v>1236</v>
      </c>
      <c r="Y1245" s="120">
        <f t="shared" ca="1" si="178"/>
        <v>40</v>
      </c>
      <c r="Z1245" s="121">
        <f t="shared" ca="1" si="179"/>
        <v>3</v>
      </c>
      <c r="AA1245" s="121" t="s">
        <v>9887</v>
      </c>
      <c r="AB1245" s="121"/>
      <c r="AC1245" s="127">
        <v>42289</v>
      </c>
      <c r="AD1245" s="121" t="s">
        <v>489</v>
      </c>
      <c r="AE1245" s="127">
        <v>42289</v>
      </c>
      <c r="AF1245" s="121" t="s">
        <v>8286</v>
      </c>
      <c r="AG1245" s="121">
        <v>0</v>
      </c>
      <c r="AH1245" s="121">
        <v>0</v>
      </c>
      <c r="AI1245" s="121" t="s">
        <v>5338</v>
      </c>
      <c r="AJ1245" s="121"/>
      <c r="AK1245" s="121" t="s">
        <v>334</v>
      </c>
      <c r="AL1245" s="121"/>
      <c r="AM1245" s="126" t="s">
        <v>5337</v>
      </c>
      <c r="AN1245" s="121"/>
      <c r="AO1245" s="121"/>
      <c r="AP1245" s="121">
        <v>0</v>
      </c>
      <c r="AQ1245" s="121">
        <v>0</v>
      </c>
      <c r="AR1245" s="121"/>
      <c r="AS1245" s="121"/>
      <c r="AT1245" s="121"/>
    </row>
    <row r="1246" spans="1:46" ht="30" customHeight="1" x14ac:dyDescent="0.15">
      <c r="A1246" s="121">
        <v>1244</v>
      </c>
      <c r="B1246" s="126">
        <v>5225002882</v>
      </c>
      <c r="C1246" s="121" t="s">
        <v>5339</v>
      </c>
      <c r="D1246" s="121" t="s">
        <v>5339</v>
      </c>
      <c r="E1246" s="127">
        <v>31457</v>
      </c>
      <c r="F1246" s="117">
        <f t="shared" ca="1" si="171"/>
        <v>33.063013698630137</v>
      </c>
      <c r="G1246" s="121" t="s">
        <v>325</v>
      </c>
      <c r="H1246" s="121" t="s">
        <v>287</v>
      </c>
      <c r="I1246" s="121" t="s">
        <v>287</v>
      </c>
      <c r="J1246" s="121" t="s">
        <v>9888</v>
      </c>
      <c r="K1246" s="121" t="s">
        <v>8546</v>
      </c>
      <c r="L1246" s="121" t="s">
        <v>328</v>
      </c>
      <c r="M1246" s="121" t="s">
        <v>59</v>
      </c>
      <c r="N1246" s="121" t="s">
        <v>290</v>
      </c>
      <c r="O1246" s="121" t="s">
        <v>293</v>
      </c>
      <c r="P1246" s="121"/>
      <c r="Q1246" s="121"/>
      <c r="R1246" s="114" t="e">
        <f t="shared" ca="1" si="172"/>
        <v>#NUM!</v>
      </c>
      <c r="S1246" s="118" t="e">
        <f t="shared" ca="1" si="173"/>
        <v>#NUM!</v>
      </c>
      <c r="T1246" s="114" t="e">
        <f t="shared" ca="1" si="174"/>
        <v>#NUM!</v>
      </c>
      <c r="U1246" s="119" t="e">
        <f t="shared" ca="1" si="175"/>
        <v>#NUM!</v>
      </c>
      <c r="V1246" s="120" t="s">
        <v>299</v>
      </c>
      <c r="W1246" s="116">
        <f t="shared" ca="1" si="176"/>
        <v>43525</v>
      </c>
      <c r="X1246" s="114">
        <f t="shared" ca="1" si="177"/>
        <v>1235</v>
      </c>
      <c r="Y1246" s="120">
        <f t="shared" ca="1" si="178"/>
        <v>40</v>
      </c>
      <c r="Z1246" s="121">
        <f t="shared" ca="1" si="179"/>
        <v>3</v>
      </c>
      <c r="AA1246" s="121" t="s">
        <v>9889</v>
      </c>
      <c r="AB1246" s="121"/>
      <c r="AC1246" s="127">
        <v>42290</v>
      </c>
      <c r="AD1246" s="121" t="s">
        <v>8546</v>
      </c>
      <c r="AE1246" s="127">
        <v>42290</v>
      </c>
      <c r="AF1246" s="121" t="s">
        <v>8286</v>
      </c>
      <c r="AG1246" s="121">
        <v>1</v>
      </c>
      <c r="AH1246" s="121">
        <v>0</v>
      </c>
      <c r="AI1246" s="121" t="s">
        <v>5341</v>
      </c>
      <c r="AJ1246" s="121" t="s">
        <v>402</v>
      </c>
      <c r="AK1246" s="121" t="s">
        <v>409</v>
      </c>
      <c r="AL1246" s="121"/>
      <c r="AM1246" s="126" t="s">
        <v>5340</v>
      </c>
      <c r="AN1246" s="121"/>
      <c r="AO1246" s="121"/>
      <c r="AP1246" s="121">
        <v>0</v>
      </c>
      <c r="AQ1246" s="121">
        <v>0</v>
      </c>
      <c r="AR1246" s="121"/>
      <c r="AS1246" s="121"/>
      <c r="AT1246" s="121"/>
    </row>
    <row r="1247" spans="1:46" ht="30" customHeight="1" x14ac:dyDescent="0.15">
      <c r="A1247" s="121">
        <v>1245</v>
      </c>
      <c r="B1247" s="126">
        <v>5225002883</v>
      </c>
      <c r="C1247" s="121" t="s">
        <v>5342</v>
      </c>
      <c r="D1247" s="121" t="s">
        <v>5342</v>
      </c>
      <c r="E1247" s="127">
        <v>33200</v>
      </c>
      <c r="F1247" s="117">
        <f t="shared" ca="1" si="171"/>
        <v>28.287671232876711</v>
      </c>
      <c r="G1247" s="121" t="s">
        <v>792</v>
      </c>
      <c r="H1247" s="121" t="s">
        <v>297</v>
      </c>
      <c r="I1247" s="121" t="s">
        <v>297</v>
      </c>
      <c r="J1247" s="121" t="s">
        <v>5343</v>
      </c>
      <c r="K1247" s="121" t="s">
        <v>8014</v>
      </c>
      <c r="L1247" s="121" t="s">
        <v>328</v>
      </c>
      <c r="M1247" s="121" t="s">
        <v>59</v>
      </c>
      <c r="N1247" s="121" t="s">
        <v>488</v>
      </c>
      <c r="O1247" s="121" t="s">
        <v>8330</v>
      </c>
      <c r="P1247" s="127">
        <v>41764</v>
      </c>
      <c r="Q1247" s="127">
        <v>47242</v>
      </c>
      <c r="R1247" s="114">
        <f t="shared" ca="1" si="172"/>
        <v>3717</v>
      </c>
      <c r="S1247" s="118">
        <f t="shared" ca="1" si="173"/>
        <v>122</v>
      </c>
      <c r="T1247" s="114">
        <f t="shared" ca="1" si="174"/>
        <v>10</v>
      </c>
      <c r="U1247" s="119" t="str">
        <f t="shared" ca="1" si="175"/>
        <v>10年2个月7天</v>
      </c>
      <c r="V1247" s="120" t="s">
        <v>9890</v>
      </c>
      <c r="W1247" s="116">
        <f t="shared" ca="1" si="176"/>
        <v>43525</v>
      </c>
      <c r="X1247" s="114">
        <f t="shared" ca="1" si="177"/>
        <v>1235</v>
      </c>
      <c r="Y1247" s="120">
        <f t="shared" ca="1" si="178"/>
        <v>40</v>
      </c>
      <c r="Z1247" s="121">
        <f t="shared" ca="1" si="179"/>
        <v>3</v>
      </c>
      <c r="AA1247" s="121" t="s">
        <v>9891</v>
      </c>
      <c r="AB1247" s="121"/>
      <c r="AC1247" s="127">
        <v>42290</v>
      </c>
      <c r="AD1247" s="121" t="s">
        <v>8546</v>
      </c>
      <c r="AE1247" s="127">
        <v>42290</v>
      </c>
      <c r="AF1247" s="121" t="s">
        <v>8286</v>
      </c>
      <c r="AG1247" s="121">
        <v>0</v>
      </c>
      <c r="AH1247" s="121">
        <v>0</v>
      </c>
      <c r="AI1247" s="121" t="s">
        <v>5345</v>
      </c>
      <c r="AJ1247" s="121"/>
      <c r="AK1247" s="121"/>
      <c r="AL1247" s="121"/>
      <c r="AM1247" s="126" t="s">
        <v>5344</v>
      </c>
      <c r="AN1247" s="121" t="s">
        <v>411</v>
      </c>
      <c r="AO1247" s="121"/>
      <c r="AP1247" s="121">
        <v>0</v>
      </c>
      <c r="AQ1247" s="121">
        <v>0</v>
      </c>
      <c r="AR1247" s="121"/>
      <c r="AS1247" s="121"/>
      <c r="AT1247" s="121"/>
    </row>
    <row r="1248" spans="1:46" ht="30" customHeight="1" x14ac:dyDescent="0.15">
      <c r="A1248" s="121">
        <v>1246</v>
      </c>
      <c r="B1248" s="126">
        <v>5225002884</v>
      </c>
      <c r="C1248" s="121" t="s">
        <v>5346</v>
      </c>
      <c r="D1248" s="121" t="s">
        <v>5346</v>
      </c>
      <c r="E1248" s="127">
        <v>25071</v>
      </c>
      <c r="F1248" s="117">
        <f t="shared" ca="1" si="171"/>
        <v>50.558904109589044</v>
      </c>
      <c r="G1248" s="121" t="s">
        <v>325</v>
      </c>
      <c r="H1248" s="121" t="s">
        <v>634</v>
      </c>
      <c r="I1248" s="121" t="s">
        <v>634</v>
      </c>
      <c r="J1248" s="121" t="s">
        <v>5347</v>
      </c>
      <c r="K1248" s="121" t="s">
        <v>8185</v>
      </c>
      <c r="L1248" s="121" t="s">
        <v>357</v>
      </c>
      <c r="M1248" s="121" t="s">
        <v>367</v>
      </c>
      <c r="N1248" s="121" t="s">
        <v>488</v>
      </c>
      <c r="O1248" s="121" t="s">
        <v>299</v>
      </c>
      <c r="P1248" s="121"/>
      <c r="Q1248" s="121"/>
      <c r="R1248" s="114" t="e">
        <f t="shared" ca="1" si="172"/>
        <v>#NUM!</v>
      </c>
      <c r="S1248" s="118" t="e">
        <f t="shared" ca="1" si="173"/>
        <v>#NUM!</v>
      </c>
      <c r="T1248" s="114" t="e">
        <f t="shared" ca="1" si="174"/>
        <v>#NUM!</v>
      </c>
      <c r="U1248" s="119" t="e">
        <f t="shared" ca="1" si="175"/>
        <v>#NUM!</v>
      </c>
      <c r="V1248" s="120" t="s">
        <v>299</v>
      </c>
      <c r="W1248" s="116">
        <f t="shared" ca="1" si="176"/>
        <v>43525</v>
      </c>
      <c r="X1248" s="114">
        <f t="shared" ca="1" si="177"/>
        <v>1235</v>
      </c>
      <c r="Y1248" s="120">
        <f t="shared" ca="1" si="178"/>
        <v>40</v>
      </c>
      <c r="Z1248" s="121">
        <f t="shared" ca="1" si="179"/>
        <v>3</v>
      </c>
      <c r="AA1248" s="121" t="s">
        <v>9892</v>
      </c>
      <c r="AB1248" s="121"/>
      <c r="AC1248" s="127">
        <v>42290</v>
      </c>
      <c r="AD1248" s="121" t="s">
        <v>8546</v>
      </c>
      <c r="AE1248" s="127">
        <v>42290</v>
      </c>
      <c r="AF1248" s="121" t="s">
        <v>8286</v>
      </c>
      <c r="AG1248" s="121">
        <v>0</v>
      </c>
      <c r="AH1248" s="121">
        <v>0</v>
      </c>
      <c r="AI1248" s="121" t="s">
        <v>5349</v>
      </c>
      <c r="AJ1248" s="121"/>
      <c r="AK1248" s="121" t="s">
        <v>334</v>
      </c>
      <c r="AL1248" s="121" t="s">
        <v>363</v>
      </c>
      <c r="AM1248" s="126" t="s">
        <v>5348</v>
      </c>
      <c r="AN1248" s="121" t="s">
        <v>411</v>
      </c>
      <c r="AO1248" s="121"/>
      <c r="AP1248" s="121">
        <v>0</v>
      </c>
      <c r="AQ1248" s="121">
        <v>1</v>
      </c>
      <c r="AR1248" s="121"/>
      <c r="AS1248" s="121"/>
      <c r="AT1248" s="121"/>
    </row>
    <row r="1249" spans="1:46" ht="30" customHeight="1" x14ac:dyDescent="0.15">
      <c r="A1249" s="121">
        <v>1247</v>
      </c>
      <c r="B1249" s="126">
        <v>5225002885</v>
      </c>
      <c r="C1249" s="121" t="s">
        <v>5350</v>
      </c>
      <c r="D1249" s="121" t="s">
        <v>5350</v>
      </c>
      <c r="E1249" s="127">
        <v>28022</v>
      </c>
      <c r="F1249" s="117">
        <f t="shared" ca="1" si="171"/>
        <v>42.473972602739728</v>
      </c>
      <c r="G1249" s="121" t="s">
        <v>325</v>
      </c>
      <c r="H1249" s="121" t="s">
        <v>297</v>
      </c>
      <c r="I1249" s="121" t="s">
        <v>297</v>
      </c>
      <c r="J1249" s="121" t="s">
        <v>5351</v>
      </c>
      <c r="K1249" s="121" t="s">
        <v>8014</v>
      </c>
      <c r="L1249" s="121" t="s">
        <v>328</v>
      </c>
      <c r="M1249" s="121" t="s">
        <v>338</v>
      </c>
      <c r="N1249" s="121" t="s">
        <v>488</v>
      </c>
      <c r="O1249" s="121" t="s">
        <v>293</v>
      </c>
      <c r="P1249" s="121"/>
      <c r="Q1249" s="121"/>
      <c r="R1249" s="114" t="e">
        <f t="shared" ca="1" si="172"/>
        <v>#NUM!</v>
      </c>
      <c r="S1249" s="118" t="e">
        <f t="shared" ca="1" si="173"/>
        <v>#NUM!</v>
      </c>
      <c r="T1249" s="114" t="e">
        <f t="shared" ca="1" si="174"/>
        <v>#NUM!</v>
      </c>
      <c r="U1249" s="119" t="e">
        <f t="shared" ca="1" si="175"/>
        <v>#NUM!</v>
      </c>
      <c r="V1249" s="120" t="s">
        <v>299</v>
      </c>
      <c r="W1249" s="116">
        <f t="shared" ca="1" si="176"/>
        <v>43525</v>
      </c>
      <c r="X1249" s="114">
        <f t="shared" ca="1" si="177"/>
        <v>1235</v>
      </c>
      <c r="Y1249" s="120">
        <f t="shared" ca="1" si="178"/>
        <v>40</v>
      </c>
      <c r="Z1249" s="121">
        <f t="shared" ca="1" si="179"/>
        <v>3</v>
      </c>
      <c r="AA1249" s="121" t="s">
        <v>9891</v>
      </c>
      <c r="AB1249" s="121"/>
      <c r="AC1249" s="127">
        <v>42290</v>
      </c>
      <c r="AD1249" s="121" t="s">
        <v>8546</v>
      </c>
      <c r="AE1249" s="127">
        <v>42290</v>
      </c>
      <c r="AF1249" s="121" t="s">
        <v>8286</v>
      </c>
      <c r="AG1249" s="121">
        <v>1</v>
      </c>
      <c r="AH1249" s="121">
        <v>0</v>
      </c>
      <c r="AI1249" s="121" t="s">
        <v>5345</v>
      </c>
      <c r="AJ1249" s="121" t="s">
        <v>402</v>
      </c>
      <c r="AK1249" s="121" t="s">
        <v>409</v>
      </c>
      <c r="AL1249" s="121"/>
      <c r="AM1249" s="126" t="s">
        <v>5352</v>
      </c>
      <c r="AN1249" s="121" t="s">
        <v>411</v>
      </c>
      <c r="AO1249" s="121"/>
      <c r="AP1249" s="121">
        <v>0</v>
      </c>
      <c r="AQ1249" s="121">
        <v>0</v>
      </c>
      <c r="AR1249" s="121"/>
      <c r="AS1249" s="121"/>
      <c r="AT1249" s="121"/>
    </row>
    <row r="1250" spans="1:46" ht="30" customHeight="1" x14ac:dyDescent="0.15">
      <c r="A1250" s="121">
        <v>1248</v>
      </c>
      <c r="B1250" s="126">
        <v>5225002886</v>
      </c>
      <c r="C1250" s="121" t="s">
        <v>5353</v>
      </c>
      <c r="D1250" s="121" t="s">
        <v>5353</v>
      </c>
      <c r="E1250" s="127">
        <v>29375</v>
      </c>
      <c r="F1250" s="117">
        <f t="shared" ca="1" si="171"/>
        <v>38.767123287671232</v>
      </c>
      <c r="G1250" s="121" t="s">
        <v>892</v>
      </c>
      <c r="H1250" s="121" t="s">
        <v>287</v>
      </c>
      <c r="I1250" s="121" t="s">
        <v>287</v>
      </c>
      <c r="J1250" s="121" t="s">
        <v>5354</v>
      </c>
      <c r="K1250" s="121" t="s">
        <v>8186</v>
      </c>
      <c r="L1250" s="121" t="s">
        <v>357</v>
      </c>
      <c r="M1250" s="121" t="s">
        <v>326</v>
      </c>
      <c r="N1250" s="121" t="s">
        <v>408</v>
      </c>
      <c r="O1250" s="121" t="s">
        <v>299</v>
      </c>
      <c r="P1250" s="121"/>
      <c r="Q1250" s="121"/>
      <c r="R1250" s="114" t="e">
        <f t="shared" ca="1" si="172"/>
        <v>#NUM!</v>
      </c>
      <c r="S1250" s="118" t="e">
        <f t="shared" ca="1" si="173"/>
        <v>#NUM!</v>
      </c>
      <c r="T1250" s="114" t="e">
        <f t="shared" ca="1" si="174"/>
        <v>#NUM!</v>
      </c>
      <c r="U1250" s="119" t="e">
        <f t="shared" ca="1" si="175"/>
        <v>#NUM!</v>
      </c>
      <c r="V1250" s="120" t="s">
        <v>299</v>
      </c>
      <c r="W1250" s="116">
        <f t="shared" ca="1" si="176"/>
        <v>43525</v>
      </c>
      <c r="X1250" s="114">
        <f t="shared" ca="1" si="177"/>
        <v>1235</v>
      </c>
      <c r="Y1250" s="120">
        <f t="shared" ca="1" si="178"/>
        <v>40</v>
      </c>
      <c r="Z1250" s="121">
        <f t="shared" ca="1" si="179"/>
        <v>3</v>
      </c>
      <c r="AA1250" s="121" t="s">
        <v>9893</v>
      </c>
      <c r="AB1250" s="121"/>
      <c r="AC1250" s="127">
        <v>42290</v>
      </c>
      <c r="AD1250" s="121" t="s">
        <v>8546</v>
      </c>
      <c r="AE1250" s="127">
        <v>42290</v>
      </c>
      <c r="AF1250" s="121" t="s">
        <v>8286</v>
      </c>
      <c r="AG1250" s="121">
        <v>0</v>
      </c>
      <c r="AH1250" s="121">
        <v>0</v>
      </c>
      <c r="AI1250" s="121" t="s">
        <v>5356</v>
      </c>
      <c r="AJ1250" s="121"/>
      <c r="AK1250" s="121" t="s">
        <v>334</v>
      </c>
      <c r="AL1250" s="121"/>
      <c r="AM1250" s="126" t="s">
        <v>5355</v>
      </c>
      <c r="AN1250" s="121" t="s">
        <v>411</v>
      </c>
      <c r="AO1250" s="121"/>
      <c r="AP1250" s="121">
        <v>0</v>
      </c>
      <c r="AQ1250" s="121">
        <v>0</v>
      </c>
      <c r="AR1250" s="121"/>
      <c r="AS1250" s="121"/>
      <c r="AT1250" s="121"/>
    </row>
    <row r="1251" spans="1:46" ht="30" customHeight="1" x14ac:dyDescent="0.15">
      <c r="A1251" s="121">
        <v>1249</v>
      </c>
      <c r="B1251" s="126">
        <v>5225002887</v>
      </c>
      <c r="C1251" s="121" t="s">
        <v>5357</v>
      </c>
      <c r="D1251" s="121" t="s">
        <v>5357</v>
      </c>
      <c r="E1251" s="127">
        <v>30337</v>
      </c>
      <c r="F1251" s="117">
        <f t="shared" ca="1" si="171"/>
        <v>36.131506849315066</v>
      </c>
      <c r="G1251" s="121" t="s">
        <v>325</v>
      </c>
      <c r="H1251" s="121" t="s">
        <v>287</v>
      </c>
      <c r="I1251" s="121" t="s">
        <v>287</v>
      </c>
      <c r="J1251" s="121" t="s">
        <v>5358</v>
      </c>
      <c r="K1251" s="121" t="s">
        <v>8187</v>
      </c>
      <c r="L1251" s="121" t="s">
        <v>328</v>
      </c>
      <c r="M1251" s="121" t="s">
        <v>326</v>
      </c>
      <c r="N1251" s="121" t="s">
        <v>488</v>
      </c>
      <c r="O1251" s="121" t="s">
        <v>293</v>
      </c>
      <c r="P1251" s="121"/>
      <c r="Q1251" s="121"/>
      <c r="R1251" s="114" t="e">
        <f t="shared" ca="1" si="172"/>
        <v>#NUM!</v>
      </c>
      <c r="S1251" s="118" t="e">
        <f t="shared" ca="1" si="173"/>
        <v>#NUM!</v>
      </c>
      <c r="T1251" s="114" t="e">
        <f t="shared" ca="1" si="174"/>
        <v>#NUM!</v>
      </c>
      <c r="U1251" s="119" t="e">
        <f t="shared" ca="1" si="175"/>
        <v>#NUM!</v>
      </c>
      <c r="V1251" s="120" t="s">
        <v>299</v>
      </c>
      <c r="W1251" s="116">
        <f t="shared" ca="1" si="176"/>
        <v>43525</v>
      </c>
      <c r="X1251" s="114">
        <f t="shared" ca="1" si="177"/>
        <v>1235</v>
      </c>
      <c r="Y1251" s="120">
        <f t="shared" ca="1" si="178"/>
        <v>40</v>
      </c>
      <c r="Z1251" s="121">
        <f t="shared" ca="1" si="179"/>
        <v>3</v>
      </c>
      <c r="AA1251" s="121" t="s">
        <v>9894</v>
      </c>
      <c r="AB1251" s="121"/>
      <c r="AC1251" s="127">
        <v>42290</v>
      </c>
      <c r="AD1251" s="121" t="s">
        <v>8546</v>
      </c>
      <c r="AE1251" s="127">
        <v>42290</v>
      </c>
      <c r="AF1251" s="121" t="s">
        <v>8286</v>
      </c>
      <c r="AG1251" s="121">
        <v>1</v>
      </c>
      <c r="AH1251" s="121">
        <v>0</v>
      </c>
      <c r="AI1251" s="121" t="s">
        <v>5360</v>
      </c>
      <c r="AJ1251" s="121" t="s">
        <v>402</v>
      </c>
      <c r="AK1251" s="121" t="s">
        <v>409</v>
      </c>
      <c r="AL1251" s="121"/>
      <c r="AM1251" s="126" t="s">
        <v>5359</v>
      </c>
      <c r="AN1251" s="121" t="s">
        <v>411</v>
      </c>
      <c r="AO1251" s="121"/>
      <c r="AP1251" s="121">
        <v>0</v>
      </c>
      <c r="AQ1251" s="121">
        <v>0</v>
      </c>
      <c r="AR1251" s="121"/>
      <c r="AS1251" s="121"/>
      <c r="AT1251" s="121"/>
    </row>
    <row r="1252" spans="1:46" ht="30" customHeight="1" x14ac:dyDescent="0.15">
      <c r="A1252" s="121">
        <v>1250</v>
      </c>
      <c r="B1252" s="126">
        <v>5225002888</v>
      </c>
      <c r="C1252" s="121" t="s">
        <v>5361</v>
      </c>
      <c r="D1252" s="121" t="s">
        <v>5361</v>
      </c>
      <c r="E1252" s="127">
        <v>34563</v>
      </c>
      <c r="F1252" s="117">
        <f t="shared" ca="1" si="171"/>
        <v>24.553424657534247</v>
      </c>
      <c r="G1252" s="121" t="s">
        <v>325</v>
      </c>
      <c r="H1252" s="121" t="s">
        <v>297</v>
      </c>
      <c r="I1252" s="121" t="s">
        <v>297</v>
      </c>
      <c r="J1252" s="121" t="s">
        <v>5362</v>
      </c>
      <c r="K1252" s="121" t="s">
        <v>701</v>
      </c>
      <c r="L1252" s="121" t="s">
        <v>328</v>
      </c>
      <c r="M1252" s="121" t="s">
        <v>367</v>
      </c>
      <c r="N1252" s="121" t="s">
        <v>512</v>
      </c>
      <c r="O1252" s="121" t="s">
        <v>299</v>
      </c>
      <c r="P1252" s="121"/>
      <c r="Q1252" s="121"/>
      <c r="R1252" s="114" t="e">
        <f t="shared" ca="1" si="172"/>
        <v>#NUM!</v>
      </c>
      <c r="S1252" s="118" t="e">
        <f t="shared" ca="1" si="173"/>
        <v>#NUM!</v>
      </c>
      <c r="T1252" s="114" t="e">
        <f t="shared" ca="1" si="174"/>
        <v>#NUM!</v>
      </c>
      <c r="U1252" s="119" t="e">
        <f t="shared" ca="1" si="175"/>
        <v>#NUM!</v>
      </c>
      <c r="V1252" s="120" t="s">
        <v>299</v>
      </c>
      <c r="W1252" s="116">
        <f t="shared" ca="1" si="176"/>
        <v>43525</v>
      </c>
      <c r="X1252" s="114">
        <f t="shared" ca="1" si="177"/>
        <v>1234</v>
      </c>
      <c r="Y1252" s="120">
        <f t="shared" ca="1" si="178"/>
        <v>40</v>
      </c>
      <c r="Z1252" s="121">
        <f t="shared" ca="1" si="179"/>
        <v>3</v>
      </c>
      <c r="AA1252" s="121" t="s">
        <v>9895</v>
      </c>
      <c r="AB1252" s="121"/>
      <c r="AC1252" s="127">
        <v>42291</v>
      </c>
      <c r="AD1252" s="121" t="s">
        <v>701</v>
      </c>
      <c r="AE1252" s="127">
        <v>42291</v>
      </c>
      <c r="AF1252" s="121" t="s">
        <v>8286</v>
      </c>
      <c r="AG1252" s="121">
        <v>0</v>
      </c>
      <c r="AH1252" s="121">
        <v>0</v>
      </c>
      <c r="AI1252" s="121" t="s">
        <v>5364</v>
      </c>
      <c r="AJ1252" s="121"/>
      <c r="AK1252" s="121" t="s">
        <v>334</v>
      </c>
      <c r="AL1252" s="121"/>
      <c r="AM1252" s="126" t="s">
        <v>5363</v>
      </c>
      <c r="AN1252" s="121"/>
      <c r="AO1252" s="121"/>
      <c r="AP1252" s="121">
        <v>0</v>
      </c>
      <c r="AQ1252" s="121">
        <v>0</v>
      </c>
      <c r="AR1252" s="121"/>
      <c r="AS1252" s="121"/>
      <c r="AT1252" s="121"/>
    </row>
    <row r="1253" spans="1:46" ht="30" customHeight="1" x14ac:dyDescent="0.15">
      <c r="A1253" s="121">
        <v>1251</v>
      </c>
      <c r="B1253" s="126">
        <v>5225002889</v>
      </c>
      <c r="C1253" s="121" t="s">
        <v>5365</v>
      </c>
      <c r="D1253" s="121" t="s">
        <v>5365</v>
      </c>
      <c r="E1253" s="127">
        <v>27683</v>
      </c>
      <c r="F1253" s="117">
        <f t="shared" ca="1" si="171"/>
        <v>43.402739726027399</v>
      </c>
      <c r="G1253" s="121" t="s">
        <v>325</v>
      </c>
      <c r="H1253" s="121" t="s">
        <v>297</v>
      </c>
      <c r="I1253" s="121" t="s">
        <v>297</v>
      </c>
      <c r="J1253" s="121" t="s">
        <v>5366</v>
      </c>
      <c r="K1253" s="121" t="s">
        <v>843</v>
      </c>
      <c r="L1253" s="121" t="s">
        <v>328</v>
      </c>
      <c r="M1253" s="121" t="s">
        <v>367</v>
      </c>
      <c r="N1253" s="121" t="s">
        <v>298</v>
      </c>
      <c r="O1253" s="121" t="s">
        <v>299</v>
      </c>
      <c r="P1253" s="121"/>
      <c r="Q1253" s="121"/>
      <c r="R1253" s="114" t="e">
        <f t="shared" ca="1" si="172"/>
        <v>#NUM!</v>
      </c>
      <c r="S1253" s="118" t="e">
        <f t="shared" ca="1" si="173"/>
        <v>#NUM!</v>
      </c>
      <c r="T1253" s="114" t="e">
        <f t="shared" ca="1" si="174"/>
        <v>#NUM!</v>
      </c>
      <c r="U1253" s="119" t="e">
        <f t="shared" ca="1" si="175"/>
        <v>#NUM!</v>
      </c>
      <c r="V1253" s="120" t="s">
        <v>299</v>
      </c>
      <c r="W1253" s="116">
        <f t="shared" ca="1" si="176"/>
        <v>43525</v>
      </c>
      <c r="X1253" s="114">
        <f t="shared" ca="1" si="177"/>
        <v>1233</v>
      </c>
      <c r="Y1253" s="120">
        <f t="shared" ca="1" si="178"/>
        <v>40</v>
      </c>
      <c r="Z1253" s="121">
        <f t="shared" ca="1" si="179"/>
        <v>3</v>
      </c>
      <c r="AA1253" s="121" t="s">
        <v>9886</v>
      </c>
      <c r="AB1253" s="121"/>
      <c r="AC1253" s="127">
        <v>42292</v>
      </c>
      <c r="AD1253" s="121" t="s">
        <v>489</v>
      </c>
      <c r="AE1253" s="127">
        <v>42292</v>
      </c>
      <c r="AF1253" s="121" t="s">
        <v>8286</v>
      </c>
      <c r="AG1253" s="121">
        <v>0</v>
      </c>
      <c r="AH1253" s="121">
        <v>0</v>
      </c>
      <c r="AI1253" s="121" t="s">
        <v>5330</v>
      </c>
      <c r="AJ1253" s="121"/>
      <c r="AK1253" s="121" t="s">
        <v>334</v>
      </c>
      <c r="AL1253" s="121" t="s">
        <v>363</v>
      </c>
      <c r="AM1253" s="126" t="s">
        <v>5367</v>
      </c>
      <c r="AN1253" s="121" t="s">
        <v>411</v>
      </c>
      <c r="AO1253" s="121"/>
      <c r="AP1253" s="121">
        <v>0</v>
      </c>
      <c r="AQ1253" s="121">
        <v>2</v>
      </c>
      <c r="AR1253" s="121"/>
      <c r="AS1253" s="121"/>
      <c r="AT1253" s="121"/>
    </row>
    <row r="1254" spans="1:46" ht="30" customHeight="1" x14ac:dyDescent="0.15">
      <c r="A1254" s="121">
        <v>1252</v>
      </c>
      <c r="B1254" s="126">
        <v>5225002890</v>
      </c>
      <c r="C1254" s="121" t="s">
        <v>5368</v>
      </c>
      <c r="D1254" s="121" t="s">
        <v>5368</v>
      </c>
      <c r="E1254" s="127">
        <v>27996</v>
      </c>
      <c r="F1254" s="117">
        <f t="shared" ca="1" si="171"/>
        <v>42.545205479452058</v>
      </c>
      <c r="G1254" s="121" t="s">
        <v>325</v>
      </c>
      <c r="H1254" s="121" t="s">
        <v>297</v>
      </c>
      <c r="I1254" s="121" t="s">
        <v>297</v>
      </c>
      <c r="J1254" s="121" t="s">
        <v>5369</v>
      </c>
      <c r="K1254" s="121" t="s">
        <v>8016</v>
      </c>
      <c r="L1254" s="121" t="s">
        <v>328</v>
      </c>
      <c r="M1254" s="121" t="s">
        <v>59</v>
      </c>
      <c r="N1254" s="121" t="s">
        <v>290</v>
      </c>
      <c r="O1254" s="121" t="s">
        <v>299</v>
      </c>
      <c r="P1254" s="121"/>
      <c r="Q1254" s="121"/>
      <c r="R1254" s="114" t="e">
        <f t="shared" ca="1" si="172"/>
        <v>#NUM!</v>
      </c>
      <c r="S1254" s="118" t="e">
        <f t="shared" ca="1" si="173"/>
        <v>#NUM!</v>
      </c>
      <c r="T1254" s="114" t="e">
        <f t="shared" ca="1" si="174"/>
        <v>#NUM!</v>
      </c>
      <c r="U1254" s="119" t="e">
        <f t="shared" ca="1" si="175"/>
        <v>#NUM!</v>
      </c>
      <c r="V1254" s="120" t="s">
        <v>299</v>
      </c>
      <c r="W1254" s="116">
        <f t="shared" ca="1" si="176"/>
        <v>43525</v>
      </c>
      <c r="X1254" s="114">
        <f t="shared" ca="1" si="177"/>
        <v>1233</v>
      </c>
      <c r="Y1254" s="120">
        <f t="shared" ca="1" si="178"/>
        <v>40</v>
      </c>
      <c r="Z1254" s="121">
        <f t="shared" ca="1" si="179"/>
        <v>3</v>
      </c>
      <c r="AA1254" s="121" t="s">
        <v>9896</v>
      </c>
      <c r="AB1254" s="121"/>
      <c r="AC1254" s="127">
        <v>42292</v>
      </c>
      <c r="AD1254" s="121" t="s">
        <v>489</v>
      </c>
      <c r="AE1254" s="127">
        <v>42292</v>
      </c>
      <c r="AF1254" s="121" t="s">
        <v>8286</v>
      </c>
      <c r="AG1254" s="121">
        <v>0</v>
      </c>
      <c r="AH1254" s="121">
        <v>0</v>
      </c>
      <c r="AI1254" s="121" t="s">
        <v>5371</v>
      </c>
      <c r="AJ1254" s="121"/>
      <c r="AK1254" s="121" t="s">
        <v>334</v>
      </c>
      <c r="AL1254" s="121"/>
      <c r="AM1254" s="126" t="s">
        <v>5370</v>
      </c>
      <c r="AN1254" s="121"/>
      <c r="AO1254" s="121"/>
      <c r="AP1254" s="121">
        <v>0</v>
      </c>
      <c r="AQ1254" s="121">
        <v>0</v>
      </c>
      <c r="AR1254" s="121"/>
      <c r="AS1254" s="121"/>
      <c r="AT1254" s="121"/>
    </row>
    <row r="1255" spans="1:46" ht="30" customHeight="1" x14ac:dyDescent="0.15">
      <c r="A1255" s="121">
        <v>1253</v>
      </c>
      <c r="B1255" s="126">
        <v>5225002891</v>
      </c>
      <c r="C1255" s="121" t="s">
        <v>5372</v>
      </c>
      <c r="D1255" s="121" t="s">
        <v>5372</v>
      </c>
      <c r="E1255" s="127">
        <v>24755</v>
      </c>
      <c r="F1255" s="117">
        <f t="shared" ca="1" si="171"/>
        <v>51.424657534246577</v>
      </c>
      <c r="G1255" s="121" t="s">
        <v>325</v>
      </c>
      <c r="H1255" s="121" t="s">
        <v>287</v>
      </c>
      <c r="I1255" s="121" t="s">
        <v>287</v>
      </c>
      <c r="J1255" s="121" t="s">
        <v>5373</v>
      </c>
      <c r="K1255" s="121" t="s">
        <v>771</v>
      </c>
      <c r="L1255" s="121" t="s">
        <v>357</v>
      </c>
      <c r="M1255" s="121" t="s">
        <v>338</v>
      </c>
      <c r="N1255" s="121" t="s">
        <v>41</v>
      </c>
      <c r="O1255" s="121" t="s">
        <v>8330</v>
      </c>
      <c r="P1255" s="127">
        <v>41941</v>
      </c>
      <c r="Q1255" s="127">
        <v>47236</v>
      </c>
      <c r="R1255" s="114">
        <f t="shared" ca="1" si="172"/>
        <v>3711</v>
      </c>
      <c r="S1255" s="118">
        <f t="shared" ca="1" si="173"/>
        <v>121</v>
      </c>
      <c r="T1255" s="114">
        <f t="shared" ca="1" si="174"/>
        <v>10</v>
      </c>
      <c r="U1255" s="119" t="str">
        <f t="shared" ca="1" si="175"/>
        <v>10年2个月1天</v>
      </c>
      <c r="V1255" s="120" t="s">
        <v>9897</v>
      </c>
      <c r="W1255" s="116">
        <f t="shared" ca="1" si="176"/>
        <v>43525</v>
      </c>
      <c r="X1255" s="114">
        <f t="shared" ca="1" si="177"/>
        <v>1232</v>
      </c>
      <c r="Y1255" s="120">
        <f t="shared" ca="1" si="178"/>
        <v>40</v>
      </c>
      <c r="Z1255" s="121">
        <f t="shared" ca="1" si="179"/>
        <v>3</v>
      </c>
      <c r="AA1255" s="121" t="s">
        <v>952</v>
      </c>
      <c r="AB1255" s="121"/>
      <c r="AC1255" s="127">
        <v>42293</v>
      </c>
      <c r="AD1255" s="121" t="s">
        <v>771</v>
      </c>
      <c r="AE1255" s="127">
        <v>42293</v>
      </c>
      <c r="AF1255" s="121" t="s">
        <v>8286</v>
      </c>
      <c r="AG1255" s="121">
        <v>1</v>
      </c>
      <c r="AH1255" s="121">
        <v>0</v>
      </c>
      <c r="AI1255" s="121" t="s">
        <v>5375</v>
      </c>
      <c r="AJ1255" s="121" t="s">
        <v>2712</v>
      </c>
      <c r="AK1255" s="121"/>
      <c r="AL1255" s="121"/>
      <c r="AM1255" s="126" t="s">
        <v>5374</v>
      </c>
      <c r="AN1255" s="121"/>
      <c r="AO1255" s="121"/>
      <c r="AP1255" s="121">
        <v>0</v>
      </c>
      <c r="AQ1255" s="121">
        <v>2</v>
      </c>
      <c r="AR1255" s="121"/>
      <c r="AS1255" s="121"/>
      <c r="AT1255" s="121"/>
    </row>
    <row r="1256" spans="1:46" ht="30" customHeight="1" x14ac:dyDescent="0.15">
      <c r="A1256" s="121">
        <v>1254</v>
      </c>
      <c r="B1256" s="126">
        <v>5225002892</v>
      </c>
      <c r="C1256" s="121" t="s">
        <v>5376</v>
      </c>
      <c r="D1256" s="121" t="s">
        <v>5376</v>
      </c>
      <c r="E1256" s="127">
        <v>28043</v>
      </c>
      <c r="F1256" s="117">
        <f t="shared" ca="1" si="171"/>
        <v>42.416438356164385</v>
      </c>
      <c r="G1256" s="121" t="s">
        <v>364</v>
      </c>
      <c r="H1256" s="121" t="s">
        <v>327</v>
      </c>
      <c r="I1256" s="121" t="s">
        <v>327</v>
      </c>
      <c r="J1256" s="121" t="s">
        <v>5377</v>
      </c>
      <c r="K1256" s="121" t="s">
        <v>701</v>
      </c>
      <c r="L1256" s="121" t="s">
        <v>328</v>
      </c>
      <c r="M1256" s="121" t="s">
        <v>59</v>
      </c>
      <c r="N1256" s="121" t="s">
        <v>41</v>
      </c>
      <c r="O1256" s="121" t="s">
        <v>299</v>
      </c>
      <c r="P1256" s="121"/>
      <c r="Q1256" s="121"/>
      <c r="R1256" s="114" t="e">
        <f t="shared" ca="1" si="172"/>
        <v>#NUM!</v>
      </c>
      <c r="S1256" s="118" t="e">
        <f t="shared" ca="1" si="173"/>
        <v>#NUM!</v>
      </c>
      <c r="T1256" s="114" t="e">
        <f t="shared" ca="1" si="174"/>
        <v>#NUM!</v>
      </c>
      <c r="U1256" s="119" t="e">
        <f t="shared" ca="1" si="175"/>
        <v>#NUM!</v>
      </c>
      <c r="V1256" s="120" t="s">
        <v>299</v>
      </c>
      <c r="W1256" s="116">
        <f t="shared" ca="1" si="176"/>
        <v>43525</v>
      </c>
      <c r="X1256" s="114">
        <f t="shared" ca="1" si="177"/>
        <v>1208</v>
      </c>
      <c r="Y1256" s="120">
        <f t="shared" ca="1" si="178"/>
        <v>39</v>
      </c>
      <c r="Z1256" s="121">
        <f t="shared" ca="1" si="179"/>
        <v>3</v>
      </c>
      <c r="AA1256" s="121" t="s">
        <v>9898</v>
      </c>
      <c r="AB1256" s="121"/>
      <c r="AC1256" s="127">
        <v>42317</v>
      </c>
      <c r="AD1256" s="121" t="s">
        <v>701</v>
      </c>
      <c r="AE1256" s="127">
        <v>42317</v>
      </c>
      <c r="AF1256" s="121" t="s">
        <v>8286</v>
      </c>
      <c r="AG1256" s="121">
        <v>0</v>
      </c>
      <c r="AH1256" s="121">
        <v>0</v>
      </c>
      <c r="AI1256" s="121" t="s">
        <v>9899</v>
      </c>
      <c r="AJ1256" s="121"/>
      <c r="AK1256" s="121" t="s">
        <v>334</v>
      </c>
      <c r="AL1256" s="121"/>
      <c r="AM1256" s="126" t="s">
        <v>5378</v>
      </c>
      <c r="AN1256" s="121"/>
      <c r="AO1256" s="121"/>
      <c r="AP1256" s="121">
        <v>0</v>
      </c>
      <c r="AQ1256" s="121">
        <v>0</v>
      </c>
      <c r="AR1256" s="121"/>
      <c r="AS1256" s="121"/>
      <c r="AT1256" s="121"/>
    </row>
    <row r="1257" spans="1:46" ht="30" customHeight="1" x14ac:dyDescent="0.15">
      <c r="A1257" s="121">
        <v>1255</v>
      </c>
      <c r="B1257" s="126">
        <v>5225002893</v>
      </c>
      <c r="C1257" s="121" t="s">
        <v>5379</v>
      </c>
      <c r="D1257" s="121" t="s">
        <v>5379</v>
      </c>
      <c r="E1257" s="127">
        <v>28369</v>
      </c>
      <c r="F1257" s="117">
        <f t="shared" ca="1" si="171"/>
        <v>41.523287671232879</v>
      </c>
      <c r="G1257" s="121" t="s">
        <v>325</v>
      </c>
      <c r="H1257" s="121" t="s">
        <v>297</v>
      </c>
      <c r="I1257" s="121" t="s">
        <v>297</v>
      </c>
      <c r="J1257" s="121" t="s">
        <v>9900</v>
      </c>
      <c r="K1257" s="121" t="s">
        <v>8546</v>
      </c>
      <c r="L1257" s="121" t="s">
        <v>328</v>
      </c>
      <c r="M1257" s="121" t="s">
        <v>383</v>
      </c>
      <c r="N1257" s="121" t="s">
        <v>570</v>
      </c>
      <c r="O1257" s="121" t="s">
        <v>293</v>
      </c>
      <c r="P1257" s="121"/>
      <c r="Q1257" s="121"/>
      <c r="R1257" s="114" t="e">
        <f t="shared" ca="1" si="172"/>
        <v>#NUM!</v>
      </c>
      <c r="S1257" s="118" t="e">
        <f t="shared" ca="1" si="173"/>
        <v>#NUM!</v>
      </c>
      <c r="T1257" s="114" t="e">
        <f t="shared" ca="1" si="174"/>
        <v>#NUM!</v>
      </c>
      <c r="U1257" s="119" t="e">
        <f t="shared" ca="1" si="175"/>
        <v>#NUM!</v>
      </c>
      <c r="V1257" s="120" t="s">
        <v>299</v>
      </c>
      <c r="W1257" s="116">
        <f t="shared" ca="1" si="176"/>
        <v>43525</v>
      </c>
      <c r="X1257" s="114">
        <f t="shared" ca="1" si="177"/>
        <v>1208</v>
      </c>
      <c r="Y1257" s="120">
        <f t="shared" ca="1" si="178"/>
        <v>39</v>
      </c>
      <c r="Z1257" s="121">
        <f t="shared" ca="1" si="179"/>
        <v>3</v>
      </c>
      <c r="AA1257" s="121" t="s">
        <v>9901</v>
      </c>
      <c r="AB1257" s="121"/>
      <c r="AC1257" s="127">
        <v>42317</v>
      </c>
      <c r="AD1257" s="121" t="s">
        <v>8546</v>
      </c>
      <c r="AE1257" s="127">
        <v>42317</v>
      </c>
      <c r="AF1257" s="121" t="s">
        <v>8286</v>
      </c>
      <c r="AG1257" s="121">
        <v>1</v>
      </c>
      <c r="AH1257" s="121">
        <v>0</v>
      </c>
      <c r="AI1257" s="121" t="s">
        <v>5381</v>
      </c>
      <c r="AJ1257" s="121" t="s">
        <v>402</v>
      </c>
      <c r="AK1257" s="121" t="s">
        <v>403</v>
      </c>
      <c r="AL1257" s="121"/>
      <c r="AM1257" s="126" t="s">
        <v>5380</v>
      </c>
      <c r="AN1257" s="121"/>
      <c r="AO1257" s="121"/>
      <c r="AP1257" s="121">
        <v>0</v>
      </c>
      <c r="AQ1257" s="121">
        <v>1</v>
      </c>
      <c r="AR1257" s="121"/>
      <c r="AS1257" s="121"/>
      <c r="AT1257" s="121"/>
    </row>
    <row r="1258" spans="1:46" ht="30" customHeight="1" x14ac:dyDescent="0.15">
      <c r="A1258" s="121">
        <v>1256</v>
      </c>
      <c r="B1258" s="126">
        <v>5225002894</v>
      </c>
      <c r="C1258" s="121" t="s">
        <v>5382</v>
      </c>
      <c r="D1258" s="121" t="s">
        <v>5382</v>
      </c>
      <c r="E1258" s="127">
        <v>29300</v>
      </c>
      <c r="F1258" s="117">
        <f t="shared" ca="1" si="171"/>
        <v>38.972602739726028</v>
      </c>
      <c r="G1258" s="121" t="s">
        <v>325</v>
      </c>
      <c r="H1258" s="121" t="s">
        <v>327</v>
      </c>
      <c r="I1258" s="121" t="s">
        <v>327</v>
      </c>
      <c r="J1258" s="121" t="s">
        <v>9749</v>
      </c>
      <c r="K1258" s="121" t="s">
        <v>8546</v>
      </c>
      <c r="L1258" s="121" t="s">
        <v>328</v>
      </c>
      <c r="M1258" s="121" t="s">
        <v>367</v>
      </c>
      <c r="N1258" s="121" t="s">
        <v>298</v>
      </c>
      <c r="O1258" s="121" t="s">
        <v>8330</v>
      </c>
      <c r="P1258" s="127">
        <v>42088</v>
      </c>
      <c r="Q1258" s="127">
        <v>47385</v>
      </c>
      <c r="R1258" s="114">
        <f t="shared" ca="1" si="172"/>
        <v>3860</v>
      </c>
      <c r="S1258" s="118">
        <f t="shared" ca="1" si="173"/>
        <v>126</v>
      </c>
      <c r="T1258" s="114">
        <f t="shared" ca="1" si="174"/>
        <v>10</v>
      </c>
      <c r="U1258" s="119" t="str">
        <f t="shared" ca="1" si="175"/>
        <v>10年7个月0天</v>
      </c>
      <c r="V1258" s="120" t="s">
        <v>9902</v>
      </c>
      <c r="W1258" s="116">
        <f t="shared" ca="1" si="176"/>
        <v>43525</v>
      </c>
      <c r="X1258" s="114">
        <f t="shared" ca="1" si="177"/>
        <v>1208</v>
      </c>
      <c r="Y1258" s="120">
        <f t="shared" ca="1" si="178"/>
        <v>39</v>
      </c>
      <c r="Z1258" s="121">
        <f t="shared" ca="1" si="179"/>
        <v>3</v>
      </c>
      <c r="AA1258" s="121" t="s">
        <v>9903</v>
      </c>
      <c r="AB1258" s="121"/>
      <c r="AC1258" s="127">
        <v>42317</v>
      </c>
      <c r="AD1258" s="121" t="s">
        <v>8546</v>
      </c>
      <c r="AE1258" s="127">
        <v>42317</v>
      </c>
      <c r="AF1258" s="121" t="s">
        <v>8286</v>
      </c>
      <c r="AG1258" s="121">
        <v>1</v>
      </c>
      <c r="AH1258" s="121">
        <v>0</v>
      </c>
      <c r="AI1258" s="121" t="s">
        <v>5384</v>
      </c>
      <c r="AJ1258" s="121" t="s">
        <v>2712</v>
      </c>
      <c r="AK1258" s="121"/>
      <c r="AL1258" s="121" t="s">
        <v>363</v>
      </c>
      <c r="AM1258" s="126" t="s">
        <v>5383</v>
      </c>
      <c r="AN1258" s="121" t="s">
        <v>411</v>
      </c>
      <c r="AO1258" s="121"/>
      <c r="AP1258" s="121">
        <v>0</v>
      </c>
      <c r="AQ1258" s="121">
        <v>1</v>
      </c>
      <c r="AR1258" s="121"/>
      <c r="AS1258" s="121"/>
      <c r="AT1258" s="121"/>
    </row>
    <row r="1259" spans="1:46" ht="30" customHeight="1" x14ac:dyDescent="0.15">
      <c r="A1259" s="121">
        <v>1257</v>
      </c>
      <c r="B1259" s="126">
        <v>5225002895</v>
      </c>
      <c r="C1259" s="121" t="s">
        <v>5385</v>
      </c>
      <c r="D1259" s="121" t="s">
        <v>5385</v>
      </c>
      <c r="E1259" s="127">
        <v>27322</v>
      </c>
      <c r="F1259" s="117">
        <f t="shared" ca="1" si="171"/>
        <v>44.391780821917806</v>
      </c>
      <c r="G1259" s="121" t="s">
        <v>325</v>
      </c>
      <c r="H1259" s="121" t="s">
        <v>287</v>
      </c>
      <c r="I1259" s="121" t="s">
        <v>287</v>
      </c>
      <c r="J1259" s="121" t="s">
        <v>9904</v>
      </c>
      <c r="K1259" s="121" t="s">
        <v>8546</v>
      </c>
      <c r="L1259" s="121" t="s">
        <v>328</v>
      </c>
      <c r="M1259" s="121" t="s">
        <v>383</v>
      </c>
      <c r="N1259" s="121" t="s">
        <v>298</v>
      </c>
      <c r="O1259" s="121" t="s">
        <v>8330</v>
      </c>
      <c r="P1259" s="127">
        <v>42088</v>
      </c>
      <c r="Q1259" s="127">
        <v>47385</v>
      </c>
      <c r="R1259" s="114">
        <f t="shared" ca="1" si="172"/>
        <v>3860</v>
      </c>
      <c r="S1259" s="118">
        <f t="shared" ca="1" si="173"/>
        <v>126</v>
      </c>
      <c r="T1259" s="114">
        <f t="shared" ca="1" si="174"/>
        <v>10</v>
      </c>
      <c r="U1259" s="119" t="str">
        <f t="shared" ca="1" si="175"/>
        <v>10年7个月0天</v>
      </c>
      <c r="V1259" s="120" t="s">
        <v>9902</v>
      </c>
      <c r="W1259" s="116">
        <f t="shared" ca="1" si="176"/>
        <v>43525</v>
      </c>
      <c r="X1259" s="114">
        <f t="shared" ca="1" si="177"/>
        <v>1208</v>
      </c>
      <c r="Y1259" s="120">
        <f t="shared" ca="1" si="178"/>
        <v>39</v>
      </c>
      <c r="Z1259" s="121">
        <f t="shared" ca="1" si="179"/>
        <v>3</v>
      </c>
      <c r="AA1259" s="121" t="s">
        <v>9903</v>
      </c>
      <c r="AB1259" s="121"/>
      <c r="AC1259" s="127">
        <v>42317</v>
      </c>
      <c r="AD1259" s="121" t="s">
        <v>8546</v>
      </c>
      <c r="AE1259" s="127">
        <v>42317</v>
      </c>
      <c r="AF1259" s="121" t="s">
        <v>8286</v>
      </c>
      <c r="AG1259" s="121">
        <v>1</v>
      </c>
      <c r="AH1259" s="121">
        <v>0</v>
      </c>
      <c r="AI1259" s="121" t="s">
        <v>5384</v>
      </c>
      <c r="AJ1259" s="121" t="s">
        <v>2712</v>
      </c>
      <c r="AK1259" s="121"/>
      <c r="AL1259" s="121"/>
      <c r="AM1259" s="126" t="s">
        <v>5386</v>
      </c>
      <c r="AN1259" s="121" t="s">
        <v>411</v>
      </c>
      <c r="AO1259" s="121"/>
      <c r="AP1259" s="121">
        <v>0</v>
      </c>
      <c r="AQ1259" s="121">
        <v>1</v>
      </c>
      <c r="AR1259" s="121"/>
      <c r="AS1259" s="121"/>
      <c r="AT1259" s="121"/>
    </row>
    <row r="1260" spans="1:46" ht="30" customHeight="1" x14ac:dyDescent="0.15">
      <c r="A1260" s="121">
        <v>1258</v>
      </c>
      <c r="B1260" s="126">
        <v>5225002897</v>
      </c>
      <c r="C1260" s="121" t="s">
        <v>5387</v>
      </c>
      <c r="D1260" s="121" t="s">
        <v>5387</v>
      </c>
      <c r="E1260" s="127">
        <v>22940</v>
      </c>
      <c r="F1260" s="117">
        <f t="shared" ca="1" si="171"/>
        <v>56.397260273972606</v>
      </c>
      <c r="G1260" s="121" t="s">
        <v>325</v>
      </c>
      <c r="H1260" s="121" t="s">
        <v>297</v>
      </c>
      <c r="I1260" s="121" t="s">
        <v>297</v>
      </c>
      <c r="J1260" s="121" t="s">
        <v>9905</v>
      </c>
      <c r="K1260" s="121" t="s">
        <v>8546</v>
      </c>
      <c r="L1260" s="121" t="s">
        <v>328</v>
      </c>
      <c r="M1260" s="121" t="s">
        <v>59</v>
      </c>
      <c r="N1260" s="121" t="s">
        <v>298</v>
      </c>
      <c r="O1260" s="121" t="s">
        <v>8330</v>
      </c>
      <c r="P1260" s="127">
        <v>42176</v>
      </c>
      <c r="Q1260" s="127">
        <v>47654</v>
      </c>
      <c r="R1260" s="114">
        <f t="shared" ca="1" si="172"/>
        <v>4129</v>
      </c>
      <c r="S1260" s="118">
        <f t="shared" ca="1" si="173"/>
        <v>135</v>
      </c>
      <c r="T1260" s="114">
        <f t="shared" ca="1" si="174"/>
        <v>11</v>
      </c>
      <c r="U1260" s="119" t="str">
        <f t="shared" ca="1" si="175"/>
        <v>11年3个月24天</v>
      </c>
      <c r="V1260" s="120" t="s">
        <v>9906</v>
      </c>
      <c r="W1260" s="116">
        <f t="shared" ca="1" si="176"/>
        <v>43525</v>
      </c>
      <c r="X1260" s="114">
        <f t="shared" ca="1" si="177"/>
        <v>1208</v>
      </c>
      <c r="Y1260" s="120">
        <f t="shared" ca="1" si="178"/>
        <v>39</v>
      </c>
      <c r="Z1260" s="121">
        <f t="shared" ca="1" si="179"/>
        <v>3</v>
      </c>
      <c r="AA1260" s="121" t="s">
        <v>9907</v>
      </c>
      <c r="AB1260" s="121"/>
      <c r="AC1260" s="127">
        <v>42317</v>
      </c>
      <c r="AD1260" s="121" t="s">
        <v>8546</v>
      </c>
      <c r="AE1260" s="127">
        <v>42317</v>
      </c>
      <c r="AF1260" s="121" t="s">
        <v>8286</v>
      </c>
      <c r="AG1260" s="121">
        <v>0</v>
      </c>
      <c r="AH1260" s="121">
        <v>0</v>
      </c>
      <c r="AI1260" s="121" t="s">
        <v>5389</v>
      </c>
      <c r="AJ1260" s="121"/>
      <c r="AK1260" s="121"/>
      <c r="AL1260" s="121"/>
      <c r="AM1260" s="126" t="s">
        <v>5388</v>
      </c>
      <c r="AN1260" s="121" t="s">
        <v>411</v>
      </c>
      <c r="AO1260" s="121"/>
      <c r="AP1260" s="121">
        <v>0</v>
      </c>
      <c r="AQ1260" s="121">
        <v>0</v>
      </c>
      <c r="AR1260" s="121"/>
      <c r="AS1260" s="121"/>
      <c r="AT1260" s="121"/>
    </row>
    <row r="1261" spans="1:46" ht="30" customHeight="1" x14ac:dyDescent="0.15">
      <c r="A1261" s="121">
        <v>1259</v>
      </c>
      <c r="B1261" s="126">
        <v>5225002898</v>
      </c>
      <c r="C1261" s="121" t="s">
        <v>5390</v>
      </c>
      <c r="D1261" s="121" t="s">
        <v>9908</v>
      </c>
      <c r="E1261" s="127">
        <v>26551</v>
      </c>
      <c r="F1261" s="117">
        <f t="shared" ca="1" si="171"/>
        <v>46.504109589041093</v>
      </c>
      <c r="G1261" s="121" t="s">
        <v>650</v>
      </c>
      <c r="H1261" s="121" t="s">
        <v>327</v>
      </c>
      <c r="I1261" s="121" t="s">
        <v>327</v>
      </c>
      <c r="J1261" s="121" t="s">
        <v>5391</v>
      </c>
      <c r="K1261" s="121" t="s">
        <v>8188</v>
      </c>
      <c r="L1261" s="121" t="s">
        <v>328</v>
      </c>
      <c r="M1261" s="121" t="s">
        <v>367</v>
      </c>
      <c r="N1261" s="121" t="s">
        <v>5392</v>
      </c>
      <c r="O1261" s="121" t="s">
        <v>8330</v>
      </c>
      <c r="P1261" s="127">
        <v>42077</v>
      </c>
      <c r="Q1261" s="127">
        <v>48651</v>
      </c>
      <c r="R1261" s="114">
        <f t="shared" ca="1" si="172"/>
        <v>5126</v>
      </c>
      <c r="S1261" s="118">
        <f t="shared" ca="1" si="173"/>
        <v>168</v>
      </c>
      <c r="T1261" s="114">
        <f t="shared" ca="1" si="174"/>
        <v>14</v>
      </c>
      <c r="U1261" s="119" t="str">
        <f t="shared" ca="1" si="175"/>
        <v>14年0个月16天</v>
      </c>
      <c r="V1261" s="120" t="s">
        <v>2041</v>
      </c>
      <c r="W1261" s="116">
        <f t="shared" ca="1" si="176"/>
        <v>43525</v>
      </c>
      <c r="X1261" s="114">
        <f t="shared" ca="1" si="177"/>
        <v>1208</v>
      </c>
      <c r="Y1261" s="120">
        <f t="shared" ca="1" si="178"/>
        <v>39</v>
      </c>
      <c r="Z1261" s="121">
        <f t="shared" ca="1" si="179"/>
        <v>3</v>
      </c>
      <c r="AA1261" s="121" t="s">
        <v>9909</v>
      </c>
      <c r="AB1261" s="121"/>
      <c r="AC1261" s="127">
        <v>42880</v>
      </c>
      <c r="AD1261" s="121"/>
      <c r="AE1261" s="127">
        <v>42317</v>
      </c>
      <c r="AF1261" s="121" t="s">
        <v>8286</v>
      </c>
      <c r="AG1261" s="121">
        <v>0</v>
      </c>
      <c r="AH1261" s="121">
        <v>1</v>
      </c>
      <c r="AI1261" s="121" t="s">
        <v>5394</v>
      </c>
      <c r="AJ1261" s="121"/>
      <c r="AK1261" s="121"/>
      <c r="AL1261" s="121" t="s">
        <v>363</v>
      </c>
      <c r="AM1261" s="126" t="s">
        <v>5393</v>
      </c>
      <c r="AN1261" s="121" t="s">
        <v>411</v>
      </c>
      <c r="AO1261" s="121"/>
      <c r="AP1261" s="121">
        <v>0</v>
      </c>
      <c r="AQ1261" s="121">
        <v>4</v>
      </c>
      <c r="AR1261" s="121"/>
      <c r="AS1261" s="121"/>
      <c r="AT1261" s="121"/>
    </row>
    <row r="1262" spans="1:46" ht="30" customHeight="1" x14ac:dyDescent="0.15">
      <c r="A1262" s="121">
        <v>1260</v>
      </c>
      <c r="B1262" s="126">
        <v>5225002899</v>
      </c>
      <c r="C1262" s="121" t="s">
        <v>5395</v>
      </c>
      <c r="D1262" s="121" t="s">
        <v>5395</v>
      </c>
      <c r="E1262" s="127">
        <v>33674</v>
      </c>
      <c r="F1262" s="117">
        <f t="shared" ca="1" si="171"/>
        <v>26.989041095890411</v>
      </c>
      <c r="G1262" s="121" t="s">
        <v>325</v>
      </c>
      <c r="H1262" s="121" t="s">
        <v>779</v>
      </c>
      <c r="I1262" s="121" t="s">
        <v>779</v>
      </c>
      <c r="J1262" s="121" t="s">
        <v>5396</v>
      </c>
      <c r="K1262" s="121" t="s">
        <v>8189</v>
      </c>
      <c r="L1262" s="121" t="s">
        <v>328</v>
      </c>
      <c r="M1262" s="121" t="s">
        <v>367</v>
      </c>
      <c r="N1262" s="121" t="s">
        <v>1502</v>
      </c>
      <c r="O1262" s="121" t="s">
        <v>9301</v>
      </c>
      <c r="P1262" s="127">
        <v>41387</v>
      </c>
      <c r="Q1262" s="127">
        <v>47413</v>
      </c>
      <c r="R1262" s="114">
        <f t="shared" ca="1" si="172"/>
        <v>3888</v>
      </c>
      <c r="S1262" s="118">
        <f t="shared" ca="1" si="173"/>
        <v>127</v>
      </c>
      <c r="T1262" s="114">
        <f t="shared" ca="1" si="174"/>
        <v>10</v>
      </c>
      <c r="U1262" s="119" t="str">
        <f t="shared" ca="1" si="175"/>
        <v>10年7个月28天</v>
      </c>
      <c r="V1262" s="120" t="s">
        <v>9910</v>
      </c>
      <c r="W1262" s="116">
        <f t="shared" ca="1" si="176"/>
        <v>43525</v>
      </c>
      <c r="X1262" s="114">
        <f t="shared" ca="1" si="177"/>
        <v>1208</v>
      </c>
      <c r="Y1262" s="120">
        <f t="shared" ca="1" si="178"/>
        <v>39</v>
      </c>
      <c r="Z1262" s="121">
        <f t="shared" ca="1" si="179"/>
        <v>3</v>
      </c>
      <c r="AA1262" s="121" t="s">
        <v>9398</v>
      </c>
      <c r="AB1262" s="121"/>
      <c r="AC1262" s="127">
        <v>42317</v>
      </c>
      <c r="AD1262" s="121" t="s">
        <v>701</v>
      </c>
      <c r="AE1262" s="127">
        <v>42317</v>
      </c>
      <c r="AF1262" s="121" t="s">
        <v>8286</v>
      </c>
      <c r="AG1262" s="121">
        <v>0</v>
      </c>
      <c r="AH1262" s="121">
        <v>0</v>
      </c>
      <c r="AI1262" s="121" t="s">
        <v>5399</v>
      </c>
      <c r="AJ1262" s="121"/>
      <c r="AK1262" s="121"/>
      <c r="AL1262" s="121"/>
      <c r="AM1262" s="126" t="s">
        <v>5398</v>
      </c>
      <c r="AN1262" s="121"/>
      <c r="AO1262" s="121"/>
      <c r="AP1262" s="121">
        <v>0</v>
      </c>
      <c r="AQ1262" s="121">
        <v>0</v>
      </c>
      <c r="AR1262" s="121"/>
      <c r="AS1262" s="121"/>
      <c r="AT1262" s="121"/>
    </row>
    <row r="1263" spans="1:46" ht="30" customHeight="1" x14ac:dyDescent="0.15">
      <c r="A1263" s="121">
        <v>1261</v>
      </c>
      <c r="B1263" s="126">
        <v>5225002900</v>
      </c>
      <c r="C1263" s="121" t="s">
        <v>5400</v>
      </c>
      <c r="D1263" s="121" t="s">
        <v>5400</v>
      </c>
      <c r="E1263" s="127">
        <v>21248</v>
      </c>
      <c r="F1263" s="117">
        <f t="shared" ca="1" si="171"/>
        <v>61.032876712328765</v>
      </c>
      <c r="G1263" s="121" t="s">
        <v>510</v>
      </c>
      <c r="H1263" s="121" t="s">
        <v>327</v>
      </c>
      <c r="I1263" s="121" t="s">
        <v>327</v>
      </c>
      <c r="J1263" s="121" t="s">
        <v>5401</v>
      </c>
      <c r="K1263" s="121" t="s">
        <v>494</v>
      </c>
      <c r="L1263" s="121" t="s">
        <v>328</v>
      </c>
      <c r="M1263" s="121" t="s">
        <v>338</v>
      </c>
      <c r="N1263" s="121" t="s">
        <v>290</v>
      </c>
      <c r="O1263" s="121" t="s">
        <v>299</v>
      </c>
      <c r="P1263" s="121"/>
      <c r="Q1263" s="121"/>
      <c r="R1263" s="114" t="e">
        <f t="shared" ca="1" si="172"/>
        <v>#NUM!</v>
      </c>
      <c r="S1263" s="118" t="e">
        <f t="shared" ca="1" si="173"/>
        <v>#NUM!</v>
      </c>
      <c r="T1263" s="114" t="e">
        <f t="shared" ca="1" si="174"/>
        <v>#NUM!</v>
      </c>
      <c r="U1263" s="119" t="e">
        <f t="shared" ca="1" si="175"/>
        <v>#NUM!</v>
      </c>
      <c r="V1263" s="120" t="s">
        <v>299</v>
      </c>
      <c r="W1263" s="116">
        <f t="shared" ca="1" si="176"/>
        <v>43525</v>
      </c>
      <c r="X1263" s="114">
        <f t="shared" ca="1" si="177"/>
        <v>1208</v>
      </c>
      <c r="Y1263" s="120">
        <f t="shared" ca="1" si="178"/>
        <v>39</v>
      </c>
      <c r="Z1263" s="121">
        <f t="shared" ca="1" si="179"/>
        <v>3</v>
      </c>
      <c r="AA1263" s="121" t="s">
        <v>8918</v>
      </c>
      <c r="AB1263" s="121"/>
      <c r="AC1263" s="127">
        <v>42317</v>
      </c>
      <c r="AD1263" s="121" t="s">
        <v>494</v>
      </c>
      <c r="AE1263" s="127">
        <v>42317</v>
      </c>
      <c r="AF1263" s="121" t="s">
        <v>8286</v>
      </c>
      <c r="AG1263" s="121">
        <v>0</v>
      </c>
      <c r="AH1263" s="121">
        <v>0</v>
      </c>
      <c r="AI1263" s="121" t="s">
        <v>5403</v>
      </c>
      <c r="AJ1263" s="121"/>
      <c r="AK1263" s="121" t="s">
        <v>334</v>
      </c>
      <c r="AL1263" s="121"/>
      <c r="AM1263" s="126" t="s">
        <v>5402</v>
      </c>
      <c r="AN1263" s="121"/>
      <c r="AO1263" s="121"/>
      <c r="AP1263" s="121">
        <v>0</v>
      </c>
      <c r="AQ1263" s="121">
        <v>0</v>
      </c>
      <c r="AR1263" s="121"/>
      <c r="AS1263" s="121"/>
      <c r="AT1263" s="121"/>
    </row>
    <row r="1264" spans="1:46" ht="30" customHeight="1" x14ac:dyDescent="0.15">
      <c r="A1264" s="121">
        <v>1262</v>
      </c>
      <c r="B1264" s="126">
        <v>5225002903</v>
      </c>
      <c r="C1264" s="121" t="s">
        <v>5404</v>
      </c>
      <c r="D1264" s="121" t="s">
        <v>5404</v>
      </c>
      <c r="E1264" s="127">
        <v>34924</v>
      </c>
      <c r="F1264" s="117">
        <f t="shared" ca="1" si="171"/>
        <v>23.564383561643837</v>
      </c>
      <c r="G1264" s="121" t="s">
        <v>325</v>
      </c>
      <c r="H1264" s="121" t="s">
        <v>297</v>
      </c>
      <c r="I1264" s="121" t="s">
        <v>297</v>
      </c>
      <c r="J1264" s="121" t="s">
        <v>5405</v>
      </c>
      <c r="K1264" s="121" t="s">
        <v>8016</v>
      </c>
      <c r="L1264" s="121" t="s">
        <v>328</v>
      </c>
      <c r="M1264" s="121" t="s">
        <v>59</v>
      </c>
      <c r="N1264" s="121" t="s">
        <v>41</v>
      </c>
      <c r="O1264" s="121" t="s">
        <v>8330</v>
      </c>
      <c r="P1264" s="127">
        <v>41970</v>
      </c>
      <c r="Q1264" s="127">
        <v>47203</v>
      </c>
      <c r="R1264" s="114">
        <f t="shared" ca="1" si="172"/>
        <v>3678</v>
      </c>
      <c r="S1264" s="118">
        <f t="shared" ca="1" si="173"/>
        <v>120</v>
      </c>
      <c r="T1264" s="114">
        <f t="shared" ca="1" si="174"/>
        <v>10</v>
      </c>
      <c r="U1264" s="119" t="str">
        <f t="shared" ca="1" si="175"/>
        <v>10年0个月28天</v>
      </c>
      <c r="V1264" s="120" t="s">
        <v>9911</v>
      </c>
      <c r="W1264" s="116">
        <f t="shared" ca="1" si="176"/>
        <v>43525</v>
      </c>
      <c r="X1264" s="114">
        <f t="shared" ca="1" si="177"/>
        <v>1208</v>
      </c>
      <c r="Y1264" s="120">
        <f t="shared" ca="1" si="178"/>
        <v>39</v>
      </c>
      <c r="Z1264" s="121">
        <f t="shared" ca="1" si="179"/>
        <v>3</v>
      </c>
      <c r="AA1264" s="121" t="s">
        <v>9912</v>
      </c>
      <c r="AB1264" s="121"/>
      <c r="AC1264" s="127">
        <v>42317</v>
      </c>
      <c r="AD1264" s="121" t="s">
        <v>489</v>
      </c>
      <c r="AE1264" s="127">
        <v>42317</v>
      </c>
      <c r="AF1264" s="121" t="s">
        <v>8286</v>
      </c>
      <c r="AG1264" s="121">
        <v>1</v>
      </c>
      <c r="AH1264" s="121">
        <v>0</v>
      </c>
      <c r="AI1264" s="121" t="s">
        <v>5407</v>
      </c>
      <c r="AJ1264" s="121" t="s">
        <v>390</v>
      </c>
      <c r="AK1264" s="121"/>
      <c r="AL1264" s="121"/>
      <c r="AM1264" s="126" t="s">
        <v>5406</v>
      </c>
      <c r="AN1264" s="121"/>
      <c r="AO1264" s="121"/>
      <c r="AP1264" s="121">
        <v>0</v>
      </c>
      <c r="AQ1264" s="121">
        <v>0</v>
      </c>
      <c r="AR1264" s="121"/>
      <c r="AS1264" s="121"/>
      <c r="AT1264" s="121"/>
    </row>
    <row r="1265" spans="1:46" ht="30" customHeight="1" x14ac:dyDescent="0.15">
      <c r="A1265" s="121">
        <v>1263</v>
      </c>
      <c r="B1265" s="126">
        <v>5225002904</v>
      </c>
      <c r="C1265" s="121" t="s">
        <v>5408</v>
      </c>
      <c r="D1265" s="121" t="s">
        <v>5408</v>
      </c>
      <c r="E1265" s="127">
        <v>29388</v>
      </c>
      <c r="F1265" s="117">
        <f t="shared" ca="1" si="171"/>
        <v>38.731506849315068</v>
      </c>
      <c r="G1265" s="121" t="s">
        <v>364</v>
      </c>
      <c r="H1265" s="121" t="s">
        <v>327</v>
      </c>
      <c r="I1265" s="121" t="s">
        <v>327</v>
      </c>
      <c r="J1265" s="121" t="s">
        <v>5409</v>
      </c>
      <c r="K1265" s="121" t="s">
        <v>811</v>
      </c>
      <c r="L1265" s="121" t="s">
        <v>328</v>
      </c>
      <c r="M1265" s="121" t="s">
        <v>367</v>
      </c>
      <c r="N1265" s="121" t="s">
        <v>298</v>
      </c>
      <c r="O1265" s="121" t="s">
        <v>8330</v>
      </c>
      <c r="P1265" s="127">
        <v>42189</v>
      </c>
      <c r="Q1265" s="127">
        <v>47667</v>
      </c>
      <c r="R1265" s="114">
        <f t="shared" ca="1" si="172"/>
        <v>4142</v>
      </c>
      <c r="S1265" s="118">
        <f t="shared" ca="1" si="173"/>
        <v>136</v>
      </c>
      <c r="T1265" s="114">
        <f t="shared" ca="1" si="174"/>
        <v>11</v>
      </c>
      <c r="U1265" s="119" t="str">
        <f t="shared" ca="1" si="175"/>
        <v>11年4个月7天</v>
      </c>
      <c r="V1265" s="120" t="s">
        <v>9913</v>
      </c>
      <c r="W1265" s="116">
        <f t="shared" ca="1" si="176"/>
        <v>43525</v>
      </c>
      <c r="X1265" s="114">
        <f t="shared" ca="1" si="177"/>
        <v>1201</v>
      </c>
      <c r="Y1265" s="120">
        <f t="shared" ca="1" si="178"/>
        <v>39</v>
      </c>
      <c r="Z1265" s="121">
        <f t="shared" ca="1" si="179"/>
        <v>3</v>
      </c>
      <c r="AA1265" s="121" t="s">
        <v>9914</v>
      </c>
      <c r="AB1265" s="121"/>
      <c r="AC1265" s="127">
        <v>42324</v>
      </c>
      <c r="AD1265" s="121" t="s">
        <v>582</v>
      </c>
      <c r="AE1265" s="127">
        <v>42324</v>
      </c>
      <c r="AF1265" s="121" t="s">
        <v>8286</v>
      </c>
      <c r="AG1265" s="121">
        <v>0</v>
      </c>
      <c r="AH1265" s="121">
        <v>0</v>
      </c>
      <c r="AI1265" s="121" t="s">
        <v>5411</v>
      </c>
      <c r="AJ1265" s="121"/>
      <c r="AK1265" s="121"/>
      <c r="AL1265" s="121"/>
      <c r="AM1265" s="126" t="s">
        <v>5410</v>
      </c>
      <c r="AN1265" s="121" t="s">
        <v>411</v>
      </c>
      <c r="AO1265" s="121"/>
      <c r="AP1265" s="121">
        <v>0</v>
      </c>
      <c r="AQ1265" s="121">
        <v>0</v>
      </c>
      <c r="AR1265" s="121"/>
      <c r="AS1265" s="121"/>
      <c r="AT1265" s="121"/>
    </row>
    <row r="1266" spans="1:46" ht="30" customHeight="1" x14ac:dyDescent="0.15">
      <c r="A1266" s="121">
        <v>1264</v>
      </c>
      <c r="B1266" s="126">
        <v>5225002906</v>
      </c>
      <c r="C1266" s="121" t="s">
        <v>5412</v>
      </c>
      <c r="D1266" s="121" t="s">
        <v>5412</v>
      </c>
      <c r="E1266" s="127">
        <v>25995</v>
      </c>
      <c r="F1266" s="117">
        <f t="shared" ca="1" si="171"/>
        <v>48.027397260273972</v>
      </c>
      <c r="G1266" s="121" t="s">
        <v>325</v>
      </c>
      <c r="H1266" s="121" t="s">
        <v>297</v>
      </c>
      <c r="I1266" s="121" t="s">
        <v>297</v>
      </c>
      <c r="J1266" s="121" t="s">
        <v>5413</v>
      </c>
      <c r="K1266" s="121" t="s">
        <v>8190</v>
      </c>
      <c r="L1266" s="121" t="s">
        <v>357</v>
      </c>
      <c r="M1266" s="121" t="s">
        <v>367</v>
      </c>
      <c r="N1266" s="121" t="s">
        <v>408</v>
      </c>
      <c r="O1266" s="121" t="s">
        <v>293</v>
      </c>
      <c r="P1266" s="121"/>
      <c r="Q1266" s="121"/>
      <c r="R1266" s="114" t="e">
        <f t="shared" ca="1" si="172"/>
        <v>#NUM!</v>
      </c>
      <c r="S1266" s="118" t="e">
        <f t="shared" ca="1" si="173"/>
        <v>#NUM!</v>
      </c>
      <c r="T1266" s="114" t="e">
        <f t="shared" ca="1" si="174"/>
        <v>#NUM!</v>
      </c>
      <c r="U1266" s="119" t="e">
        <f t="shared" ca="1" si="175"/>
        <v>#NUM!</v>
      </c>
      <c r="V1266" s="120" t="s">
        <v>299</v>
      </c>
      <c r="W1266" s="116">
        <f t="shared" ca="1" si="176"/>
        <v>43525</v>
      </c>
      <c r="X1266" s="114">
        <f t="shared" ca="1" si="177"/>
        <v>1201</v>
      </c>
      <c r="Y1266" s="120">
        <f t="shared" ca="1" si="178"/>
        <v>39</v>
      </c>
      <c r="Z1266" s="121">
        <f t="shared" ca="1" si="179"/>
        <v>3</v>
      </c>
      <c r="AA1266" s="121" t="s">
        <v>9915</v>
      </c>
      <c r="AB1266" s="121"/>
      <c r="AC1266" s="127">
        <v>42324</v>
      </c>
      <c r="AD1266" s="121" t="s">
        <v>582</v>
      </c>
      <c r="AE1266" s="127">
        <v>42324</v>
      </c>
      <c r="AF1266" s="121" t="s">
        <v>8286</v>
      </c>
      <c r="AG1266" s="121">
        <v>1</v>
      </c>
      <c r="AH1266" s="121">
        <v>0</v>
      </c>
      <c r="AI1266" s="121" t="s">
        <v>5415</v>
      </c>
      <c r="AJ1266" s="121" t="s">
        <v>402</v>
      </c>
      <c r="AK1266" s="121" t="s">
        <v>409</v>
      </c>
      <c r="AL1266" s="121"/>
      <c r="AM1266" s="126" t="s">
        <v>5414</v>
      </c>
      <c r="AN1266" s="121" t="s">
        <v>411</v>
      </c>
      <c r="AO1266" s="121"/>
      <c r="AP1266" s="121">
        <v>0</v>
      </c>
      <c r="AQ1266" s="121">
        <v>1</v>
      </c>
      <c r="AR1266" s="121"/>
      <c r="AS1266" s="121"/>
      <c r="AT1266" s="121"/>
    </row>
    <row r="1267" spans="1:46" ht="30" customHeight="1" x14ac:dyDescent="0.15">
      <c r="A1267" s="121">
        <v>1265</v>
      </c>
      <c r="B1267" s="126">
        <v>5225002908</v>
      </c>
      <c r="C1267" s="121" t="s">
        <v>5416</v>
      </c>
      <c r="D1267" s="121" t="s">
        <v>5416</v>
      </c>
      <c r="E1267" s="127">
        <v>33651</v>
      </c>
      <c r="F1267" s="117">
        <f t="shared" ca="1" si="171"/>
        <v>27.052054794520547</v>
      </c>
      <c r="G1267" s="121" t="s">
        <v>325</v>
      </c>
      <c r="H1267" s="121" t="s">
        <v>297</v>
      </c>
      <c r="I1267" s="121" t="s">
        <v>297</v>
      </c>
      <c r="J1267" s="121" t="s">
        <v>5417</v>
      </c>
      <c r="K1267" s="121" t="s">
        <v>8023</v>
      </c>
      <c r="L1267" s="121" t="s">
        <v>328</v>
      </c>
      <c r="M1267" s="121" t="s">
        <v>383</v>
      </c>
      <c r="N1267" s="121" t="s">
        <v>41</v>
      </c>
      <c r="O1267" s="121" t="s">
        <v>8330</v>
      </c>
      <c r="P1267" s="127">
        <v>41885</v>
      </c>
      <c r="Q1267" s="127">
        <v>47120</v>
      </c>
      <c r="R1267" s="114">
        <f t="shared" ca="1" si="172"/>
        <v>3595</v>
      </c>
      <c r="S1267" s="118">
        <f t="shared" ca="1" si="173"/>
        <v>118</v>
      </c>
      <c r="T1267" s="114">
        <f t="shared" ca="1" si="174"/>
        <v>9</v>
      </c>
      <c r="U1267" s="119" t="str">
        <f t="shared" ca="1" si="175"/>
        <v>9年10个月10天</v>
      </c>
      <c r="V1267" s="120" t="s">
        <v>9916</v>
      </c>
      <c r="W1267" s="116">
        <f t="shared" ca="1" si="176"/>
        <v>43525</v>
      </c>
      <c r="X1267" s="114">
        <f t="shared" ca="1" si="177"/>
        <v>1201</v>
      </c>
      <c r="Y1267" s="120">
        <f t="shared" ca="1" si="178"/>
        <v>39</v>
      </c>
      <c r="Z1267" s="121">
        <f t="shared" ca="1" si="179"/>
        <v>3</v>
      </c>
      <c r="AA1267" s="121" t="s">
        <v>9917</v>
      </c>
      <c r="AB1267" s="121"/>
      <c r="AC1267" s="127">
        <v>42324</v>
      </c>
      <c r="AD1267" s="121" t="s">
        <v>582</v>
      </c>
      <c r="AE1267" s="127">
        <v>42324</v>
      </c>
      <c r="AF1267" s="121" t="s">
        <v>8286</v>
      </c>
      <c r="AG1267" s="121">
        <v>1</v>
      </c>
      <c r="AH1267" s="121">
        <v>0</v>
      </c>
      <c r="AI1267" s="121" t="s">
        <v>5419</v>
      </c>
      <c r="AJ1267" s="121" t="s">
        <v>390</v>
      </c>
      <c r="AK1267" s="121"/>
      <c r="AL1267" s="121"/>
      <c r="AM1267" s="126" t="s">
        <v>5418</v>
      </c>
      <c r="AN1267" s="121"/>
      <c r="AO1267" s="121"/>
      <c r="AP1267" s="121">
        <v>0</v>
      </c>
      <c r="AQ1267" s="121">
        <v>0</v>
      </c>
      <c r="AR1267" s="121"/>
      <c r="AS1267" s="121"/>
      <c r="AT1267" s="121"/>
    </row>
    <row r="1268" spans="1:46" ht="30" customHeight="1" x14ac:dyDescent="0.15">
      <c r="A1268" s="121">
        <v>1266</v>
      </c>
      <c r="B1268" s="126">
        <v>5225002909</v>
      </c>
      <c r="C1268" s="121" t="s">
        <v>5420</v>
      </c>
      <c r="D1268" s="121" t="s">
        <v>5420</v>
      </c>
      <c r="E1268" s="127">
        <v>32987</v>
      </c>
      <c r="F1268" s="117">
        <f t="shared" ca="1" si="171"/>
        <v>28.87123287671233</v>
      </c>
      <c r="G1268" s="121" t="s">
        <v>325</v>
      </c>
      <c r="H1268" s="121" t="s">
        <v>297</v>
      </c>
      <c r="I1268" s="121" t="s">
        <v>297</v>
      </c>
      <c r="J1268" s="121" t="s">
        <v>5422</v>
      </c>
      <c r="K1268" s="121" t="s">
        <v>8191</v>
      </c>
      <c r="L1268" s="121" t="s">
        <v>5421</v>
      </c>
      <c r="M1268" s="121" t="s">
        <v>383</v>
      </c>
      <c r="N1268" s="121" t="s">
        <v>41</v>
      </c>
      <c r="O1268" s="121" t="s">
        <v>293</v>
      </c>
      <c r="P1268" s="121"/>
      <c r="Q1268" s="121"/>
      <c r="R1268" s="114" t="e">
        <f t="shared" ca="1" si="172"/>
        <v>#NUM!</v>
      </c>
      <c r="S1268" s="118" t="e">
        <f t="shared" ca="1" si="173"/>
        <v>#NUM!</v>
      </c>
      <c r="T1268" s="114" t="e">
        <f t="shared" ca="1" si="174"/>
        <v>#NUM!</v>
      </c>
      <c r="U1268" s="119" t="e">
        <f t="shared" ca="1" si="175"/>
        <v>#NUM!</v>
      </c>
      <c r="V1268" s="120" t="s">
        <v>299</v>
      </c>
      <c r="W1268" s="116">
        <f t="shared" ca="1" si="176"/>
        <v>43525</v>
      </c>
      <c r="X1268" s="114">
        <f t="shared" ca="1" si="177"/>
        <v>1201</v>
      </c>
      <c r="Y1268" s="120">
        <f t="shared" ca="1" si="178"/>
        <v>39</v>
      </c>
      <c r="Z1268" s="121">
        <f t="shared" ca="1" si="179"/>
        <v>3</v>
      </c>
      <c r="AA1268" s="121" t="s">
        <v>8777</v>
      </c>
      <c r="AB1268" s="121"/>
      <c r="AC1268" s="127">
        <v>42324</v>
      </c>
      <c r="AD1268" s="121" t="s">
        <v>582</v>
      </c>
      <c r="AE1268" s="127">
        <v>42324</v>
      </c>
      <c r="AF1268" s="121" t="s">
        <v>8286</v>
      </c>
      <c r="AG1268" s="121">
        <v>1</v>
      </c>
      <c r="AH1268" s="121">
        <v>0</v>
      </c>
      <c r="AI1268" s="121" t="s">
        <v>5424</v>
      </c>
      <c r="AJ1268" s="121" t="s">
        <v>402</v>
      </c>
      <c r="AK1268" s="121" t="s">
        <v>409</v>
      </c>
      <c r="AL1268" s="121"/>
      <c r="AM1268" s="126" t="s">
        <v>5423</v>
      </c>
      <c r="AN1268" s="121"/>
      <c r="AO1268" s="121"/>
      <c r="AP1268" s="121">
        <v>0</v>
      </c>
      <c r="AQ1268" s="121">
        <v>0</v>
      </c>
      <c r="AR1268" s="121"/>
      <c r="AS1268" s="121"/>
      <c r="AT1268" s="121"/>
    </row>
    <row r="1269" spans="1:46" ht="30" customHeight="1" x14ac:dyDescent="0.15">
      <c r="A1269" s="121">
        <v>1267</v>
      </c>
      <c r="B1269" s="126">
        <v>5225002910</v>
      </c>
      <c r="C1269" s="121" t="s">
        <v>5425</v>
      </c>
      <c r="D1269" s="121" t="s">
        <v>5425</v>
      </c>
      <c r="E1269" s="127">
        <v>32616</v>
      </c>
      <c r="F1269" s="117">
        <f t="shared" ca="1" si="171"/>
        <v>29.887671232876713</v>
      </c>
      <c r="G1269" s="121" t="s">
        <v>325</v>
      </c>
      <c r="H1269" s="121" t="s">
        <v>297</v>
      </c>
      <c r="I1269" s="121" t="s">
        <v>297</v>
      </c>
      <c r="J1269" s="121" t="s">
        <v>5426</v>
      </c>
      <c r="K1269" s="121" t="s">
        <v>811</v>
      </c>
      <c r="L1269" s="121" t="s">
        <v>328</v>
      </c>
      <c r="M1269" s="121" t="s">
        <v>338</v>
      </c>
      <c r="N1269" s="121" t="s">
        <v>408</v>
      </c>
      <c r="O1269" s="121" t="s">
        <v>8330</v>
      </c>
      <c r="P1269" s="127">
        <v>42039</v>
      </c>
      <c r="Q1269" s="127">
        <v>47272</v>
      </c>
      <c r="R1269" s="114">
        <f t="shared" ca="1" si="172"/>
        <v>3747</v>
      </c>
      <c r="S1269" s="118">
        <f t="shared" ca="1" si="173"/>
        <v>123</v>
      </c>
      <c r="T1269" s="114">
        <f t="shared" ca="1" si="174"/>
        <v>10</v>
      </c>
      <c r="U1269" s="119" t="str">
        <f t="shared" ca="1" si="175"/>
        <v>10年3个月7天</v>
      </c>
      <c r="V1269" s="120" t="s">
        <v>9918</v>
      </c>
      <c r="W1269" s="116">
        <f t="shared" ca="1" si="176"/>
        <v>43525</v>
      </c>
      <c r="X1269" s="114">
        <f t="shared" ca="1" si="177"/>
        <v>1201</v>
      </c>
      <c r="Y1269" s="120">
        <f t="shared" ca="1" si="178"/>
        <v>39</v>
      </c>
      <c r="Z1269" s="121">
        <f t="shared" ca="1" si="179"/>
        <v>3</v>
      </c>
      <c r="AA1269" s="121" t="s">
        <v>9919</v>
      </c>
      <c r="AB1269" s="121"/>
      <c r="AC1269" s="127">
        <v>42324</v>
      </c>
      <c r="AD1269" s="121" t="s">
        <v>582</v>
      </c>
      <c r="AE1269" s="127">
        <v>42324</v>
      </c>
      <c r="AF1269" s="121" t="s">
        <v>8286</v>
      </c>
      <c r="AG1269" s="121">
        <v>1</v>
      </c>
      <c r="AH1269" s="121">
        <v>0</v>
      </c>
      <c r="AI1269" s="121" t="s">
        <v>5428</v>
      </c>
      <c r="AJ1269" s="121" t="s">
        <v>390</v>
      </c>
      <c r="AK1269" s="121"/>
      <c r="AL1269" s="121"/>
      <c r="AM1269" s="126" t="s">
        <v>5427</v>
      </c>
      <c r="AN1269" s="121" t="s">
        <v>411</v>
      </c>
      <c r="AO1269" s="121"/>
      <c r="AP1269" s="121">
        <v>0</v>
      </c>
      <c r="AQ1269" s="121">
        <v>0</v>
      </c>
      <c r="AR1269" s="121"/>
      <c r="AS1269" s="121"/>
      <c r="AT1269" s="121"/>
    </row>
    <row r="1270" spans="1:46" ht="30" customHeight="1" x14ac:dyDescent="0.15">
      <c r="A1270" s="121">
        <v>1268</v>
      </c>
      <c r="B1270" s="126">
        <v>5225002911</v>
      </c>
      <c r="C1270" s="121" t="s">
        <v>5429</v>
      </c>
      <c r="D1270" s="121" t="s">
        <v>5429</v>
      </c>
      <c r="E1270" s="127">
        <v>23437</v>
      </c>
      <c r="F1270" s="117">
        <f t="shared" ca="1" si="171"/>
        <v>55.035616438356165</v>
      </c>
      <c r="G1270" s="121" t="s">
        <v>364</v>
      </c>
      <c r="H1270" s="121" t="s">
        <v>297</v>
      </c>
      <c r="I1270" s="121" t="s">
        <v>297</v>
      </c>
      <c r="J1270" s="121" t="s">
        <v>5430</v>
      </c>
      <c r="K1270" s="121" t="s">
        <v>811</v>
      </c>
      <c r="L1270" s="121" t="s">
        <v>328</v>
      </c>
      <c r="M1270" s="121" t="s">
        <v>383</v>
      </c>
      <c r="N1270" s="121" t="s">
        <v>290</v>
      </c>
      <c r="O1270" s="121" t="s">
        <v>299</v>
      </c>
      <c r="P1270" s="121"/>
      <c r="Q1270" s="121"/>
      <c r="R1270" s="114" t="e">
        <f t="shared" ca="1" si="172"/>
        <v>#NUM!</v>
      </c>
      <c r="S1270" s="118" t="e">
        <f t="shared" ca="1" si="173"/>
        <v>#NUM!</v>
      </c>
      <c r="T1270" s="114" t="e">
        <f t="shared" ca="1" si="174"/>
        <v>#NUM!</v>
      </c>
      <c r="U1270" s="119" t="e">
        <f t="shared" ca="1" si="175"/>
        <v>#NUM!</v>
      </c>
      <c r="V1270" s="120" t="s">
        <v>299</v>
      </c>
      <c r="W1270" s="116">
        <f t="shared" ca="1" si="176"/>
        <v>43525</v>
      </c>
      <c r="X1270" s="114">
        <f t="shared" ca="1" si="177"/>
        <v>1201</v>
      </c>
      <c r="Y1270" s="120">
        <f t="shared" ca="1" si="178"/>
        <v>39</v>
      </c>
      <c r="Z1270" s="121">
        <f t="shared" ca="1" si="179"/>
        <v>3</v>
      </c>
      <c r="AA1270" s="121" t="s">
        <v>7822</v>
      </c>
      <c r="AB1270" s="121"/>
      <c r="AC1270" s="127">
        <v>42324</v>
      </c>
      <c r="AD1270" s="121" t="s">
        <v>582</v>
      </c>
      <c r="AE1270" s="127">
        <v>42324</v>
      </c>
      <c r="AF1270" s="121" t="s">
        <v>8286</v>
      </c>
      <c r="AG1270" s="121">
        <v>0</v>
      </c>
      <c r="AH1270" s="121">
        <v>0</v>
      </c>
      <c r="AI1270" s="121" t="s">
        <v>5432</v>
      </c>
      <c r="AJ1270" s="121"/>
      <c r="AK1270" s="121" t="s">
        <v>334</v>
      </c>
      <c r="AL1270" s="121"/>
      <c r="AM1270" s="126" t="s">
        <v>5431</v>
      </c>
      <c r="AN1270" s="121"/>
      <c r="AO1270" s="121"/>
      <c r="AP1270" s="121">
        <v>0</v>
      </c>
      <c r="AQ1270" s="121">
        <v>0</v>
      </c>
      <c r="AR1270" s="121"/>
      <c r="AS1270" s="121"/>
      <c r="AT1270" s="121"/>
    </row>
    <row r="1271" spans="1:46" ht="30" customHeight="1" x14ac:dyDescent="0.15">
      <c r="A1271" s="121">
        <v>1269</v>
      </c>
      <c r="B1271" s="126">
        <v>5225002912</v>
      </c>
      <c r="C1271" s="121" t="s">
        <v>5433</v>
      </c>
      <c r="D1271" s="121" t="s">
        <v>5433</v>
      </c>
      <c r="E1271" s="127">
        <v>33671</v>
      </c>
      <c r="F1271" s="117">
        <f t="shared" ca="1" si="171"/>
        <v>26.997260273972604</v>
      </c>
      <c r="G1271" s="121" t="s">
        <v>325</v>
      </c>
      <c r="H1271" s="121" t="s">
        <v>287</v>
      </c>
      <c r="I1271" s="121" t="s">
        <v>287</v>
      </c>
      <c r="J1271" s="121" t="s">
        <v>5434</v>
      </c>
      <c r="K1271" s="121" t="s">
        <v>8034</v>
      </c>
      <c r="L1271" s="121" t="s">
        <v>357</v>
      </c>
      <c r="M1271" s="121" t="s">
        <v>338</v>
      </c>
      <c r="N1271" s="121" t="s">
        <v>570</v>
      </c>
      <c r="O1271" s="121" t="s">
        <v>299</v>
      </c>
      <c r="P1271" s="121"/>
      <c r="Q1271" s="121"/>
      <c r="R1271" s="114" t="e">
        <f t="shared" ca="1" si="172"/>
        <v>#NUM!</v>
      </c>
      <c r="S1271" s="118" t="e">
        <f t="shared" ca="1" si="173"/>
        <v>#NUM!</v>
      </c>
      <c r="T1271" s="114" t="e">
        <f t="shared" ca="1" si="174"/>
        <v>#NUM!</v>
      </c>
      <c r="U1271" s="119" t="e">
        <f t="shared" ca="1" si="175"/>
        <v>#NUM!</v>
      </c>
      <c r="V1271" s="120" t="s">
        <v>299</v>
      </c>
      <c r="W1271" s="116">
        <f t="shared" ca="1" si="176"/>
        <v>43525</v>
      </c>
      <c r="X1271" s="114">
        <f t="shared" ca="1" si="177"/>
        <v>1201</v>
      </c>
      <c r="Y1271" s="120">
        <f t="shared" ca="1" si="178"/>
        <v>39</v>
      </c>
      <c r="Z1271" s="121">
        <f t="shared" ca="1" si="179"/>
        <v>3</v>
      </c>
      <c r="AA1271" s="121" t="s">
        <v>8835</v>
      </c>
      <c r="AB1271" s="121"/>
      <c r="AC1271" s="127">
        <v>42324</v>
      </c>
      <c r="AD1271" s="121" t="s">
        <v>582</v>
      </c>
      <c r="AE1271" s="127">
        <v>42324</v>
      </c>
      <c r="AF1271" s="121" t="s">
        <v>8286</v>
      </c>
      <c r="AG1271" s="121">
        <v>0</v>
      </c>
      <c r="AH1271" s="121">
        <v>0</v>
      </c>
      <c r="AI1271" s="121" t="s">
        <v>5436</v>
      </c>
      <c r="AJ1271" s="121"/>
      <c r="AK1271" s="121" t="s">
        <v>334</v>
      </c>
      <c r="AL1271" s="121" t="s">
        <v>363</v>
      </c>
      <c r="AM1271" s="126" t="s">
        <v>5435</v>
      </c>
      <c r="AN1271" s="121"/>
      <c r="AO1271" s="121"/>
      <c r="AP1271" s="121">
        <v>0</v>
      </c>
      <c r="AQ1271" s="121">
        <v>2</v>
      </c>
      <c r="AR1271" s="121"/>
      <c r="AS1271" s="121"/>
      <c r="AT1271" s="121"/>
    </row>
    <row r="1272" spans="1:46" ht="30" customHeight="1" x14ac:dyDescent="0.15">
      <c r="A1272" s="121">
        <v>1270</v>
      </c>
      <c r="B1272" s="126">
        <v>5225002913</v>
      </c>
      <c r="C1272" s="121" t="s">
        <v>5437</v>
      </c>
      <c r="D1272" s="121" t="s">
        <v>5437</v>
      </c>
      <c r="E1272" s="127">
        <v>25448</v>
      </c>
      <c r="F1272" s="117">
        <f t="shared" ca="1" si="171"/>
        <v>49.526027397260272</v>
      </c>
      <c r="G1272" s="121" t="s">
        <v>325</v>
      </c>
      <c r="H1272" s="121" t="s">
        <v>287</v>
      </c>
      <c r="I1272" s="121" t="s">
        <v>287</v>
      </c>
      <c r="J1272" s="121" t="s">
        <v>5438</v>
      </c>
      <c r="K1272" s="121" t="s">
        <v>771</v>
      </c>
      <c r="L1272" s="121" t="s">
        <v>328</v>
      </c>
      <c r="M1272" s="121" t="s">
        <v>59</v>
      </c>
      <c r="N1272" s="121" t="s">
        <v>290</v>
      </c>
      <c r="O1272" s="121" t="s">
        <v>293</v>
      </c>
      <c r="P1272" s="121"/>
      <c r="Q1272" s="121"/>
      <c r="R1272" s="114" t="e">
        <f t="shared" ca="1" si="172"/>
        <v>#NUM!</v>
      </c>
      <c r="S1272" s="118" t="e">
        <f t="shared" ca="1" si="173"/>
        <v>#NUM!</v>
      </c>
      <c r="T1272" s="114" t="e">
        <f t="shared" ca="1" si="174"/>
        <v>#NUM!</v>
      </c>
      <c r="U1272" s="119" t="e">
        <f t="shared" ca="1" si="175"/>
        <v>#NUM!</v>
      </c>
      <c r="V1272" s="120" t="s">
        <v>299</v>
      </c>
      <c r="W1272" s="116">
        <f t="shared" ca="1" si="176"/>
        <v>43525</v>
      </c>
      <c r="X1272" s="114">
        <f t="shared" ca="1" si="177"/>
        <v>1201</v>
      </c>
      <c r="Y1272" s="120">
        <f t="shared" ca="1" si="178"/>
        <v>39</v>
      </c>
      <c r="Z1272" s="121">
        <f t="shared" ca="1" si="179"/>
        <v>3</v>
      </c>
      <c r="AA1272" s="121" t="s">
        <v>9920</v>
      </c>
      <c r="AB1272" s="121"/>
      <c r="AC1272" s="127">
        <v>42324</v>
      </c>
      <c r="AD1272" s="121" t="s">
        <v>811</v>
      </c>
      <c r="AE1272" s="127">
        <v>42324</v>
      </c>
      <c r="AF1272" s="121" t="s">
        <v>8286</v>
      </c>
      <c r="AG1272" s="121">
        <v>1</v>
      </c>
      <c r="AH1272" s="121">
        <v>0</v>
      </c>
      <c r="AI1272" s="121" t="s">
        <v>5440</v>
      </c>
      <c r="AJ1272" s="121" t="s">
        <v>402</v>
      </c>
      <c r="AK1272" s="121" t="s">
        <v>409</v>
      </c>
      <c r="AL1272" s="121"/>
      <c r="AM1272" s="126" t="s">
        <v>5439</v>
      </c>
      <c r="AN1272" s="121"/>
      <c r="AO1272" s="121"/>
      <c r="AP1272" s="121">
        <v>0</v>
      </c>
      <c r="AQ1272" s="121">
        <v>0</v>
      </c>
      <c r="AR1272" s="121"/>
      <c r="AS1272" s="121"/>
      <c r="AT1272" s="121"/>
    </row>
    <row r="1273" spans="1:46" ht="30" customHeight="1" x14ac:dyDescent="0.15">
      <c r="A1273" s="121">
        <v>1271</v>
      </c>
      <c r="B1273" s="126">
        <v>5225002914</v>
      </c>
      <c r="C1273" s="121" t="s">
        <v>5441</v>
      </c>
      <c r="D1273" s="121" t="s">
        <v>5441</v>
      </c>
      <c r="E1273" s="127">
        <v>34733</v>
      </c>
      <c r="F1273" s="117">
        <f t="shared" ca="1" si="171"/>
        <v>24.087671232876712</v>
      </c>
      <c r="G1273" s="121" t="s">
        <v>510</v>
      </c>
      <c r="H1273" s="121" t="s">
        <v>297</v>
      </c>
      <c r="I1273" s="121" t="s">
        <v>297</v>
      </c>
      <c r="J1273" s="121" t="s">
        <v>5442</v>
      </c>
      <c r="K1273" s="121" t="s">
        <v>811</v>
      </c>
      <c r="L1273" s="121" t="s">
        <v>357</v>
      </c>
      <c r="M1273" s="121" t="s">
        <v>338</v>
      </c>
      <c r="N1273" s="121" t="s">
        <v>298</v>
      </c>
      <c r="O1273" s="121" t="s">
        <v>8330</v>
      </c>
      <c r="P1273" s="127">
        <v>41932</v>
      </c>
      <c r="Q1273" s="127">
        <v>47410</v>
      </c>
      <c r="R1273" s="114">
        <f t="shared" ca="1" si="172"/>
        <v>3885</v>
      </c>
      <c r="S1273" s="118">
        <f t="shared" ca="1" si="173"/>
        <v>127</v>
      </c>
      <c r="T1273" s="114">
        <f t="shared" ca="1" si="174"/>
        <v>10</v>
      </c>
      <c r="U1273" s="119" t="str">
        <f t="shared" ca="1" si="175"/>
        <v>10年7个月25天</v>
      </c>
      <c r="V1273" s="120" t="s">
        <v>8453</v>
      </c>
      <c r="W1273" s="116">
        <f t="shared" ca="1" si="176"/>
        <v>43525</v>
      </c>
      <c r="X1273" s="114">
        <f t="shared" ca="1" si="177"/>
        <v>1201</v>
      </c>
      <c r="Y1273" s="120">
        <f t="shared" ca="1" si="178"/>
        <v>39</v>
      </c>
      <c r="Z1273" s="121">
        <f t="shared" ca="1" si="179"/>
        <v>3</v>
      </c>
      <c r="AA1273" s="121" t="s">
        <v>9921</v>
      </c>
      <c r="AB1273" s="121"/>
      <c r="AC1273" s="127">
        <v>42324</v>
      </c>
      <c r="AD1273" s="121" t="s">
        <v>811</v>
      </c>
      <c r="AE1273" s="127">
        <v>42324</v>
      </c>
      <c r="AF1273" s="121" t="s">
        <v>8286</v>
      </c>
      <c r="AG1273" s="121">
        <v>0</v>
      </c>
      <c r="AH1273" s="121">
        <v>0</v>
      </c>
      <c r="AI1273" s="121" t="s">
        <v>5444</v>
      </c>
      <c r="AJ1273" s="121"/>
      <c r="AK1273" s="121"/>
      <c r="AL1273" s="121"/>
      <c r="AM1273" s="126" t="s">
        <v>5443</v>
      </c>
      <c r="AN1273" s="121" t="s">
        <v>411</v>
      </c>
      <c r="AO1273" s="121"/>
      <c r="AP1273" s="121">
        <v>0</v>
      </c>
      <c r="AQ1273" s="121">
        <v>0</v>
      </c>
      <c r="AR1273" s="121"/>
      <c r="AS1273" s="121"/>
      <c r="AT1273" s="121"/>
    </row>
    <row r="1274" spans="1:46" ht="30" customHeight="1" x14ac:dyDescent="0.15">
      <c r="A1274" s="121">
        <v>1272</v>
      </c>
      <c r="B1274" s="126">
        <v>5225002915</v>
      </c>
      <c r="C1274" s="121" t="s">
        <v>5445</v>
      </c>
      <c r="D1274" s="121" t="s">
        <v>5445</v>
      </c>
      <c r="E1274" s="127">
        <v>35036</v>
      </c>
      <c r="F1274" s="117">
        <f t="shared" ca="1" si="171"/>
        <v>23.257534246575343</v>
      </c>
      <c r="G1274" s="121" t="s">
        <v>650</v>
      </c>
      <c r="H1274" s="121" t="s">
        <v>297</v>
      </c>
      <c r="I1274" s="121" t="s">
        <v>297</v>
      </c>
      <c r="J1274" s="121" t="s">
        <v>5446</v>
      </c>
      <c r="K1274" s="121" t="s">
        <v>811</v>
      </c>
      <c r="L1274" s="121" t="s">
        <v>328</v>
      </c>
      <c r="M1274" s="121" t="s">
        <v>59</v>
      </c>
      <c r="N1274" s="121" t="s">
        <v>564</v>
      </c>
      <c r="O1274" s="121" t="s">
        <v>293</v>
      </c>
      <c r="P1274" s="121"/>
      <c r="Q1274" s="121"/>
      <c r="R1274" s="114" t="e">
        <f t="shared" ca="1" si="172"/>
        <v>#NUM!</v>
      </c>
      <c r="S1274" s="118" t="e">
        <f t="shared" ca="1" si="173"/>
        <v>#NUM!</v>
      </c>
      <c r="T1274" s="114" t="e">
        <f t="shared" ca="1" si="174"/>
        <v>#NUM!</v>
      </c>
      <c r="U1274" s="119" t="e">
        <f t="shared" ca="1" si="175"/>
        <v>#NUM!</v>
      </c>
      <c r="V1274" s="120" t="s">
        <v>299</v>
      </c>
      <c r="W1274" s="116">
        <f t="shared" ca="1" si="176"/>
        <v>43525</v>
      </c>
      <c r="X1274" s="114">
        <f t="shared" ca="1" si="177"/>
        <v>1201</v>
      </c>
      <c r="Y1274" s="120">
        <f t="shared" ca="1" si="178"/>
        <v>39</v>
      </c>
      <c r="Z1274" s="121">
        <f t="shared" ca="1" si="179"/>
        <v>3</v>
      </c>
      <c r="AA1274" s="121" t="s">
        <v>1320</v>
      </c>
      <c r="AB1274" s="121"/>
      <c r="AC1274" s="127">
        <v>42324</v>
      </c>
      <c r="AD1274" s="121" t="s">
        <v>811</v>
      </c>
      <c r="AE1274" s="127">
        <v>42324</v>
      </c>
      <c r="AF1274" s="121" t="s">
        <v>8286</v>
      </c>
      <c r="AG1274" s="121">
        <v>1</v>
      </c>
      <c r="AH1274" s="121">
        <v>0</v>
      </c>
      <c r="AI1274" s="121" t="s">
        <v>5448</v>
      </c>
      <c r="AJ1274" s="121" t="s">
        <v>402</v>
      </c>
      <c r="AK1274" s="121" t="s">
        <v>403</v>
      </c>
      <c r="AL1274" s="121"/>
      <c r="AM1274" s="126" t="s">
        <v>5447</v>
      </c>
      <c r="AN1274" s="121"/>
      <c r="AO1274" s="121"/>
      <c r="AP1274" s="121">
        <v>0</v>
      </c>
      <c r="AQ1274" s="121">
        <v>1</v>
      </c>
      <c r="AR1274" s="121"/>
      <c r="AS1274" s="121"/>
      <c r="AT1274" s="121"/>
    </row>
    <row r="1275" spans="1:46" ht="30" customHeight="1" x14ac:dyDescent="0.15">
      <c r="A1275" s="121">
        <v>1273</v>
      </c>
      <c r="B1275" s="126">
        <v>5225002917</v>
      </c>
      <c r="C1275" s="121" t="s">
        <v>5449</v>
      </c>
      <c r="D1275" s="121" t="s">
        <v>5449</v>
      </c>
      <c r="E1275" s="127">
        <v>30975</v>
      </c>
      <c r="F1275" s="117">
        <f t="shared" ca="1" si="171"/>
        <v>34.38356164383562</v>
      </c>
      <c r="G1275" s="121" t="s">
        <v>364</v>
      </c>
      <c r="H1275" s="121" t="s">
        <v>287</v>
      </c>
      <c r="I1275" s="121" t="s">
        <v>287</v>
      </c>
      <c r="J1275" s="121" t="s">
        <v>9922</v>
      </c>
      <c r="K1275" s="121" t="s">
        <v>8546</v>
      </c>
      <c r="L1275" s="121" t="s">
        <v>328</v>
      </c>
      <c r="M1275" s="121" t="s">
        <v>338</v>
      </c>
      <c r="N1275" s="121" t="s">
        <v>290</v>
      </c>
      <c r="O1275" s="121" t="s">
        <v>8330</v>
      </c>
      <c r="P1275" s="127">
        <v>42053</v>
      </c>
      <c r="Q1275" s="127">
        <v>47531</v>
      </c>
      <c r="R1275" s="114">
        <f t="shared" ca="1" si="172"/>
        <v>4006</v>
      </c>
      <c r="S1275" s="118">
        <f t="shared" ca="1" si="173"/>
        <v>131</v>
      </c>
      <c r="T1275" s="114">
        <f t="shared" ca="1" si="174"/>
        <v>10</v>
      </c>
      <c r="U1275" s="119" t="str">
        <f t="shared" ca="1" si="175"/>
        <v>10年11个月26天</v>
      </c>
      <c r="V1275" s="120" t="s">
        <v>9923</v>
      </c>
      <c r="W1275" s="116">
        <f t="shared" ca="1" si="176"/>
        <v>43525</v>
      </c>
      <c r="X1275" s="114">
        <f t="shared" ca="1" si="177"/>
        <v>1177</v>
      </c>
      <c r="Y1275" s="120">
        <f t="shared" ca="1" si="178"/>
        <v>38</v>
      </c>
      <c r="Z1275" s="121">
        <f t="shared" ca="1" si="179"/>
        <v>3</v>
      </c>
      <c r="AA1275" s="121" t="s">
        <v>9924</v>
      </c>
      <c r="AB1275" s="121"/>
      <c r="AC1275" s="127">
        <v>42348</v>
      </c>
      <c r="AD1275" s="121" t="s">
        <v>8546</v>
      </c>
      <c r="AE1275" s="127">
        <v>42348</v>
      </c>
      <c r="AF1275" s="121" t="s">
        <v>8286</v>
      </c>
      <c r="AG1275" s="121">
        <v>0</v>
      </c>
      <c r="AH1275" s="121">
        <v>0</v>
      </c>
      <c r="AI1275" s="121" t="s">
        <v>5451</v>
      </c>
      <c r="AJ1275" s="121"/>
      <c r="AK1275" s="121"/>
      <c r="AL1275" s="121"/>
      <c r="AM1275" s="126" t="s">
        <v>5450</v>
      </c>
      <c r="AN1275" s="121"/>
      <c r="AO1275" s="121"/>
      <c r="AP1275" s="121">
        <v>0</v>
      </c>
      <c r="AQ1275" s="121">
        <v>0</v>
      </c>
      <c r="AR1275" s="121"/>
      <c r="AS1275" s="121"/>
      <c r="AT1275" s="121"/>
    </row>
    <row r="1276" spans="1:46" ht="30" customHeight="1" x14ac:dyDescent="0.15">
      <c r="A1276" s="121">
        <v>1274</v>
      </c>
      <c r="B1276" s="126">
        <v>5225002918</v>
      </c>
      <c r="C1276" s="121" t="s">
        <v>5452</v>
      </c>
      <c r="D1276" s="121" t="s">
        <v>5452</v>
      </c>
      <c r="E1276" s="127">
        <v>32660</v>
      </c>
      <c r="F1276" s="117">
        <f t="shared" ca="1" si="171"/>
        <v>29.767123287671232</v>
      </c>
      <c r="G1276" s="121" t="s">
        <v>325</v>
      </c>
      <c r="H1276" s="121" t="s">
        <v>287</v>
      </c>
      <c r="I1276" s="121" t="s">
        <v>287</v>
      </c>
      <c r="J1276" s="121" t="s">
        <v>9925</v>
      </c>
      <c r="K1276" s="121" t="s">
        <v>8546</v>
      </c>
      <c r="L1276" s="121" t="s">
        <v>328</v>
      </c>
      <c r="M1276" s="121" t="s">
        <v>59</v>
      </c>
      <c r="N1276" s="121" t="s">
        <v>290</v>
      </c>
      <c r="O1276" s="121" t="s">
        <v>299</v>
      </c>
      <c r="P1276" s="121"/>
      <c r="Q1276" s="121"/>
      <c r="R1276" s="114" t="e">
        <f t="shared" ca="1" si="172"/>
        <v>#NUM!</v>
      </c>
      <c r="S1276" s="118" t="e">
        <f t="shared" ca="1" si="173"/>
        <v>#NUM!</v>
      </c>
      <c r="T1276" s="114" t="e">
        <f t="shared" ca="1" si="174"/>
        <v>#NUM!</v>
      </c>
      <c r="U1276" s="119" t="e">
        <f t="shared" ca="1" si="175"/>
        <v>#NUM!</v>
      </c>
      <c r="V1276" s="120" t="s">
        <v>299</v>
      </c>
      <c r="W1276" s="116">
        <f t="shared" ca="1" si="176"/>
        <v>43525</v>
      </c>
      <c r="X1276" s="114">
        <f t="shared" ca="1" si="177"/>
        <v>1177</v>
      </c>
      <c r="Y1276" s="120">
        <f t="shared" ca="1" si="178"/>
        <v>38</v>
      </c>
      <c r="Z1276" s="121">
        <f t="shared" ca="1" si="179"/>
        <v>3</v>
      </c>
      <c r="AA1276" s="121" t="s">
        <v>794</v>
      </c>
      <c r="AB1276" s="121"/>
      <c r="AC1276" s="127">
        <v>42348</v>
      </c>
      <c r="AD1276" s="121" t="s">
        <v>8546</v>
      </c>
      <c r="AE1276" s="127">
        <v>42348</v>
      </c>
      <c r="AF1276" s="121" t="s">
        <v>8286</v>
      </c>
      <c r="AG1276" s="121">
        <v>0</v>
      </c>
      <c r="AH1276" s="121">
        <v>0</v>
      </c>
      <c r="AI1276" s="121" t="s">
        <v>5451</v>
      </c>
      <c r="AJ1276" s="121"/>
      <c r="AK1276" s="121" t="s">
        <v>334</v>
      </c>
      <c r="AL1276" s="121" t="s">
        <v>363</v>
      </c>
      <c r="AM1276" s="126" t="s">
        <v>5453</v>
      </c>
      <c r="AN1276" s="121"/>
      <c r="AO1276" s="121"/>
      <c r="AP1276" s="121">
        <v>0</v>
      </c>
      <c r="AQ1276" s="121">
        <v>1</v>
      </c>
      <c r="AR1276" s="121"/>
      <c r="AS1276" s="121"/>
      <c r="AT1276" s="121"/>
    </row>
    <row r="1277" spans="1:46" ht="30" customHeight="1" x14ac:dyDescent="0.15">
      <c r="A1277" s="121">
        <v>1275</v>
      </c>
      <c r="B1277" s="126">
        <v>5225002919</v>
      </c>
      <c r="C1277" s="121" t="s">
        <v>5454</v>
      </c>
      <c r="D1277" s="121" t="s">
        <v>5454</v>
      </c>
      <c r="E1277" s="127">
        <v>32983</v>
      </c>
      <c r="F1277" s="117">
        <f t="shared" ca="1" si="171"/>
        <v>28.882191780821916</v>
      </c>
      <c r="G1277" s="121" t="s">
        <v>325</v>
      </c>
      <c r="H1277" s="121" t="s">
        <v>327</v>
      </c>
      <c r="I1277" s="121" t="s">
        <v>327</v>
      </c>
      <c r="J1277" s="121" t="s">
        <v>5455</v>
      </c>
      <c r="K1277" s="121" t="s">
        <v>553</v>
      </c>
      <c r="L1277" s="121" t="s">
        <v>328</v>
      </c>
      <c r="M1277" s="121" t="s">
        <v>367</v>
      </c>
      <c r="N1277" s="121" t="s">
        <v>810</v>
      </c>
      <c r="O1277" s="121" t="s">
        <v>293</v>
      </c>
      <c r="P1277" s="121"/>
      <c r="Q1277" s="121"/>
      <c r="R1277" s="114" t="e">
        <f t="shared" ca="1" si="172"/>
        <v>#NUM!</v>
      </c>
      <c r="S1277" s="118" t="e">
        <f t="shared" ca="1" si="173"/>
        <v>#NUM!</v>
      </c>
      <c r="T1277" s="114" t="e">
        <f t="shared" ca="1" si="174"/>
        <v>#NUM!</v>
      </c>
      <c r="U1277" s="119" t="e">
        <f t="shared" ca="1" si="175"/>
        <v>#NUM!</v>
      </c>
      <c r="V1277" s="120" t="s">
        <v>299</v>
      </c>
      <c r="W1277" s="116">
        <f t="shared" ca="1" si="176"/>
        <v>43525</v>
      </c>
      <c r="X1277" s="114">
        <f t="shared" ca="1" si="177"/>
        <v>1176</v>
      </c>
      <c r="Y1277" s="120">
        <f t="shared" ca="1" si="178"/>
        <v>38</v>
      </c>
      <c r="Z1277" s="121">
        <f t="shared" ca="1" si="179"/>
        <v>3</v>
      </c>
      <c r="AA1277" s="121" t="s">
        <v>9336</v>
      </c>
      <c r="AB1277" s="121"/>
      <c r="AC1277" s="127">
        <v>42349</v>
      </c>
      <c r="AD1277" s="121" t="s">
        <v>553</v>
      </c>
      <c r="AE1277" s="127">
        <v>42349</v>
      </c>
      <c r="AF1277" s="121" t="s">
        <v>8286</v>
      </c>
      <c r="AG1277" s="121">
        <v>1</v>
      </c>
      <c r="AH1277" s="121">
        <v>0</v>
      </c>
      <c r="AI1277" s="121" t="s">
        <v>5457</v>
      </c>
      <c r="AJ1277" s="121" t="s">
        <v>402</v>
      </c>
      <c r="AK1277" s="121" t="s">
        <v>403</v>
      </c>
      <c r="AL1277" s="121"/>
      <c r="AM1277" s="126" t="s">
        <v>5456</v>
      </c>
      <c r="AN1277" s="121"/>
      <c r="AO1277" s="121"/>
      <c r="AP1277" s="121">
        <v>0</v>
      </c>
      <c r="AQ1277" s="121">
        <v>0</v>
      </c>
      <c r="AR1277" s="121"/>
      <c r="AS1277" s="121"/>
      <c r="AT1277" s="121"/>
    </row>
    <row r="1278" spans="1:46" ht="30" customHeight="1" x14ac:dyDescent="0.15">
      <c r="A1278" s="121">
        <v>1276</v>
      </c>
      <c r="B1278" s="126">
        <v>5225002920</v>
      </c>
      <c r="C1278" s="121" t="s">
        <v>5458</v>
      </c>
      <c r="D1278" s="121" t="s">
        <v>5458</v>
      </c>
      <c r="E1278" s="127">
        <v>24785</v>
      </c>
      <c r="F1278" s="117">
        <f t="shared" ca="1" si="171"/>
        <v>51.342465753424655</v>
      </c>
      <c r="G1278" s="121" t="s">
        <v>325</v>
      </c>
      <c r="H1278" s="121" t="s">
        <v>297</v>
      </c>
      <c r="I1278" s="121" t="s">
        <v>297</v>
      </c>
      <c r="J1278" s="121" t="s">
        <v>2818</v>
      </c>
      <c r="K1278" s="121" t="s">
        <v>811</v>
      </c>
      <c r="L1278" s="121" t="s">
        <v>328</v>
      </c>
      <c r="M1278" s="121" t="s">
        <v>338</v>
      </c>
      <c r="N1278" s="121" t="s">
        <v>298</v>
      </c>
      <c r="O1278" s="121" t="s">
        <v>8330</v>
      </c>
      <c r="P1278" s="127">
        <v>42082</v>
      </c>
      <c r="Q1278" s="127">
        <v>47560</v>
      </c>
      <c r="R1278" s="114">
        <f t="shared" ca="1" si="172"/>
        <v>4035</v>
      </c>
      <c r="S1278" s="118">
        <f t="shared" ca="1" si="173"/>
        <v>132</v>
      </c>
      <c r="T1278" s="114">
        <f t="shared" ca="1" si="174"/>
        <v>11</v>
      </c>
      <c r="U1278" s="119" t="str">
        <f t="shared" ca="1" si="175"/>
        <v>11年0个月20天</v>
      </c>
      <c r="V1278" s="120" t="s">
        <v>5397</v>
      </c>
      <c r="W1278" s="116">
        <f t="shared" ca="1" si="176"/>
        <v>43525</v>
      </c>
      <c r="X1278" s="114">
        <f t="shared" ca="1" si="177"/>
        <v>1173</v>
      </c>
      <c r="Y1278" s="120">
        <f t="shared" ca="1" si="178"/>
        <v>38</v>
      </c>
      <c r="Z1278" s="121">
        <f t="shared" ca="1" si="179"/>
        <v>3</v>
      </c>
      <c r="AA1278" s="121" t="s">
        <v>9926</v>
      </c>
      <c r="AB1278" s="121"/>
      <c r="AC1278" s="127">
        <v>42352</v>
      </c>
      <c r="AD1278" s="121" t="s">
        <v>582</v>
      </c>
      <c r="AE1278" s="127">
        <v>42352</v>
      </c>
      <c r="AF1278" s="121" t="s">
        <v>8286</v>
      </c>
      <c r="AG1278" s="121">
        <v>0</v>
      </c>
      <c r="AH1278" s="121">
        <v>0</v>
      </c>
      <c r="AI1278" s="121" t="s">
        <v>5461</v>
      </c>
      <c r="AJ1278" s="121"/>
      <c r="AK1278" s="121"/>
      <c r="AL1278" s="121"/>
      <c r="AM1278" s="126" t="s">
        <v>5460</v>
      </c>
      <c r="AN1278" s="121" t="s">
        <v>411</v>
      </c>
      <c r="AO1278" s="121"/>
      <c r="AP1278" s="121">
        <v>0</v>
      </c>
      <c r="AQ1278" s="121">
        <v>0</v>
      </c>
      <c r="AR1278" s="121"/>
      <c r="AS1278" s="121"/>
      <c r="AT1278" s="121"/>
    </row>
    <row r="1279" spans="1:46" ht="30" customHeight="1" x14ac:dyDescent="0.15">
      <c r="A1279" s="121">
        <v>1277</v>
      </c>
      <c r="B1279" s="126">
        <v>5225002921</v>
      </c>
      <c r="C1279" s="121" t="s">
        <v>5462</v>
      </c>
      <c r="D1279" s="121" t="s">
        <v>5462</v>
      </c>
      <c r="E1279" s="127">
        <v>16217</v>
      </c>
      <c r="F1279" s="117">
        <f t="shared" ca="1" si="171"/>
        <v>74.816438356164383</v>
      </c>
      <c r="G1279" s="121" t="s">
        <v>325</v>
      </c>
      <c r="H1279" s="121" t="s">
        <v>779</v>
      </c>
      <c r="I1279" s="121" t="s">
        <v>779</v>
      </c>
      <c r="J1279" s="121" t="s">
        <v>5463</v>
      </c>
      <c r="K1279" s="121" t="s">
        <v>8034</v>
      </c>
      <c r="L1279" s="121" t="s">
        <v>5028</v>
      </c>
      <c r="M1279" s="121" t="s">
        <v>348</v>
      </c>
      <c r="N1279" s="121" t="s">
        <v>290</v>
      </c>
      <c r="O1279" s="121" t="s">
        <v>8330</v>
      </c>
      <c r="P1279" s="127">
        <v>42134</v>
      </c>
      <c r="Q1279" s="127">
        <v>47612</v>
      </c>
      <c r="R1279" s="114">
        <f t="shared" ca="1" si="172"/>
        <v>4087</v>
      </c>
      <c r="S1279" s="118">
        <f t="shared" ca="1" si="173"/>
        <v>134</v>
      </c>
      <c r="T1279" s="114">
        <f t="shared" ca="1" si="174"/>
        <v>11</v>
      </c>
      <c r="U1279" s="119" t="str">
        <f t="shared" ca="1" si="175"/>
        <v>11年2个月12天</v>
      </c>
      <c r="V1279" s="120" t="s">
        <v>9927</v>
      </c>
      <c r="W1279" s="116">
        <f t="shared" ca="1" si="176"/>
        <v>43525</v>
      </c>
      <c r="X1279" s="114">
        <f t="shared" ca="1" si="177"/>
        <v>1173</v>
      </c>
      <c r="Y1279" s="120">
        <f t="shared" ca="1" si="178"/>
        <v>38</v>
      </c>
      <c r="Z1279" s="121">
        <f t="shared" ca="1" si="179"/>
        <v>3</v>
      </c>
      <c r="AA1279" s="121" t="s">
        <v>9928</v>
      </c>
      <c r="AB1279" s="121"/>
      <c r="AC1279" s="127">
        <v>42352</v>
      </c>
      <c r="AD1279" s="121" t="s">
        <v>582</v>
      </c>
      <c r="AE1279" s="127">
        <v>42352</v>
      </c>
      <c r="AF1279" s="121" t="s">
        <v>8286</v>
      </c>
      <c r="AG1279" s="121">
        <v>0</v>
      </c>
      <c r="AH1279" s="121">
        <v>0</v>
      </c>
      <c r="AI1279" s="121" t="s">
        <v>5465</v>
      </c>
      <c r="AJ1279" s="121"/>
      <c r="AK1279" s="121"/>
      <c r="AL1279" s="121"/>
      <c r="AM1279" s="126" t="s">
        <v>5464</v>
      </c>
      <c r="AN1279" s="121"/>
      <c r="AO1279" s="121"/>
      <c r="AP1279" s="121">
        <v>0</v>
      </c>
      <c r="AQ1279" s="121">
        <v>0</v>
      </c>
      <c r="AR1279" s="121"/>
      <c r="AS1279" s="121"/>
      <c r="AT1279" s="121"/>
    </row>
    <row r="1280" spans="1:46" ht="30" customHeight="1" x14ac:dyDescent="0.15">
      <c r="A1280" s="121">
        <v>1278</v>
      </c>
      <c r="B1280" s="126">
        <v>5225002922</v>
      </c>
      <c r="C1280" s="121" t="s">
        <v>5466</v>
      </c>
      <c r="D1280" s="121" t="s">
        <v>5466</v>
      </c>
      <c r="E1280" s="127">
        <v>28344</v>
      </c>
      <c r="F1280" s="117">
        <f t="shared" ca="1" si="171"/>
        <v>41.591780821917808</v>
      </c>
      <c r="G1280" s="121" t="s">
        <v>364</v>
      </c>
      <c r="H1280" s="121" t="s">
        <v>287</v>
      </c>
      <c r="I1280" s="121" t="s">
        <v>287</v>
      </c>
      <c r="J1280" s="121" t="s">
        <v>5467</v>
      </c>
      <c r="K1280" s="121" t="s">
        <v>8023</v>
      </c>
      <c r="L1280" s="121" t="s">
        <v>328</v>
      </c>
      <c r="M1280" s="121" t="s">
        <v>59</v>
      </c>
      <c r="N1280" s="121" t="s">
        <v>290</v>
      </c>
      <c r="O1280" s="121" t="s">
        <v>293</v>
      </c>
      <c r="P1280" s="121"/>
      <c r="Q1280" s="121"/>
      <c r="R1280" s="114" t="e">
        <f t="shared" ca="1" si="172"/>
        <v>#NUM!</v>
      </c>
      <c r="S1280" s="118" t="e">
        <f t="shared" ca="1" si="173"/>
        <v>#NUM!</v>
      </c>
      <c r="T1280" s="114" t="e">
        <f t="shared" ca="1" si="174"/>
        <v>#NUM!</v>
      </c>
      <c r="U1280" s="119" t="e">
        <f t="shared" ca="1" si="175"/>
        <v>#NUM!</v>
      </c>
      <c r="V1280" s="120" t="s">
        <v>299</v>
      </c>
      <c r="W1280" s="116">
        <f t="shared" ca="1" si="176"/>
        <v>43525</v>
      </c>
      <c r="X1280" s="114">
        <f t="shared" ca="1" si="177"/>
        <v>1173</v>
      </c>
      <c r="Y1280" s="120">
        <f t="shared" ca="1" si="178"/>
        <v>38</v>
      </c>
      <c r="Z1280" s="121">
        <f t="shared" ca="1" si="179"/>
        <v>3</v>
      </c>
      <c r="AA1280" s="121" t="s">
        <v>9929</v>
      </c>
      <c r="AB1280" s="121"/>
      <c r="AC1280" s="127">
        <v>42352</v>
      </c>
      <c r="AD1280" s="121" t="s">
        <v>582</v>
      </c>
      <c r="AE1280" s="127">
        <v>42352</v>
      </c>
      <c r="AF1280" s="121" t="s">
        <v>8286</v>
      </c>
      <c r="AG1280" s="121">
        <v>1</v>
      </c>
      <c r="AH1280" s="121">
        <v>0</v>
      </c>
      <c r="AI1280" s="121" t="s">
        <v>5469</v>
      </c>
      <c r="AJ1280" s="121" t="s">
        <v>402</v>
      </c>
      <c r="AK1280" s="121" t="s">
        <v>409</v>
      </c>
      <c r="AL1280" s="121"/>
      <c r="AM1280" s="126" t="s">
        <v>5468</v>
      </c>
      <c r="AN1280" s="121"/>
      <c r="AO1280" s="121"/>
      <c r="AP1280" s="121">
        <v>0</v>
      </c>
      <c r="AQ1280" s="121">
        <v>0</v>
      </c>
      <c r="AR1280" s="121"/>
      <c r="AS1280" s="121"/>
      <c r="AT1280" s="121"/>
    </row>
    <row r="1281" spans="1:46" ht="30" customHeight="1" x14ac:dyDescent="0.15">
      <c r="A1281" s="121">
        <v>1279</v>
      </c>
      <c r="B1281" s="126">
        <v>5225002923</v>
      </c>
      <c r="C1281" s="121" t="s">
        <v>5470</v>
      </c>
      <c r="D1281" s="121" t="s">
        <v>5470</v>
      </c>
      <c r="E1281" s="127">
        <v>32761</v>
      </c>
      <c r="F1281" s="117">
        <f t="shared" ca="1" si="171"/>
        <v>29.490410958904111</v>
      </c>
      <c r="G1281" s="121" t="s">
        <v>792</v>
      </c>
      <c r="H1281" s="121" t="s">
        <v>634</v>
      </c>
      <c r="I1281" s="121" t="s">
        <v>634</v>
      </c>
      <c r="J1281" s="121" t="s">
        <v>5471</v>
      </c>
      <c r="K1281" s="121" t="s">
        <v>811</v>
      </c>
      <c r="L1281" s="121" t="s">
        <v>328</v>
      </c>
      <c r="M1281" s="121" t="s">
        <v>383</v>
      </c>
      <c r="N1281" s="121" t="s">
        <v>290</v>
      </c>
      <c r="O1281" s="121" t="s">
        <v>8330</v>
      </c>
      <c r="P1281" s="127">
        <v>42030</v>
      </c>
      <c r="Q1281" s="127">
        <v>47508</v>
      </c>
      <c r="R1281" s="114">
        <f t="shared" ca="1" si="172"/>
        <v>3983</v>
      </c>
      <c r="S1281" s="118">
        <f t="shared" ca="1" si="173"/>
        <v>130</v>
      </c>
      <c r="T1281" s="114">
        <f t="shared" ca="1" si="174"/>
        <v>10</v>
      </c>
      <c r="U1281" s="119" t="str">
        <f t="shared" ca="1" si="175"/>
        <v>10年11个月3天</v>
      </c>
      <c r="V1281" s="120" t="s">
        <v>9930</v>
      </c>
      <c r="W1281" s="116">
        <f t="shared" ca="1" si="176"/>
        <v>43525</v>
      </c>
      <c r="X1281" s="114">
        <f t="shared" ca="1" si="177"/>
        <v>1173</v>
      </c>
      <c r="Y1281" s="120">
        <f t="shared" ca="1" si="178"/>
        <v>38</v>
      </c>
      <c r="Z1281" s="121">
        <f t="shared" ca="1" si="179"/>
        <v>3</v>
      </c>
      <c r="AA1281" s="121" t="s">
        <v>9931</v>
      </c>
      <c r="AB1281" s="121"/>
      <c r="AC1281" s="127">
        <v>42352</v>
      </c>
      <c r="AD1281" s="121" t="s">
        <v>582</v>
      </c>
      <c r="AE1281" s="127">
        <v>42352</v>
      </c>
      <c r="AF1281" s="121" t="s">
        <v>8286</v>
      </c>
      <c r="AG1281" s="121">
        <v>0</v>
      </c>
      <c r="AH1281" s="121">
        <v>0</v>
      </c>
      <c r="AI1281" s="121" t="s">
        <v>5473</v>
      </c>
      <c r="AJ1281" s="121"/>
      <c r="AK1281" s="121"/>
      <c r="AL1281" s="121"/>
      <c r="AM1281" s="126" t="s">
        <v>5472</v>
      </c>
      <c r="AN1281" s="121"/>
      <c r="AO1281" s="121"/>
      <c r="AP1281" s="121">
        <v>0</v>
      </c>
      <c r="AQ1281" s="121">
        <v>0</v>
      </c>
      <c r="AR1281" s="121"/>
      <c r="AS1281" s="121"/>
      <c r="AT1281" s="121"/>
    </row>
    <row r="1282" spans="1:46" ht="30" customHeight="1" x14ac:dyDescent="0.15">
      <c r="A1282" s="121">
        <v>1280</v>
      </c>
      <c r="B1282" s="126">
        <v>5225002924</v>
      </c>
      <c r="C1282" s="121" t="s">
        <v>435</v>
      </c>
      <c r="D1282" s="121" t="s">
        <v>435</v>
      </c>
      <c r="E1282" s="127">
        <v>33571</v>
      </c>
      <c r="F1282" s="117">
        <f t="shared" ca="1" si="171"/>
        <v>27.271232876712329</v>
      </c>
      <c r="G1282" s="121" t="s">
        <v>510</v>
      </c>
      <c r="H1282" s="121" t="s">
        <v>5474</v>
      </c>
      <c r="I1282" s="121" t="s">
        <v>5474</v>
      </c>
      <c r="J1282" s="121" t="s">
        <v>5475</v>
      </c>
      <c r="K1282" s="121" t="s">
        <v>8006</v>
      </c>
      <c r="L1282" s="121" t="s">
        <v>4893</v>
      </c>
      <c r="M1282" s="121" t="s">
        <v>348</v>
      </c>
      <c r="N1282" s="121" t="s">
        <v>518</v>
      </c>
      <c r="O1282" s="121" t="s">
        <v>8330</v>
      </c>
      <c r="P1282" s="127">
        <v>41376</v>
      </c>
      <c r="Q1282" s="127">
        <v>46671</v>
      </c>
      <c r="R1282" s="114">
        <f t="shared" ca="1" si="172"/>
        <v>3146</v>
      </c>
      <c r="S1282" s="118">
        <f t="shared" ca="1" si="173"/>
        <v>103</v>
      </c>
      <c r="T1282" s="114">
        <f t="shared" ca="1" si="174"/>
        <v>8</v>
      </c>
      <c r="U1282" s="119" t="str">
        <f t="shared" ca="1" si="175"/>
        <v>8年7个月16天</v>
      </c>
      <c r="V1282" s="120" t="s">
        <v>8741</v>
      </c>
      <c r="W1282" s="116">
        <f t="shared" ca="1" si="176"/>
        <v>43525</v>
      </c>
      <c r="X1282" s="114">
        <f t="shared" ca="1" si="177"/>
        <v>1173</v>
      </c>
      <c r="Y1282" s="120">
        <f t="shared" ca="1" si="178"/>
        <v>38</v>
      </c>
      <c r="Z1282" s="121">
        <f t="shared" ca="1" si="179"/>
        <v>3</v>
      </c>
      <c r="AA1282" s="121" t="s">
        <v>9536</v>
      </c>
      <c r="AB1282" s="121"/>
      <c r="AC1282" s="127">
        <v>42352</v>
      </c>
      <c r="AD1282" s="121" t="s">
        <v>489</v>
      </c>
      <c r="AE1282" s="127">
        <v>42352</v>
      </c>
      <c r="AF1282" s="121" t="s">
        <v>8286</v>
      </c>
      <c r="AG1282" s="121">
        <v>1</v>
      </c>
      <c r="AH1282" s="121">
        <v>0</v>
      </c>
      <c r="AI1282" s="121" t="s">
        <v>5478</v>
      </c>
      <c r="AJ1282" s="121" t="s">
        <v>2712</v>
      </c>
      <c r="AK1282" s="121"/>
      <c r="AL1282" s="121"/>
      <c r="AM1282" s="126" t="s">
        <v>5477</v>
      </c>
      <c r="AN1282" s="121"/>
      <c r="AO1282" s="121" t="s">
        <v>393</v>
      </c>
      <c r="AP1282" s="121">
        <v>7</v>
      </c>
      <c r="AQ1282" s="121">
        <v>0</v>
      </c>
      <c r="AR1282" s="121"/>
      <c r="AS1282" s="121"/>
      <c r="AT1282" s="121"/>
    </row>
    <row r="1283" spans="1:46" ht="30" customHeight="1" x14ac:dyDescent="0.15">
      <c r="A1283" s="121">
        <v>1281</v>
      </c>
      <c r="B1283" s="126">
        <v>5225002925</v>
      </c>
      <c r="C1283" s="121" t="s">
        <v>5479</v>
      </c>
      <c r="D1283" s="121" t="s">
        <v>5479</v>
      </c>
      <c r="E1283" s="127">
        <v>32761</v>
      </c>
      <c r="F1283" s="117">
        <f t="shared" ref="F1283:F1346" ca="1" si="180">(TODAY()-E1283)/365</f>
        <v>29.490410958904111</v>
      </c>
      <c r="G1283" s="121" t="s">
        <v>325</v>
      </c>
      <c r="H1283" s="121" t="s">
        <v>287</v>
      </c>
      <c r="I1283" s="121" t="s">
        <v>287</v>
      </c>
      <c r="J1283" s="121" t="s">
        <v>5480</v>
      </c>
      <c r="K1283" s="121" t="s">
        <v>811</v>
      </c>
      <c r="L1283" s="121" t="s">
        <v>357</v>
      </c>
      <c r="M1283" s="121" t="s">
        <v>383</v>
      </c>
      <c r="N1283" s="121" t="s">
        <v>564</v>
      </c>
      <c r="O1283" s="121" t="s">
        <v>293</v>
      </c>
      <c r="P1283" s="121"/>
      <c r="Q1283" s="121"/>
      <c r="R1283" s="114" t="e">
        <f t="shared" ca="1" si="172"/>
        <v>#NUM!</v>
      </c>
      <c r="S1283" s="118" t="e">
        <f t="shared" ca="1" si="173"/>
        <v>#NUM!</v>
      </c>
      <c r="T1283" s="114" t="e">
        <f t="shared" ca="1" si="174"/>
        <v>#NUM!</v>
      </c>
      <c r="U1283" s="119" t="e">
        <f t="shared" ca="1" si="175"/>
        <v>#NUM!</v>
      </c>
      <c r="V1283" s="120" t="s">
        <v>299</v>
      </c>
      <c r="W1283" s="116">
        <f t="shared" ca="1" si="176"/>
        <v>43525</v>
      </c>
      <c r="X1283" s="114">
        <f t="shared" ca="1" si="177"/>
        <v>1173</v>
      </c>
      <c r="Y1283" s="120">
        <f t="shared" ca="1" si="178"/>
        <v>38</v>
      </c>
      <c r="Z1283" s="121">
        <f t="shared" ca="1" si="179"/>
        <v>3</v>
      </c>
      <c r="AA1283" s="121" t="s">
        <v>9932</v>
      </c>
      <c r="AB1283" s="121"/>
      <c r="AC1283" s="127">
        <v>42352</v>
      </c>
      <c r="AD1283" s="121" t="s">
        <v>582</v>
      </c>
      <c r="AE1283" s="127">
        <v>42352</v>
      </c>
      <c r="AF1283" s="121" t="s">
        <v>8286</v>
      </c>
      <c r="AG1283" s="121">
        <v>1</v>
      </c>
      <c r="AH1283" s="121">
        <v>0</v>
      </c>
      <c r="AI1283" s="121" t="s">
        <v>5482</v>
      </c>
      <c r="AJ1283" s="121" t="s">
        <v>402</v>
      </c>
      <c r="AK1283" s="121" t="s">
        <v>409</v>
      </c>
      <c r="AL1283" s="121"/>
      <c r="AM1283" s="126" t="s">
        <v>5481</v>
      </c>
      <c r="AN1283" s="121"/>
      <c r="AO1283" s="121"/>
      <c r="AP1283" s="121">
        <v>0</v>
      </c>
      <c r="AQ1283" s="121">
        <v>0</v>
      </c>
      <c r="AR1283" s="121"/>
      <c r="AS1283" s="121"/>
      <c r="AT1283" s="121"/>
    </row>
    <row r="1284" spans="1:46" ht="30" customHeight="1" x14ac:dyDescent="0.15">
      <c r="A1284" s="121">
        <v>1282</v>
      </c>
      <c r="B1284" s="126">
        <v>5225002926</v>
      </c>
      <c r="C1284" s="121" t="s">
        <v>5483</v>
      </c>
      <c r="D1284" s="121" t="s">
        <v>5483</v>
      </c>
      <c r="E1284" s="127">
        <v>30999</v>
      </c>
      <c r="F1284" s="117">
        <f t="shared" ca="1" si="180"/>
        <v>34.317808219178083</v>
      </c>
      <c r="G1284" s="121" t="s">
        <v>325</v>
      </c>
      <c r="H1284" s="121" t="s">
        <v>287</v>
      </c>
      <c r="I1284" s="121" t="s">
        <v>287</v>
      </c>
      <c r="J1284" s="121" t="s">
        <v>5484</v>
      </c>
      <c r="K1284" s="121" t="s">
        <v>811</v>
      </c>
      <c r="L1284" s="121" t="s">
        <v>357</v>
      </c>
      <c r="M1284" s="121" t="s">
        <v>338</v>
      </c>
      <c r="N1284" s="121" t="s">
        <v>564</v>
      </c>
      <c r="O1284" s="121" t="s">
        <v>8283</v>
      </c>
      <c r="P1284" s="127">
        <v>40909</v>
      </c>
      <c r="Q1284" s="127">
        <v>48029</v>
      </c>
      <c r="R1284" s="114">
        <f t="shared" ref="R1284:R1347" ca="1" si="181">DATEDIF(W1284,Q1284,"D")</f>
        <v>4504</v>
      </c>
      <c r="S1284" s="118">
        <f t="shared" ref="S1284:S1347" ca="1" si="182">DATEDIF(W1284,Q1284,"m")</f>
        <v>147</v>
      </c>
      <c r="T1284" s="114">
        <f t="shared" ref="T1284:T1347" ca="1" si="183">DATEDIF(W1284,Q1284,"y")</f>
        <v>12</v>
      </c>
      <c r="U1284" s="119" t="str">
        <f t="shared" ref="U1284:U1347" ca="1" si="184">ROUNDDOWN(R1284/365,0)&amp;"年"&amp;ROUNDDOWN(MOD(R1284,365)/30,0)&amp;"个月"&amp;MOD(MOD(R1284,365),30)&amp;"天"</f>
        <v>12年4个月4天</v>
      </c>
      <c r="V1284" s="120" t="s">
        <v>9933</v>
      </c>
      <c r="W1284" s="116">
        <f t="shared" ref="W1284:W1347" ca="1" si="185">TODAY()</f>
        <v>43525</v>
      </c>
      <c r="X1284" s="114">
        <f t="shared" ref="X1284:X1347" ca="1" si="186">DATEDIF(AE1284,W1284,"D")</f>
        <v>1173</v>
      </c>
      <c r="Y1284" s="120">
        <f t="shared" ref="Y1284:Y1347" ca="1" si="187">DATEDIF(AE1284,W1284,"m")</f>
        <v>38</v>
      </c>
      <c r="Z1284" s="121">
        <f t="shared" ref="Z1284:Z1347" ca="1" si="188">DATEDIF(AE1284,W1284,"Y")</f>
        <v>3</v>
      </c>
      <c r="AA1284" s="121" t="s">
        <v>9932</v>
      </c>
      <c r="AB1284" s="121"/>
      <c r="AC1284" s="127">
        <v>42352</v>
      </c>
      <c r="AD1284" s="121" t="s">
        <v>582</v>
      </c>
      <c r="AE1284" s="127">
        <v>42352</v>
      </c>
      <c r="AF1284" s="121" t="s">
        <v>8286</v>
      </c>
      <c r="AG1284" s="121">
        <v>1</v>
      </c>
      <c r="AH1284" s="121">
        <v>0</v>
      </c>
      <c r="AI1284" s="121" t="s">
        <v>5482</v>
      </c>
      <c r="AJ1284" s="121" t="s">
        <v>2712</v>
      </c>
      <c r="AK1284" s="121"/>
      <c r="AL1284" s="121"/>
      <c r="AM1284" s="126" t="s">
        <v>5485</v>
      </c>
      <c r="AN1284" s="121"/>
      <c r="AO1284" s="121"/>
      <c r="AP1284" s="121">
        <v>0</v>
      </c>
      <c r="AQ1284" s="121">
        <v>0</v>
      </c>
      <c r="AR1284" s="121"/>
      <c r="AS1284" s="121"/>
      <c r="AT1284" s="121"/>
    </row>
    <row r="1285" spans="1:46" ht="30" customHeight="1" x14ac:dyDescent="0.15">
      <c r="A1285" s="121">
        <v>1283</v>
      </c>
      <c r="B1285" s="126">
        <v>5225002928</v>
      </c>
      <c r="C1285" s="121" t="s">
        <v>5486</v>
      </c>
      <c r="D1285" s="121" t="s">
        <v>5486</v>
      </c>
      <c r="E1285" s="127">
        <v>31013</v>
      </c>
      <c r="F1285" s="117">
        <f t="shared" ca="1" si="180"/>
        <v>34.279452054794518</v>
      </c>
      <c r="G1285" s="121" t="s">
        <v>510</v>
      </c>
      <c r="H1285" s="121" t="s">
        <v>287</v>
      </c>
      <c r="I1285" s="121" t="s">
        <v>287</v>
      </c>
      <c r="J1285" s="121" t="s">
        <v>5487</v>
      </c>
      <c r="K1285" s="121" t="s">
        <v>811</v>
      </c>
      <c r="L1285" s="121" t="s">
        <v>328</v>
      </c>
      <c r="M1285" s="121" t="s">
        <v>367</v>
      </c>
      <c r="N1285" s="121" t="s">
        <v>290</v>
      </c>
      <c r="O1285" s="121" t="s">
        <v>293</v>
      </c>
      <c r="P1285" s="121"/>
      <c r="Q1285" s="121"/>
      <c r="R1285" s="114" t="e">
        <f t="shared" ca="1" si="181"/>
        <v>#NUM!</v>
      </c>
      <c r="S1285" s="118" t="e">
        <f t="shared" ca="1" si="182"/>
        <v>#NUM!</v>
      </c>
      <c r="T1285" s="114" t="e">
        <f t="shared" ca="1" si="183"/>
        <v>#NUM!</v>
      </c>
      <c r="U1285" s="119" t="e">
        <f t="shared" ca="1" si="184"/>
        <v>#NUM!</v>
      </c>
      <c r="V1285" s="120" t="s">
        <v>299</v>
      </c>
      <c r="W1285" s="116">
        <f t="shared" ca="1" si="185"/>
        <v>43525</v>
      </c>
      <c r="X1285" s="114">
        <f t="shared" ca="1" si="186"/>
        <v>1173</v>
      </c>
      <c r="Y1285" s="120">
        <f t="shared" ca="1" si="187"/>
        <v>38</v>
      </c>
      <c r="Z1285" s="121">
        <f t="shared" ca="1" si="188"/>
        <v>3</v>
      </c>
      <c r="AA1285" s="121" t="s">
        <v>9921</v>
      </c>
      <c r="AB1285" s="121"/>
      <c r="AC1285" s="127">
        <v>42352</v>
      </c>
      <c r="AD1285" s="121" t="s">
        <v>811</v>
      </c>
      <c r="AE1285" s="127">
        <v>42352</v>
      </c>
      <c r="AF1285" s="121" t="s">
        <v>8286</v>
      </c>
      <c r="AG1285" s="121">
        <v>1</v>
      </c>
      <c r="AH1285" s="121">
        <v>0</v>
      </c>
      <c r="AI1285" s="121" t="s">
        <v>5489</v>
      </c>
      <c r="AJ1285" s="121" t="s">
        <v>402</v>
      </c>
      <c r="AK1285" s="121" t="s">
        <v>409</v>
      </c>
      <c r="AL1285" s="121"/>
      <c r="AM1285" s="126" t="s">
        <v>5488</v>
      </c>
      <c r="AN1285" s="121"/>
      <c r="AO1285" s="121"/>
      <c r="AP1285" s="121">
        <v>0</v>
      </c>
      <c r="AQ1285" s="121">
        <v>0</v>
      </c>
      <c r="AR1285" s="121"/>
      <c r="AS1285" s="121"/>
      <c r="AT1285" s="121"/>
    </row>
    <row r="1286" spans="1:46" ht="30" customHeight="1" x14ac:dyDescent="0.15">
      <c r="A1286" s="121">
        <v>1284</v>
      </c>
      <c r="B1286" s="126">
        <v>5225002929</v>
      </c>
      <c r="C1286" s="121" t="s">
        <v>5490</v>
      </c>
      <c r="D1286" s="121" t="s">
        <v>5490</v>
      </c>
      <c r="E1286" s="127">
        <v>29276</v>
      </c>
      <c r="F1286" s="117">
        <f t="shared" ca="1" si="180"/>
        <v>39.038356164383565</v>
      </c>
      <c r="G1286" s="121" t="s">
        <v>892</v>
      </c>
      <c r="H1286" s="121" t="s">
        <v>287</v>
      </c>
      <c r="I1286" s="121" t="s">
        <v>287</v>
      </c>
      <c r="J1286" s="121" t="s">
        <v>5491</v>
      </c>
      <c r="K1286" s="121" t="s">
        <v>8111</v>
      </c>
      <c r="L1286" s="121" t="s">
        <v>357</v>
      </c>
      <c r="M1286" s="121" t="s">
        <v>367</v>
      </c>
      <c r="N1286" s="121" t="s">
        <v>298</v>
      </c>
      <c r="O1286" s="121" t="s">
        <v>293</v>
      </c>
      <c r="P1286" s="121"/>
      <c r="Q1286" s="121"/>
      <c r="R1286" s="114" t="e">
        <f t="shared" ca="1" si="181"/>
        <v>#NUM!</v>
      </c>
      <c r="S1286" s="118" t="e">
        <f t="shared" ca="1" si="182"/>
        <v>#NUM!</v>
      </c>
      <c r="T1286" s="114" t="e">
        <f t="shared" ca="1" si="183"/>
        <v>#NUM!</v>
      </c>
      <c r="U1286" s="119" t="e">
        <f t="shared" ca="1" si="184"/>
        <v>#NUM!</v>
      </c>
      <c r="V1286" s="120" t="s">
        <v>299</v>
      </c>
      <c r="W1286" s="116">
        <f t="shared" ca="1" si="185"/>
        <v>43525</v>
      </c>
      <c r="X1286" s="114">
        <f t="shared" ca="1" si="186"/>
        <v>1170</v>
      </c>
      <c r="Y1286" s="120">
        <f t="shared" ca="1" si="187"/>
        <v>38</v>
      </c>
      <c r="Z1286" s="121">
        <f t="shared" ca="1" si="188"/>
        <v>3</v>
      </c>
      <c r="AA1286" s="121" t="s">
        <v>9934</v>
      </c>
      <c r="AB1286" s="121"/>
      <c r="AC1286" s="127">
        <v>42355</v>
      </c>
      <c r="AD1286" s="121" t="s">
        <v>843</v>
      </c>
      <c r="AE1286" s="127">
        <v>42355</v>
      </c>
      <c r="AF1286" s="121" t="s">
        <v>8286</v>
      </c>
      <c r="AG1286" s="121">
        <v>1</v>
      </c>
      <c r="AH1286" s="121">
        <v>0</v>
      </c>
      <c r="AI1286" s="121" t="s">
        <v>5493</v>
      </c>
      <c r="AJ1286" s="121" t="s">
        <v>402</v>
      </c>
      <c r="AK1286" s="121" t="s">
        <v>409</v>
      </c>
      <c r="AL1286" s="121"/>
      <c r="AM1286" s="126" t="s">
        <v>5492</v>
      </c>
      <c r="AN1286" s="121" t="s">
        <v>411</v>
      </c>
      <c r="AO1286" s="121"/>
      <c r="AP1286" s="121">
        <v>0</v>
      </c>
      <c r="AQ1286" s="121">
        <v>0</v>
      </c>
      <c r="AR1286" s="121"/>
      <c r="AS1286" s="121"/>
      <c r="AT1286" s="121"/>
    </row>
    <row r="1287" spans="1:46" ht="30" customHeight="1" x14ac:dyDescent="0.15">
      <c r="A1287" s="121">
        <v>1285</v>
      </c>
      <c r="B1287" s="126">
        <v>5225002931</v>
      </c>
      <c r="C1287" s="121" t="s">
        <v>5494</v>
      </c>
      <c r="D1287" s="121" t="s">
        <v>5494</v>
      </c>
      <c r="E1287" s="127">
        <v>27655</v>
      </c>
      <c r="F1287" s="117">
        <f t="shared" ca="1" si="180"/>
        <v>43.479452054794521</v>
      </c>
      <c r="G1287" s="121" t="s">
        <v>325</v>
      </c>
      <c r="H1287" s="121" t="s">
        <v>297</v>
      </c>
      <c r="I1287" s="121" t="s">
        <v>297</v>
      </c>
      <c r="J1287" s="121" t="s">
        <v>5495</v>
      </c>
      <c r="K1287" s="121" t="s">
        <v>8045</v>
      </c>
      <c r="L1287" s="121" t="s">
        <v>328</v>
      </c>
      <c r="M1287" s="121" t="s">
        <v>367</v>
      </c>
      <c r="N1287" s="121" t="s">
        <v>41</v>
      </c>
      <c r="O1287" s="121" t="s">
        <v>293</v>
      </c>
      <c r="P1287" s="121"/>
      <c r="Q1287" s="121"/>
      <c r="R1287" s="114" t="e">
        <f t="shared" ca="1" si="181"/>
        <v>#NUM!</v>
      </c>
      <c r="S1287" s="118" t="e">
        <f t="shared" ca="1" si="182"/>
        <v>#NUM!</v>
      </c>
      <c r="T1287" s="114" t="e">
        <f t="shared" ca="1" si="183"/>
        <v>#NUM!</v>
      </c>
      <c r="U1287" s="119" t="e">
        <f t="shared" ca="1" si="184"/>
        <v>#NUM!</v>
      </c>
      <c r="V1287" s="120" t="s">
        <v>299</v>
      </c>
      <c r="W1287" s="116">
        <f t="shared" ca="1" si="185"/>
        <v>43525</v>
      </c>
      <c r="X1287" s="114">
        <f t="shared" ca="1" si="186"/>
        <v>1145</v>
      </c>
      <c r="Y1287" s="120">
        <f t="shared" ca="1" si="187"/>
        <v>37</v>
      </c>
      <c r="Z1287" s="121">
        <f t="shared" ca="1" si="188"/>
        <v>3</v>
      </c>
      <c r="AA1287" s="121" t="s">
        <v>9935</v>
      </c>
      <c r="AB1287" s="121"/>
      <c r="AC1287" s="127">
        <v>42380</v>
      </c>
      <c r="AD1287" s="121" t="s">
        <v>489</v>
      </c>
      <c r="AE1287" s="127">
        <v>42380</v>
      </c>
      <c r="AF1287" s="121" t="s">
        <v>8286</v>
      </c>
      <c r="AG1287" s="121">
        <v>1</v>
      </c>
      <c r="AH1287" s="121">
        <v>0</v>
      </c>
      <c r="AI1287" s="121" t="s">
        <v>5497</v>
      </c>
      <c r="AJ1287" s="121" t="s">
        <v>402</v>
      </c>
      <c r="AK1287" s="121" t="s">
        <v>409</v>
      </c>
      <c r="AL1287" s="121"/>
      <c r="AM1287" s="126" t="s">
        <v>5496</v>
      </c>
      <c r="AN1287" s="121"/>
      <c r="AO1287" s="121"/>
      <c r="AP1287" s="121">
        <v>0</v>
      </c>
      <c r="AQ1287" s="121">
        <v>0</v>
      </c>
      <c r="AR1287" s="121"/>
      <c r="AS1287" s="121"/>
      <c r="AT1287" s="121"/>
    </row>
    <row r="1288" spans="1:46" ht="30" customHeight="1" x14ac:dyDescent="0.15">
      <c r="A1288" s="121">
        <v>1286</v>
      </c>
      <c r="B1288" s="126">
        <v>5225002932</v>
      </c>
      <c r="C1288" s="121" t="s">
        <v>5498</v>
      </c>
      <c r="D1288" s="121" t="s">
        <v>5498</v>
      </c>
      <c r="E1288" s="127">
        <v>27704</v>
      </c>
      <c r="F1288" s="117">
        <f t="shared" ca="1" si="180"/>
        <v>43.345205479452055</v>
      </c>
      <c r="G1288" s="121" t="s">
        <v>325</v>
      </c>
      <c r="H1288" s="121" t="s">
        <v>287</v>
      </c>
      <c r="I1288" s="121" t="s">
        <v>287</v>
      </c>
      <c r="J1288" s="121" t="s">
        <v>3212</v>
      </c>
      <c r="K1288" s="121" t="s">
        <v>8014</v>
      </c>
      <c r="L1288" s="121" t="s">
        <v>328</v>
      </c>
      <c r="M1288" s="121" t="s">
        <v>383</v>
      </c>
      <c r="N1288" s="121" t="s">
        <v>488</v>
      </c>
      <c r="O1288" s="121" t="s">
        <v>8330</v>
      </c>
      <c r="P1288" s="127">
        <v>42000</v>
      </c>
      <c r="Q1288" s="127">
        <v>47478</v>
      </c>
      <c r="R1288" s="114">
        <f t="shared" ca="1" si="181"/>
        <v>3953</v>
      </c>
      <c r="S1288" s="118">
        <f t="shared" ca="1" si="182"/>
        <v>129</v>
      </c>
      <c r="T1288" s="114">
        <f t="shared" ca="1" si="183"/>
        <v>10</v>
      </c>
      <c r="U1288" s="119" t="str">
        <f t="shared" ca="1" si="184"/>
        <v>10年10个月3天</v>
      </c>
      <c r="V1288" s="120" t="s">
        <v>9936</v>
      </c>
      <c r="W1288" s="116">
        <f t="shared" ca="1" si="185"/>
        <v>43525</v>
      </c>
      <c r="X1288" s="114">
        <f t="shared" ca="1" si="186"/>
        <v>1145</v>
      </c>
      <c r="Y1288" s="120">
        <f t="shared" ca="1" si="187"/>
        <v>37</v>
      </c>
      <c r="Z1288" s="121">
        <f t="shared" ca="1" si="188"/>
        <v>3</v>
      </c>
      <c r="AA1288" s="121" t="s">
        <v>9937</v>
      </c>
      <c r="AB1288" s="121"/>
      <c r="AC1288" s="127">
        <v>42380</v>
      </c>
      <c r="AD1288" s="121" t="s">
        <v>489</v>
      </c>
      <c r="AE1288" s="127">
        <v>42380</v>
      </c>
      <c r="AF1288" s="121" t="s">
        <v>8286</v>
      </c>
      <c r="AG1288" s="121">
        <v>0</v>
      </c>
      <c r="AH1288" s="121">
        <v>0</v>
      </c>
      <c r="AI1288" s="121" t="s">
        <v>5500</v>
      </c>
      <c r="AJ1288" s="121"/>
      <c r="AK1288" s="121"/>
      <c r="AL1288" s="121"/>
      <c r="AM1288" s="126" t="s">
        <v>5499</v>
      </c>
      <c r="AN1288" s="121" t="s">
        <v>411</v>
      </c>
      <c r="AO1288" s="121"/>
      <c r="AP1288" s="121">
        <v>0</v>
      </c>
      <c r="AQ1288" s="121">
        <v>0</v>
      </c>
      <c r="AR1288" s="121"/>
      <c r="AS1288" s="121"/>
      <c r="AT1288" s="121"/>
    </row>
    <row r="1289" spans="1:46" ht="30" customHeight="1" x14ac:dyDescent="0.15">
      <c r="A1289" s="121">
        <v>1287</v>
      </c>
      <c r="B1289" s="126">
        <v>5225002933</v>
      </c>
      <c r="C1289" s="121" t="s">
        <v>5501</v>
      </c>
      <c r="D1289" s="121" t="s">
        <v>5501</v>
      </c>
      <c r="E1289" s="127">
        <v>28586</v>
      </c>
      <c r="F1289" s="117">
        <f t="shared" ca="1" si="180"/>
        <v>40.92876712328767</v>
      </c>
      <c r="G1289" s="121" t="s">
        <v>510</v>
      </c>
      <c r="H1289" s="121" t="s">
        <v>287</v>
      </c>
      <c r="I1289" s="121" t="s">
        <v>287</v>
      </c>
      <c r="J1289" s="121" t="s">
        <v>5502</v>
      </c>
      <c r="K1289" s="121" t="s">
        <v>811</v>
      </c>
      <c r="L1289" s="121" t="s">
        <v>328</v>
      </c>
      <c r="M1289" s="121" t="s">
        <v>367</v>
      </c>
      <c r="N1289" s="121" t="s">
        <v>298</v>
      </c>
      <c r="O1289" s="121" t="s">
        <v>299</v>
      </c>
      <c r="P1289" s="121"/>
      <c r="Q1289" s="121"/>
      <c r="R1289" s="114" t="e">
        <f t="shared" ca="1" si="181"/>
        <v>#NUM!</v>
      </c>
      <c r="S1289" s="118" t="e">
        <f t="shared" ca="1" si="182"/>
        <v>#NUM!</v>
      </c>
      <c r="T1289" s="114" t="e">
        <f t="shared" ca="1" si="183"/>
        <v>#NUM!</v>
      </c>
      <c r="U1289" s="119" t="e">
        <f t="shared" ca="1" si="184"/>
        <v>#NUM!</v>
      </c>
      <c r="V1289" s="120" t="s">
        <v>299</v>
      </c>
      <c r="W1289" s="116">
        <f t="shared" ca="1" si="185"/>
        <v>43525</v>
      </c>
      <c r="X1289" s="114">
        <f t="shared" ca="1" si="186"/>
        <v>1145</v>
      </c>
      <c r="Y1289" s="120">
        <f t="shared" ca="1" si="187"/>
        <v>37</v>
      </c>
      <c r="Z1289" s="121">
        <f t="shared" ca="1" si="188"/>
        <v>3</v>
      </c>
      <c r="AA1289" s="121" t="s">
        <v>9938</v>
      </c>
      <c r="AB1289" s="121"/>
      <c r="AC1289" s="127">
        <v>42380</v>
      </c>
      <c r="AD1289" s="121" t="s">
        <v>489</v>
      </c>
      <c r="AE1289" s="127">
        <v>42380</v>
      </c>
      <c r="AF1289" s="121" t="s">
        <v>8286</v>
      </c>
      <c r="AG1289" s="121">
        <v>0</v>
      </c>
      <c r="AH1289" s="121">
        <v>0</v>
      </c>
      <c r="AI1289" s="121" t="s">
        <v>5504</v>
      </c>
      <c r="AJ1289" s="121"/>
      <c r="AK1289" s="121" t="s">
        <v>334</v>
      </c>
      <c r="AL1289" s="121"/>
      <c r="AM1289" s="126" t="s">
        <v>5503</v>
      </c>
      <c r="AN1289" s="121" t="s">
        <v>411</v>
      </c>
      <c r="AO1289" s="121"/>
      <c r="AP1289" s="121">
        <v>0</v>
      </c>
      <c r="AQ1289" s="121">
        <v>0</v>
      </c>
      <c r="AR1289" s="121"/>
      <c r="AS1289" s="121"/>
      <c r="AT1289" s="121"/>
    </row>
    <row r="1290" spans="1:46" ht="30" customHeight="1" x14ac:dyDescent="0.15">
      <c r="A1290" s="121">
        <v>1288</v>
      </c>
      <c r="B1290" s="126">
        <v>5225002934</v>
      </c>
      <c r="C1290" s="121" t="s">
        <v>5505</v>
      </c>
      <c r="D1290" s="121" t="s">
        <v>5505</v>
      </c>
      <c r="E1290" s="127">
        <v>28730</v>
      </c>
      <c r="F1290" s="117">
        <f t="shared" ca="1" si="180"/>
        <v>40.534246575342465</v>
      </c>
      <c r="G1290" s="121" t="s">
        <v>325</v>
      </c>
      <c r="H1290" s="121" t="s">
        <v>287</v>
      </c>
      <c r="I1290" s="121" t="s">
        <v>287</v>
      </c>
      <c r="J1290" s="121" t="s">
        <v>5506</v>
      </c>
      <c r="K1290" s="121" t="s">
        <v>489</v>
      </c>
      <c r="L1290" s="121" t="s">
        <v>357</v>
      </c>
      <c r="M1290" s="121" t="s">
        <v>367</v>
      </c>
      <c r="N1290" s="121" t="s">
        <v>290</v>
      </c>
      <c r="O1290" s="121" t="s">
        <v>293</v>
      </c>
      <c r="P1290" s="121"/>
      <c r="Q1290" s="121"/>
      <c r="R1290" s="114" t="e">
        <f t="shared" ca="1" si="181"/>
        <v>#NUM!</v>
      </c>
      <c r="S1290" s="118" t="e">
        <f t="shared" ca="1" si="182"/>
        <v>#NUM!</v>
      </c>
      <c r="T1290" s="114" t="e">
        <f t="shared" ca="1" si="183"/>
        <v>#NUM!</v>
      </c>
      <c r="U1290" s="119" t="e">
        <f t="shared" ca="1" si="184"/>
        <v>#NUM!</v>
      </c>
      <c r="V1290" s="120" t="s">
        <v>299</v>
      </c>
      <c r="W1290" s="116">
        <f t="shared" ca="1" si="185"/>
        <v>43525</v>
      </c>
      <c r="X1290" s="114">
        <f t="shared" ca="1" si="186"/>
        <v>1145</v>
      </c>
      <c r="Y1290" s="120">
        <f t="shared" ca="1" si="187"/>
        <v>37</v>
      </c>
      <c r="Z1290" s="121">
        <f t="shared" ca="1" si="188"/>
        <v>3</v>
      </c>
      <c r="AA1290" s="121" t="s">
        <v>7632</v>
      </c>
      <c r="AB1290" s="121"/>
      <c r="AC1290" s="127">
        <v>42380</v>
      </c>
      <c r="AD1290" s="121" t="s">
        <v>489</v>
      </c>
      <c r="AE1290" s="127">
        <v>42380</v>
      </c>
      <c r="AF1290" s="121" t="s">
        <v>8286</v>
      </c>
      <c r="AG1290" s="121">
        <v>1</v>
      </c>
      <c r="AH1290" s="121">
        <v>0</v>
      </c>
      <c r="AI1290" s="121" t="s">
        <v>5508</v>
      </c>
      <c r="AJ1290" s="121" t="s">
        <v>402</v>
      </c>
      <c r="AK1290" s="121" t="s">
        <v>409</v>
      </c>
      <c r="AL1290" s="121"/>
      <c r="AM1290" s="126" t="s">
        <v>5507</v>
      </c>
      <c r="AN1290" s="121"/>
      <c r="AO1290" s="121"/>
      <c r="AP1290" s="121">
        <v>0</v>
      </c>
      <c r="AQ1290" s="121">
        <v>0</v>
      </c>
      <c r="AR1290" s="121"/>
      <c r="AS1290" s="121"/>
      <c r="AT1290" s="121"/>
    </row>
    <row r="1291" spans="1:46" ht="30" customHeight="1" x14ac:dyDescent="0.15">
      <c r="A1291" s="121">
        <v>1289</v>
      </c>
      <c r="B1291" s="126">
        <v>5225002935</v>
      </c>
      <c r="C1291" s="121" t="s">
        <v>5509</v>
      </c>
      <c r="D1291" s="121" t="s">
        <v>5509</v>
      </c>
      <c r="E1291" s="127">
        <v>27049</v>
      </c>
      <c r="F1291" s="117">
        <f t="shared" ca="1" si="180"/>
        <v>45.139726027397259</v>
      </c>
      <c r="G1291" s="121" t="s">
        <v>325</v>
      </c>
      <c r="H1291" s="121" t="s">
        <v>287</v>
      </c>
      <c r="I1291" s="121" t="s">
        <v>287</v>
      </c>
      <c r="J1291" s="121" t="s">
        <v>5510</v>
      </c>
      <c r="K1291" s="121" t="s">
        <v>811</v>
      </c>
      <c r="L1291" s="121" t="s">
        <v>328</v>
      </c>
      <c r="M1291" s="121" t="s">
        <v>383</v>
      </c>
      <c r="N1291" s="121" t="s">
        <v>298</v>
      </c>
      <c r="O1291" s="121" t="s">
        <v>8330</v>
      </c>
      <c r="P1291" s="127">
        <v>41909</v>
      </c>
      <c r="Q1291" s="127">
        <v>47387</v>
      </c>
      <c r="R1291" s="114">
        <f t="shared" ca="1" si="181"/>
        <v>3862</v>
      </c>
      <c r="S1291" s="118">
        <f t="shared" ca="1" si="182"/>
        <v>126</v>
      </c>
      <c r="T1291" s="114">
        <f t="shared" ca="1" si="183"/>
        <v>10</v>
      </c>
      <c r="U1291" s="119" t="str">
        <f t="shared" ca="1" si="184"/>
        <v>10年7个月2天</v>
      </c>
      <c r="V1291" s="120" t="s">
        <v>9939</v>
      </c>
      <c r="W1291" s="116">
        <f t="shared" ca="1" si="185"/>
        <v>43525</v>
      </c>
      <c r="X1291" s="114">
        <f t="shared" ca="1" si="186"/>
        <v>1145</v>
      </c>
      <c r="Y1291" s="120">
        <f t="shared" ca="1" si="187"/>
        <v>37</v>
      </c>
      <c r="Z1291" s="121">
        <f t="shared" ca="1" si="188"/>
        <v>3</v>
      </c>
      <c r="AA1291" s="121" t="s">
        <v>9938</v>
      </c>
      <c r="AB1291" s="121"/>
      <c r="AC1291" s="127">
        <v>42380</v>
      </c>
      <c r="AD1291" s="121" t="s">
        <v>489</v>
      </c>
      <c r="AE1291" s="127">
        <v>42380</v>
      </c>
      <c r="AF1291" s="121" t="s">
        <v>8286</v>
      </c>
      <c r="AG1291" s="121">
        <v>0</v>
      </c>
      <c r="AH1291" s="121">
        <v>0</v>
      </c>
      <c r="AI1291" s="121" t="s">
        <v>5504</v>
      </c>
      <c r="AJ1291" s="121"/>
      <c r="AK1291" s="121"/>
      <c r="AL1291" s="121"/>
      <c r="AM1291" s="126" t="s">
        <v>5511</v>
      </c>
      <c r="AN1291" s="121" t="s">
        <v>411</v>
      </c>
      <c r="AO1291" s="121"/>
      <c r="AP1291" s="121">
        <v>0</v>
      </c>
      <c r="AQ1291" s="121">
        <v>0</v>
      </c>
      <c r="AR1291" s="121"/>
      <c r="AS1291" s="121"/>
      <c r="AT1291" s="121"/>
    </row>
    <row r="1292" spans="1:46" ht="30" customHeight="1" x14ac:dyDescent="0.15">
      <c r="A1292" s="121">
        <v>1290</v>
      </c>
      <c r="B1292" s="126">
        <v>5225002936</v>
      </c>
      <c r="C1292" s="121" t="s">
        <v>5512</v>
      </c>
      <c r="D1292" s="121" t="s">
        <v>5512</v>
      </c>
      <c r="E1292" s="127">
        <v>25774</v>
      </c>
      <c r="F1292" s="117">
        <f t="shared" ca="1" si="180"/>
        <v>48.632876712328766</v>
      </c>
      <c r="G1292" s="121" t="s">
        <v>650</v>
      </c>
      <c r="H1292" s="121" t="s">
        <v>287</v>
      </c>
      <c r="I1292" s="121" t="s">
        <v>287</v>
      </c>
      <c r="J1292" s="121" t="s">
        <v>5513</v>
      </c>
      <c r="K1292" s="121" t="s">
        <v>489</v>
      </c>
      <c r="L1292" s="121" t="s">
        <v>328</v>
      </c>
      <c r="M1292" s="121" t="s">
        <v>367</v>
      </c>
      <c r="N1292" s="121" t="s">
        <v>570</v>
      </c>
      <c r="O1292" s="121" t="s">
        <v>299</v>
      </c>
      <c r="P1292" s="121"/>
      <c r="Q1292" s="121"/>
      <c r="R1292" s="114" t="e">
        <f t="shared" ca="1" si="181"/>
        <v>#NUM!</v>
      </c>
      <c r="S1292" s="118" t="e">
        <f t="shared" ca="1" si="182"/>
        <v>#NUM!</v>
      </c>
      <c r="T1292" s="114" t="e">
        <f t="shared" ca="1" si="183"/>
        <v>#NUM!</v>
      </c>
      <c r="U1292" s="119" t="e">
        <f t="shared" ca="1" si="184"/>
        <v>#NUM!</v>
      </c>
      <c r="V1292" s="120" t="s">
        <v>299</v>
      </c>
      <c r="W1292" s="116">
        <f t="shared" ca="1" si="185"/>
        <v>43525</v>
      </c>
      <c r="X1292" s="114">
        <f t="shared" ca="1" si="186"/>
        <v>1145</v>
      </c>
      <c r="Y1292" s="120">
        <f t="shared" ca="1" si="187"/>
        <v>37</v>
      </c>
      <c r="Z1292" s="121">
        <f t="shared" ca="1" si="188"/>
        <v>3</v>
      </c>
      <c r="AA1292" s="121" t="s">
        <v>7715</v>
      </c>
      <c r="AB1292" s="121"/>
      <c r="AC1292" s="127">
        <v>42380</v>
      </c>
      <c r="AD1292" s="121" t="s">
        <v>489</v>
      </c>
      <c r="AE1292" s="127">
        <v>42380</v>
      </c>
      <c r="AF1292" s="121" t="s">
        <v>8286</v>
      </c>
      <c r="AG1292" s="121">
        <v>0</v>
      </c>
      <c r="AH1292" s="121">
        <v>0</v>
      </c>
      <c r="AI1292" s="121" t="s">
        <v>5515</v>
      </c>
      <c r="AJ1292" s="121"/>
      <c r="AK1292" s="121" t="s">
        <v>334</v>
      </c>
      <c r="AL1292" s="121"/>
      <c r="AM1292" s="126" t="s">
        <v>5514</v>
      </c>
      <c r="AN1292" s="121"/>
      <c r="AO1292" s="121"/>
      <c r="AP1292" s="121">
        <v>0</v>
      </c>
      <c r="AQ1292" s="121">
        <v>1</v>
      </c>
      <c r="AR1292" s="121"/>
      <c r="AS1292" s="121"/>
      <c r="AT1292" s="121"/>
    </row>
    <row r="1293" spans="1:46" ht="30" customHeight="1" x14ac:dyDescent="0.15">
      <c r="A1293" s="121">
        <v>1291</v>
      </c>
      <c r="B1293" s="126">
        <v>5225002937</v>
      </c>
      <c r="C1293" s="121" t="s">
        <v>5516</v>
      </c>
      <c r="D1293" s="121" t="s">
        <v>5516</v>
      </c>
      <c r="E1293" s="127">
        <v>18608</v>
      </c>
      <c r="F1293" s="117">
        <f t="shared" ca="1" si="180"/>
        <v>68.265753424657532</v>
      </c>
      <c r="G1293" s="121" t="s">
        <v>510</v>
      </c>
      <c r="H1293" s="121" t="s">
        <v>287</v>
      </c>
      <c r="I1293" s="121" t="s">
        <v>287</v>
      </c>
      <c r="J1293" s="121" t="s">
        <v>5517</v>
      </c>
      <c r="K1293" s="121" t="s">
        <v>553</v>
      </c>
      <c r="L1293" s="121" t="s">
        <v>328</v>
      </c>
      <c r="M1293" s="121" t="s">
        <v>348</v>
      </c>
      <c r="N1293" s="121" t="s">
        <v>290</v>
      </c>
      <c r="O1293" s="121" t="s">
        <v>299</v>
      </c>
      <c r="P1293" s="121"/>
      <c r="Q1293" s="121"/>
      <c r="R1293" s="114" t="e">
        <f t="shared" ca="1" si="181"/>
        <v>#NUM!</v>
      </c>
      <c r="S1293" s="118" t="e">
        <f t="shared" ca="1" si="182"/>
        <v>#NUM!</v>
      </c>
      <c r="T1293" s="114" t="e">
        <f t="shared" ca="1" si="183"/>
        <v>#NUM!</v>
      </c>
      <c r="U1293" s="119" t="e">
        <f t="shared" ca="1" si="184"/>
        <v>#NUM!</v>
      </c>
      <c r="V1293" s="120" t="s">
        <v>299</v>
      </c>
      <c r="W1293" s="116">
        <f t="shared" ca="1" si="185"/>
        <v>43525</v>
      </c>
      <c r="X1293" s="114">
        <f t="shared" ca="1" si="186"/>
        <v>1143</v>
      </c>
      <c r="Y1293" s="120">
        <f t="shared" ca="1" si="187"/>
        <v>37</v>
      </c>
      <c r="Z1293" s="121">
        <f t="shared" ca="1" si="188"/>
        <v>3</v>
      </c>
      <c r="AA1293" s="121" t="s">
        <v>9940</v>
      </c>
      <c r="AB1293" s="121"/>
      <c r="AC1293" s="127">
        <v>42382</v>
      </c>
      <c r="AD1293" s="121" t="s">
        <v>553</v>
      </c>
      <c r="AE1293" s="127">
        <v>42382</v>
      </c>
      <c r="AF1293" s="121" t="s">
        <v>8286</v>
      </c>
      <c r="AG1293" s="121">
        <v>0</v>
      </c>
      <c r="AH1293" s="121">
        <v>0</v>
      </c>
      <c r="AI1293" s="121" t="s">
        <v>5519</v>
      </c>
      <c r="AJ1293" s="121"/>
      <c r="AK1293" s="121" t="s">
        <v>334</v>
      </c>
      <c r="AL1293" s="121"/>
      <c r="AM1293" s="126" t="s">
        <v>5518</v>
      </c>
      <c r="AN1293" s="121"/>
      <c r="AO1293" s="121"/>
      <c r="AP1293" s="121">
        <v>0</v>
      </c>
      <c r="AQ1293" s="121">
        <v>0</v>
      </c>
      <c r="AR1293" s="121"/>
      <c r="AS1293" s="121"/>
      <c r="AT1293" s="121"/>
    </row>
    <row r="1294" spans="1:46" ht="30" customHeight="1" x14ac:dyDescent="0.15">
      <c r="A1294" s="121">
        <v>1292</v>
      </c>
      <c r="B1294" s="126">
        <v>5225002938</v>
      </c>
      <c r="C1294" s="121" t="s">
        <v>5520</v>
      </c>
      <c r="D1294" s="121" t="s">
        <v>5520</v>
      </c>
      <c r="E1294" s="127">
        <v>34723</v>
      </c>
      <c r="F1294" s="117">
        <f t="shared" ca="1" si="180"/>
        <v>24.115068493150684</v>
      </c>
      <c r="G1294" s="121" t="s">
        <v>325</v>
      </c>
      <c r="H1294" s="121" t="s">
        <v>287</v>
      </c>
      <c r="I1294" s="121" t="s">
        <v>287</v>
      </c>
      <c r="J1294" s="121" t="s">
        <v>5521</v>
      </c>
      <c r="K1294" s="121" t="s">
        <v>494</v>
      </c>
      <c r="L1294" s="121" t="s">
        <v>357</v>
      </c>
      <c r="M1294" s="121" t="s">
        <v>338</v>
      </c>
      <c r="N1294" s="121" t="s">
        <v>5522</v>
      </c>
      <c r="O1294" s="121" t="s">
        <v>9941</v>
      </c>
      <c r="P1294" s="127">
        <v>41823</v>
      </c>
      <c r="Q1294" s="127">
        <v>47363</v>
      </c>
      <c r="R1294" s="114">
        <f t="shared" ca="1" si="181"/>
        <v>3838</v>
      </c>
      <c r="S1294" s="118">
        <f t="shared" ca="1" si="182"/>
        <v>126</v>
      </c>
      <c r="T1294" s="114">
        <f t="shared" ca="1" si="183"/>
        <v>10</v>
      </c>
      <c r="U1294" s="119" t="str">
        <f t="shared" ca="1" si="184"/>
        <v>10年6个月8天</v>
      </c>
      <c r="V1294" s="120" t="s">
        <v>9942</v>
      </c>
      <c r="W1294" s="116">
        <f t="shared" ca="1" si="185"/>
        <v>43525</v>
      </c>
      <c r="X1294" s="114">
        <f t="shared" ca="1" si="186"/>
        <v>1143</v>
      </c>
      <c r="Y1294" s="120">
        <f t="shared" ca="1" si="187"/>
        <v>37</v>
      </c>
      <c r="Z1294" s="121">
        <f t="shared" ca="1" si="188"/>
        <v>3</v>
      </c>
      <c r="AA1294" s="121" t="s">
        <v>9826</v>
      </c>
      <c r="AB1294" s="121"/>
      <c r="AC1294" s="127">
        <v>42382</v>
      </c>
      <c r="AD1294" s="121" t="s">
        <v>494</v>
      </c>
      <c r="AE1294" s="127">
        <v>42382</v>
      </c>
      <c r="AF1294" s="121" t="s">
        <v>8286</v>
      </c>
      <c r="AG1294" s="121">
        <v>0</v>
      </c>
      <c r="AH1294" s="121">
        <v>0</v>
      </c>
      <c r="AI1294" s="121" t="s">
        <v>5524</v>
      </c>
      <c r="AJ1294" s="121"/>
      <c r="AK1294" s="121"/>
      <c r="AL1294" s="121"/>
      <c r="AM1294" s="126" t="s">
        <v>5523</v>
      </c>
      <c r="AN1294" s="121"/>
      <c r="AO1294" s="121"/>
      <c r="AP1294" s="121">
        <v>0</v>
      </c>
      <c r="AQ1294" s="121">
        <v>0</v>
      </c>
      <c r="AR1294" s="121"/>
      <c r="AS1294" s="121"/>
      <c r="AT1294" s="121"/>
    </row>
    <row r="1295" spans="1:46" ht="30" customHeight="1" x14ac:dyDescent="0.15">
      <c r="A1295" s="121">
        <v>1293</v>
      </c>
      <c r="B1295" s="126">
        <v>5225002939</v>
      </c>
      <c r="C1295" s="121" t="s">
        <v>5525</v>
      </c>
      <c r="D1295" s="121" t="s">
        <v>5525</v>
      </c>
      <c r="E1295" s="127">
        <v>18516</v>
      </c>
      <c r="F1295" s="117">
        <f t="shared" ca="1" si="180"/>
        <v>68.517808219178079</v>
      </c>
      <c r="G1295" s="121" t="s">
        <v>650</v>
      </c>
      <c r="H1295" s="121" t="s">
        <v>287</v>
      </c>
      <c r="I1295" s="121" t="s">
        <v>287</v>
      </c>
      <c r="J1295" s="121" t="s">
        <v>5526</v>
      </c>
      <c r="K1295" s="121" t="s">
        <v>598</v>
      </c>
      <c r="L1295" s="121" t="s">
        <v>328</v>
      </c>
      <c r="M1295" s="121" t="s">
        <v>348</v>
      </c>
      <c r="N1295" s="121" t="s">
        <v>41</v>
      </c>
      <c r="O1295" s="121" t="s">
        <v>8330</v>
      </c>
      <c r="P1295" s="127">
        <v>41734</v>
      </c>
      <c r="Q1295" s="127">
        <v>47212</v>
      </c>
      <c r="R1295" s="114">
        <f t="shared" ca="1" si="181"/>
        <v>3687</v>
      </c>
      <c r="S1295" s="118">
        <f t="shared" ca="1" si="182"/>
        <v>121</v>
      </c>
      <c r="T1295" s="114">
        <f t="shared" ca="1" si="183"/>
        <v>10</v>
      </c>
      <c r="U1295" s="119" t="str">
        <f t="shared" ca="1" si="184"/>
        <v>10年1个月7天</v>
      </c>
      <c r="V1295" s="120" t="s">
        <v>9943</v>
      </c>
      <c r="W1295" s="116">
        <f t="shared" ca="1" si="185"/>
        <v>43525</v>
      </c>
      <c r="X1295" s="114">
        <f t="shared" ca="1" si="186"/>
        <v>1143</v>
      </c>
      <c r="Y1295" s="120">
        <f t="shared" ca="1" si="187"/>
        <v>37</v>
      </c>
      <c r="Z1295" s="121">
        <f t="shared" ca="1" si="188"/>
        <v>3</v>
      </c>
      <c r="AA1295" s="121" t="s">
        <v>9944</v>
      </c>
      <c r="AB1295" s="121"/>
      <c r="AC1295" s="127">
        <v>42382</v>
      </c>
      <c r="AD1295" s="121" t="s">
        <v>598</v>
      </c>
      <c r="AE1295" s="127">
        <v>42382</v>
      </c>
      <c r="AF1295" s="121" t="s">
        <v>8286</v>
      </c>
      <c r="AG1295" s="121">
        <v>0</v>
      </c>
      <c r="AH1295" s="121">
        <v>0</v>
      </c>
      <c r="AI1295" s="121" t="s">
        <v>5528</v>
      </c>
      <c r="AJ1295" s="121"/>
      <c r="AK1295" s="121"/>
      <c r="AL1295" s="121"/>
      <c r="AM1295" s="126" t="s">
        <v>5527</v>
      </c>
      <c r="AN1295" s="121"/>
      <c r="AO1295" s="121"/>
      <c r="AP1295" s="121">
        <v>0</v>
      </c>
      <c r="AQ1295" s="121">
        <v>0</v>
      </c>
      <c r="AR1295" s="121"/>
      <c r="AS1295" s="121"/>
      <c r="AT1295" s="121"/>
    </row>
    <row r="1296" spans="1:46" ht="30" customHeight="1" x14ac:dyDescent="0.15">
      <c r="A1296" s="121">
        <v>1294</v>
      </c>
      <c r="B1296" s="126">
        <v>5225002940</v>
      </c>
      <c r="C1296" s="121" t="s">
        <v>5529</v>
      </c>
      <c r="D1296" s="121" t="s">
        <v>5529</v>
      </c>
      <c r="E1296" s="127">
        <v>31771</v>
      </c>
      <c r="F1296" s="117">
        <f t="shared" ca="1" si="180"/>
        <v>32.202739726027396</v>
      </c>
      <c r="G1296" s="121" t="s">
        <v>650</v>
      </c>
      <c r="H1296" s="121" t="s">
        <v>297</v>
      </c>
      <c r="I1296" s="121" t="s">
        <v>297</v>
      </c>
      <c r="J1296" s="121" t="s">
        <v>5526</v>
      </c>
      <c r="K1296" s="121" t="s">
        <v>598</v>
      </c>
      <c r="L1296" s="121" t="s">
        <v>328</v>
      </c>
      <c r="M1296" s="121" t="s">
        <v>383</v>
      </c>
      <c r="N1296" s="121" t="s">
        <v>41</v>
      </c>
      <c r="O1296" s="121" t="s">
        <v>8330</v>
      </c>
      <c r="P1296" s="127">
        <v>41759</v>
      </c>
      <c r="Q1296" s="127">
        <v>47237</v>
      </c>
      <c r="R1296" s="114">
        <f t="shared" ca="1" si="181"/>
        <v>3712</v>
      </c>
      <c r="S1296" s="118">
        <f t="shared" ca="1" si="182"/>
        <v>121</v>
      </c>
      <c r="T1296" s="114">
        <f t="shared" ca="1" si="183"/>
        <v>10</v>
      </c>
      <c r="U1296" s="119" t="str">
        <f t="shared" ca="1" si="184"/>
        <v>10年2个月2天</v>
      </c>
      <c r="V1296" s="120" t="s">
        <v>9945</v>
      </c>
      <c r="W1296" s="116">
        <f t="shared" ca="1" si="185"/>
        <v>43525</v>
      </c>
      <c r="X1296" s="114">
        <f t="shared" ca="1" si="186"/>
        <v>1143</v>
      </c>
      <c r="Y1296" s="120">
        <f t="shared" ca="1" si="187"/>
        <v>37</v>
      </c>
      <c r="Z1296" s="121">
        <f t="shared" ca="1" si="188"/>
        <v>3</v>
      </c>
      <c r="AA1296" s="121" t="s">
        <v>9693</v>
      </c>
      <c r="AB1296" s="121"/>
      <c r="AC1296" s="127">
        <v>42382</v>
      </c>
      <c r="AD1296" s="121" t="s">
        <v>598</v>
      </c>
      <c r="AE1296" s="127">
        <v>42382</v>
      </c>
      <c r="AF1296" s="121" t="s">
        <v>8286</v>
      </c>
      <c r="AG1296" s="121">
        <v>0</v>
      </c>
      <c r="AH1296" s="121">
        <v>0</v>
      </c>
      <c r="AI1296" s="121" t="s">
        <v>5528</v>
      </c>
      <c r="AJ1296" s="121"/>
      <c r="AK1296" s="121"/>
      <c r="AL1296" s="121"/>
      <c r="AM1296" s="126" t="s">
        <v>5530</v>
      </c>
      <c r="AN1296" s="121"/>
      <c r="AO1296" s="121"/>
      <c r="AP1296" s="121">
        <v>0</v>
      </c>
      <c r="AQ1296" s="121">
        <v>0</v>
      </c>
      <c r="AR1296" s="121"/>
      <c r="AS1296" s="121"/>
      <c r="AT1296" s="121"/>
    </row>
    <row r="1297" spans="1:46" ht="30" customHeight="1" x14ac:dyDescent="0.15">
      <c r="A1297" s="121">
        <v>1295</v>
      </c>
      <c r="B1297" s="126">
        <v>5225002941</v>
      </c>
      <c r="C1297" s="121" t="s">
        <v>5531</v>
      </c>
      <c r="D1297" s="121" t="s">
        <v>5531</v>
      </c>
      <c r="E1297" s="127">
        <v>28447</v>
      </c>
      <c r="F1297" s="117">
        <f t="shared" ca="1" si="180"/>
        <v>41.30958904109589</v>
      </c>
      <c r="G1297" s="121" t="s">
        <v>650</v>
      </c>
      <c r="H1297" s="121" t="s">
        <v>287</v>
      </c>
      <c r="I1297" s="121" t="s">
        <v>287</v>
      </c>
      <c r="J1297" s="121" t="s">
        <v>5526</v>
      </c>
      <c r="K1297" s="121" t="s">
        <v>598</v>
      </c>
      <c r="L1297" s="121" t="s">
        <v>328</v>
      </c>
      <c r="M1297" s="121" t="s">
        <v>59</v>
      </c>
      <c r="N1297" s="121" t="s">
        <v>41</v>
      </c>
      <c r="O1297" s="121" t="s">
        <v>299</v>
      </c>
      <c r="P1297" s="121"/>
      <c r="Q1297" s="121"/>
      <c r="R1297" s="114" t="e">
        <f t="shared" ca="1" si="181"/>
        <v>#NUM!</v>
      </c>
      <c r="S1297" s="118" t="e">
        <f t="shared" ca="1" si="182"/>
        <v>#NUM!</v>
      </c>
      <c r="T1297" s="114" t="e">
        <f t="shared" ca="1" si="183"/>
        <v>#NUM!</v>
      </c>
      <c r="U1297" s="119" t="e">
        <f t="shared" ca="1" si="184"/>
        <v>#NUM!</v>
      </c>
      <c r="V1297" s="120" t="s">
        <v>299</v>
      </c>
      <c r="W1297" s="116">
        <f t="shared" ca="1" si="185"/>
        <v>43525</v>
      </c>
      <c r="X1297" s="114">
        <f t="shared" ca="1" si="186"/>
        <v>1143</v>
      </c>
      <c r="Y1297" s="120">
        <f t="shared" ca="1" si="187"/>
        <v>37</v>
      </c>
      <c r="Z1297" s="121">
        <f t="shared" ca="1" si="188"/>
        <v>3</v>
      </c>
      <c r="AA1297" s="121" t="s">
        <v>9693</v>
      </c>
      <c r="AB1297" s="121"/>
      <c r="AC1297" s="127">
        <v>42382</v>
      </c>
      <c r="AD1297" s="121" t="s">
        <v>598</v>
      </c>
      <c r="AE1297" s="127">
        <v>42382</v>
      </c>
      <c r="AF1297" s="121" t="s">
        <v>8286</v>
      </c>
      <c r="AG1297" s="121">
        <v>0</v>
      </c>
      <c r="AH1297" s="121">
        <v>0</v>
      </c>
      <c r="AI1297" s="121" t="s">
        <v>5528</v>
      </c>
      <c r="AJ1297" s="121"/>
      <c r="AK1297" s="121" t="s">
        <v>334</v>
      </c>
      <c r="AL1297" s="121"/>
      <c r="AM1297" s="126" t="s">
        <v>5532</v>
      </c>
      <c r="AN1297" s="121"/>
      <c r="AO1297" s="121"/>
      <c r="AP1297" s="121">
        <v>0</v>
      </c>
      <c r="AQ1297" s="121">
        <v>0</v>
      </c>
      <c r="AR1297" s="121"/>
      <c r="AS1297" s="121"/>
      <c r="AT1297" s="121"/>
    </row>
    <row r="1298" spans="1:46" ht="30" customHeight="1" x14ac:dyDescent="0.15">
      <c r="A1298" s="121">
        <v>1296</v>
      </c>
      <c r="B1298" s="126">
        <v>5225002942</v>
      </c>
      <c r="C1298" s="121" t="s">
        <v>5533</v>
      </c>
      <c r="D1298" s="121" t="s">
        <v>5533</v>
      </c>
      <c r="E1298" s="127">
        <v>22927</v>
      </c>
      <c r="F1298" s="117">
        <f t="shared" ca="1" si="180"/>
        <v>56.43287671232877</v>
      </c>
      <c r="G1298" s="121" t="s">
        <v>325</v>
      </c>
      <c r="H1298" s="121" t="s">
        <v>297</v>
      </c>
      <c r="I1298" s="121" t="s">
        <v>297</v>
      </c>
      <c r="J1298" s="121" t="s">
        <v>5534</v>
      </c>
      <c r="K1298" s="121" t="s">
        <v>598</v>
      </c>
      <c r="L1298" s="121" t="s">
        <v>328</v>
      </c>
      <c r="M1298" s="121" t="s">
        <v>59</v>
      </c>
      <c r="N1298" s="121" t="s">
        <v>290</v>
      </c>
      <c r="O1298" s="121" t="s">
        <v>299</v>
      </c>
      <c r="P1298" s="121"/>
      <c r="Q1298" s="121"/>
      <c r="R1298" s="114" t="e">
        <f t="shared" ca="1" si="181"/>
        <v>#NUM!</v>
      </c>
      <c r="S1298" s="118" t="e">
        <f t="shared" ca="1" si="182"/>
        <v>#NUM!</v>
      </c>
      <c r="T1298" s="114" t="e">
        <f t="shared" ca="1" si="183"/>
        <v>#NUM!</v>
      </c>
      <c r="U1298" s="119" t="e">
        <f t="shared" ca="1" si="184"/>
        <v>#NUM!</v>
      </c>
      <c r="V1298" s="120" t="s">
        <v>299</v>
      </c>
      <c r="W1298" s="116">
        <f t="shared" ca="1" si="185"/>
        <v>43525</v>
      </c>
      <c r="X1298" s="114">
        <f t="shared" ca="1" si="186"/>
        <v>1143</v>
      </c>
      <c r="Y1298" s="120">
        <f t="shared" ca="1" si="187"/>
        <v>37</v>
      </c>
      <c r="Z1298" s="121">
        <f t="shared" ca="1" si="188"/>
        <v>3</v>
      </c>
      <c r="AA1298" s="121" t="s">
        <v>9931</v>
      </c>
      <c r="AB1298" s="121"/>
      <c r="AC1298" s="127">
        <v>42382</v>
      </c>
      <c r="AD1298" s="121" t="s">
        <v>598</v>
      </c>
      <c r="AE1298" s="127">
        <v>42382</v>
      </c>
      <c r="AF1298" s="121" t="s">
        <v>8286</v>
      </c>
      <c r="AG1298" s="121">
        <v>0</v>
      </c>
      <c r="AH1298" s="121">
        <v>0</v>
      </c>
      <c r="AI1298" s="121" t="s">
        <v>5536</v>
      </c>
      <c r="AJ1298" s="121"/>
      <c r="AK1298" s="121" t="s">
        <v>334</v>
      </c>
      <c r="AL1298" s="121"/>
      <c r="AM1298" s="126" t="s">
        <v>5535</v>
      </c>
      <c r="AN1298" s="121"/>
      <c r="AO1298" s="121"/>
      <c r="AP1298" s="121">
        <v>0</v>
      </c>
      <c r="AQ1298" s="121">
        <v>0</v>
      </c>
      <c r="AR1298" s="121"/>
      <c r="AS1298" s="121"/>
      <c r="AT1298" s="121"/>
    </row>
    <row r="1299" spans="1:46" ht="30" customHeight="1" x14ac:dyDescent="0.15">
      <c r="A1299" s="121">
        <v>1297</v>
      </c>
      <c r="B1299" s="126">
        <v>5225002943</v>
      </c>
      <c r="C1299" s="121" t="s">
        <v>5537</v>
      </c>
      <c r="D1299" s="121" t="s">
        <v>5537</v>
      </c>
      <c r="E1299" s="127">
        <v>31774</v>
      </c>
      <c r="F1299" s="117">
        <f t="shared" ca="1" si="180"/>
        <v>32.194520547945203</v>
      </c>
      <c r="G1299" s="121" t="s">
        <v>650</v>
      </c>
      <c r="H1299" s="121" t="s">
        <v>327</v>
      </c>
      <c r="I1299" s="121" t="s">
        <v>327</v>
      </c>
      <c r="J1299" s="121" t="s">
        <v>5538</v>
      </c>
      <c r="K1299" s="121" t="s">
        <v>598</v>
      </c>
      <c r="L1299" s="121" t="s">
        <v>328</v>
      </c>
      <c r="M1299" s="121" t="s">
        <v>383</v>
      </c>
      <c r="N1299" s="121" t="s">
        <v>290</v>
      </c>
      <c r="O1299" s="121" t="s">
        <v>293</v>
      </c>
      <c r="P1299" s="121"/>
      <c r="Q1299" s="121"/>
      <c r="R1299" s="114" t="e">
        <f t="shared" ca="1" si="181"/>
        <v>#NUM!</v>
      </c>
      <c r="S1299" s="118" t="e">
        <f t="shared" ca="1" si="182"/>
        <v>#NUM!</v>
      </c>
      <c r="T1299" s="114" t="e">
        <f t="shared" ca="1" si="183"/>
        <v>#NUM!</v>
      </c>
      <c r="U1299" s="119" t="e">
        <f t="shared" ca="1" si="184"/>
        <v>#NUM!</v>
      </c>
      <c r="V1299" s="120" t="s">
        <v>299</v>
      </c>
      <c r="W1299" s="116">
        <f t="shared" ca="1" si="185"/>
        <v>43525</v>
      </c>
      <c r="X1299" s="114">
        <f t="shared" ca="1" si="186"/>
        <v>1143</v>
      </c>
      <c r="Y1299" s="120">
        <f t="shared" ca="1" si="187"/>
        <v>37</v>
      </c>
      <c r="Z1299" s="121">
        <f t="shared" ca="1" si="188"/>
        <v>3</v>
      </c>
      <c r="AA1299" s="121" t="s">
        <v>9828</v>
      </c>
      <c r="AB1299" s="121"/>
      <c r="AC1299" s="127">
        <v>42382</v>
      </c>
      <c r="AD1299" s="121" t="s">
        <v>598</v>
      </c>
      <c r="AE1299" s="127">
        <v>42382</v>
      </c>
      <c r="AF1299" s="121" t="s">
        <v>8286</v>
      </c>
      <c r="AG1299" s="121">
        <v>1</v>
      </c>
      <c r="AH1299" s="121">
        <v>0</v>
      </c>
      <c r="AI1299" s="121" t="s">
        <v>5540</v>
      </c>
      <c r="AJ1299" s="121" t="s">
        <v>402</v>
      </c>
      <c r="AK1299" s="121" t="s">
        <v>409</v>
      </c>
      <c r="AL1299" s="121" t="s">
        <v>363</v>
      </c>
      <c r="AM1299" s="126" t="s">
        <v>5539</v>
      </c>
      <c r="AN1299" s="121"/>
      <c r="AO1299" s="121"/>
      <c r="AP1299" s="121">
        <v>0</v>
      </c>
      <c r="AQ1299" s="121">
        <v>1</v>
      </c>
      <c r="AR1299" s="121"/>
      <c r="AS1299" s="121"/>
      <c r="AT1299" s="121"/>
    </row>
    <row r="1300" spans="1:46" ht="30" customHeight="1" x14ac:dyDescent="0.15">
      <c r="A1300" s="121">
        <v>1298</v>
      </c>
      <c r="B1300" s="126">
        <v>5225002944</v>
      </c>
      <c r="C1300" s="121" t="s">
        <v>5541</v>
      </c>
      <c r="D1300" s="121" t="s">
        <v>5541</v>
      </c>
      <c r="E1300" s="127">
        <v>31143</v>
      </c>
      <c r="F1300" s="117">
        <f t="shared" ca="1" si="180"/>
        <v>33.923287671232877</v>
      </c>
      <c r="G1300" s="121" t="s">
        <v>364</v>
      </c>
      <c r="H1300" s="121" t="s">
        <v>327</v>
      </c>
      <c r="I1300" s="121" t="s">
        <v>327</v>
      </c>
      <c r="J1300" s="121" t="s">
        <v>5542</v>
      </c>
      <c r="K1300" s="121" t="s">
        <v>811</v>
      </c>
      <c r="L1300" s="121" t="s">
        <v>328</v>
      </c>
      <c r="M1300" s="121" t="s">
        <v>326</v>
      </c>
      <c r="N1300" s="121" t="s">
        <v>298</v>
      </c>
      <c r="O1300" s="121" t="s">
        <v>8330</v>
      </c>
      <c r="P1300" s="127">
        <v>42254</v>
      </c>
      <c r="Q1300" s="127">
        <v>47732</v>
      </c>
      <c r="R1300" s="114">
        <f t="shared" ca="1" si="181"/>
        <v>4207</v>
      </c>
      <c r="S1300" s="118">
        <f t="shared" ca="1" si="182"/>
        <v>138</v>
      </c>
      <c r="T1300" s="114">
        <f t="shared" ca="1" si="183"/>
        <v>11</v>
      </c>
      <c r="U1300" s="119" t="str">
        <f t="shared" ca="1" si="184"/>
        <v>11年6个月12天</v>
      </c>
      <c r="V1300" s="120" t="s">
        <v>2467</v>
      </c>
      <c r="W1300" s="116">
        <f t="shared" ca="1" si="185"/>
        <v>43525</v>
      </c>
      <c r="X1300" s="114">
        <f t="shared" ca="1" si="186"/>
        <v>1143</v>
      </c>
      <c r="Y1300" s="120">
        <f t="shared" ca="1" si="187"/>
        <v>37</v>
      </c>
      <c r="Z1300" s="121">
        <f t="shared" ca="1" si="188"/>
        <v>3</v>
      </c>
      <c r="AA1300" s="121" t="s">
        <v>9946</v>
      </c>
      <c r="AB1300" s="121"/>
      <c r="AC1300" s="127">
        <v>42382</v>
      </c>
      <c r="AD1300" s="121" t="s">
        <v>811</v>
      </c>
      <c r="AE1300" s="127">
        <v>42382</v>
      </c>
      <c r="AF1300" s="121" t="s">
        <v>8286</v>
      </c>
      <c r="AG1300" s="121">
        <v>0</v>
      </c>
      <c r="AH1300" s="121">
        <v>0</v>
      </c>
      <c r="AI1300" s="121" t="s">
        <v>5544</v>
      </c>
      <c r="AJ1300" s="121"/>
      <c r="AK1300" s="121"/>
      <c r="AL1300" s="121"/>
      <c r="AM1300" s="126" t="s">
        <v>5543</v>
      </c>
      <c r="AN1300" s="121" t="s">
        <v>411</v>
      </c>
      <c r="AO1300" s="121"/>
      <c r="AP1300" s="121">
        <v>0</v>
      </c>
      <c r="AQ1300" s="121">
        <v>0</v>
      </c>
      <c r="AR1300" s="121"/>
      <c r="AS1300" s="121"/>
      <c r="AT1300" s="121"/>
    </row>
    <row r="1301" spans="1:46" ht="30" customHeight="1" x14ac:dyDescent="0.15">
      <c r="A1301" s="121">
        <v>1299</v>
      </c>
      <c r="B1301" s="126">
        <v>5225002945</v>
      </c>
      <c r="C1301" s="121" t="s">
        <v>5545</v>
      </c>
      <c r="D1301" s="121" t="s">
        <v>5545</v>
      </c>
      <c r="E1301" s="127">
        <v>32583</v>
      </c>
      <c r="F1301" s="117">
        <f t="shared" ca="1" si="180"/>
        <v>29.978082191780821</v>
      </c>
      <c r="G1301" s="121" t="s">
        <v>325</v>
      </c>
      <c r="H1301" s="121" t="s">
        <v>297</v>
      </c>
      <c r="I1301" s="121" t="s">
        <v>297</v>
      </c>
      <c r="J1301" s="121" t="s">
        <v>5546</v>
      </c>
      <c r="K1301" s="121" t="s">
        <v>811</v>
      </c>
      <c r="L1301" s="121" t="s">
        <v>328</v>
      </c>
      <c r="M1301" s="121" t="s">
        <v>59</v>
      </c>
      <c r="N1301" s="121" t="s">
        <v>41</v>
      </c>
      <c r="O1301" s="121" t="s">
        <v>8330</v>
      </c>
      <c r="P1301" s="127">
        <v>41975</v>
      </c>
      <c r="Q1301" s="127">
        <v>47453</v>
      </c>
      <c r="R1301" s="114">
        <f t="shared" ca="1" si="181"/>
        <v>3928</v>
      </c>
      <c r="S1301" s="118">
        <f t="shared" ca="1" si="182"/>
        <v>129</v>
      </c>
      <c r="T1301" s="114">
        <f t="shared" ca="1" si="183"/>
        <v>10</v>
      </c>
      <c r="U1301" s="119" t="str">
        <f t="shared" ca="1" si="184"/>
        <v>10年9个月8天</v>
      </c>
      <c r="V1301" s="120" t="s">
        <v>9947</v>
      </c>
      <c r="W1301" s="116">
        <f t="shared" ca="1" si="185"/>
        <v>43525</v>
      </c>
      <c r="X1301" s="114">
        <f t="shared" ca="1" si="186"/>
        <v>1143</v>
      </c>
      <c r="Y1301" s="120">
        <f t="shared" ca="1" si="187"/>
        <v>37</v>
      </c>
      <c r="Z1301" s="121">
        <f t="shared" ca="1" si="188"/>
        <v>3</v>
      </c>
      <c r="AA1301" s="121" t="s">
        <v>9948</v>
      </c>
      <c r="AB1301" s="121"/>
      <c r="AC1301" s="127">
        <v>42382</v>
      </c>
      <c r="AD1301" s="121" t="s">
        <v>811</v>
      </c>
      <c r="AE1301" s="127">
        <v>42382</v>
      </c>
      <c r="AF1301" s="121" t="s">
        <v>8286</v>
      </c>
      <c r="AG1301" s="121">
        <v>0</v>
      </c>
      <c r="AH1301" s="121">
        <v>0</v>
      </c>
      <c r="AI1301" s="121" t="s">
        <v>9949</v>
      </c>
      <c r="AJ1301" s="121"/>
      <c r="AK1301" s="121"/>
      <c r="AL1301" s="121"/>
      <c r="AM1301" s="126" t="s">
        <v>5547</v>
      </c>
      <c r="AN1301" s="121"/>
      <c r="AO1301" s="121"/>
      <c r="AP1301" s="121">
        <v>0</v>
      </c>
      <c r="AQ1301" s="121">
        <v>0</v>
      </c>
      <c r="AR1301" s="121"/>
      <c r="AS1301" s="121"/>
      <c r="AT1301" s="121"/>
    </row>
    <row r="1302" spans="1:46" ht="30" customHeight="1" x14ac:dyDescent="0.15">
      <c r="A1302" s="121">
        <v>1300</v>
      </c>
      <c r="B1302" s="126">
        <v>5225002946</v>
      </c>
      <c r="C1302" s="121" t="s">
        <v>5548</v>
      </c>
      <c r="D1302" s="121" t="s">
        <v>5548</v>
      </c>
      <c r="E1302" s="127">
        <v>32089</v>
      </c>
      <c r="F1302" s="117">
        <f t="shared" ca="1" si="180"/>
        <v>31.331506849315069</v>
      </c>
      <c r="G1302" s="121" t="s">
        <v>325</v>
      </c>
      <c r="H1302" s="121" t="s">
        <v>297</v>
      </c>
      <c r="I1302" s="121" t="s">
        <v>297</v>
      </c>
      <c r="J1302" s="121" t="s">
        <v>9950</v>
      </c>
      <c r="K1302" s="121" t="s">
        <v>8546</v>
      </c>
      <c r="L1302" s="121" t="s">
        <v>328</v>
      </c>
      <c r="M1302" s="121" t="s">
        <v>326</v>
      </c>
      <c r="N1302" s="121" t="s">
        <v>290</v>
      </c>
      <c r="O1302" s="121" t="s">
        <v>293</v>
      </c>
      <c r="P1302" s="121"/>
      <c r="Q1302" s="121"/>
      <c r="R1302" s="114" t="e">
        <f t="shared" ca="1" si="181"/>
        <v>#NUM!</v>
      </c>
      <c r="S1302" s="118" t="e">
        <f t="shared" ca="1" si="182"/>
        <v>#NUM!</v>
      </c>
      <c r="T1302" s="114" t="e">
        <f t="shared" ca="1" si="183"/>
        <v>#NUM!</v>
      </c>
      <c r="U1302" s="119" t="e">
        <f t="shared" ca="1" si="184"/>
        <v>#NUM!</v>
      </c>
      <c r="V1302" s="120" t="s">
        <v>299</v>
      </c>
      <c r="W1302" s="116">
        <f t="shared" ca="1" si="185"/>
        <v>43525</v>
      </c>
      <c r="X1302" s="114">
        <f t="shared" ca="1" si="186"/>
        <v>1143</v>
      </c>
      <c r="Y1302" s="120">
        <f t="shared" ca="1" si="187"/>
        <v>37</v>
      </c>
      <c r="Z1302" s="121">
        <f t="shared" ca="1" si="188"/>
        <v>3</v>
      </c>
      <c r="AA1302" s="121" t="s">
        <v>9951</v>
      </c>
      <c r="AB1302" s="121"/>
      <c r="AC1302" s="127">
        <v>42382</v>
      </c>
      <c r="AD1302" s="121" t="s">
        <v>8546</v>
      </c>
      <c r="AE1302" s="127">
        <v>42382</v>
      </c>
      <c r="AF1302" s="121" t="s">
        <v>8286</v>
      </c>
      <c r="AG1302" s="121">
        <v>1</v>
      </c>
      <c r="AH1302" s="121">
        <v>0</v>
      </c>
      <c r="AI1302" s="121" t="s">
        <v>5550</v>
      </c>
      <c r="AJ1302" s="121" t="s">
        <v>402</v>
      </c>
      <c r="AK1302" s="121" t="s">
        <v>403</v>
      </c>
      <c r="AL1302" s="121"/>
      <c r="AM1302" s="126" t="s">
        <v>5549</v>
      </c>
      <c r="AN1302" s="121"/>
      <c r="AO1302" s="121"/>
      <c r="AP1302" s="121">
        <v>0</v>
      </c>
      <c r="AQ1302" s="121">
        <v>0</v>
      </c>
      <c r="AR1302" s="121"/>
      <c r="AS1302" s="121"/>
      <c r="AT1302" s="121"/>
    </row>
    <row r="1303" spans="1:46" ht="30" customHeight="1" x14ac:dyDescent="0.15">
      <c r="A1303" s="121">
        <v>1301</v>
      </c>
      <c r="B1303" s="126">
        <v>5225002947</v>
      </c>
      <c r="C1303" s="121" t="s">
        <v>5551</v>
      </c>
      <c r="D1303" s="121" t="s">
        <v>5551</v>
      </c>
      <c r="E1303" s="127">
        <v>34455</v>
      </c>
      <c r="F1303" s="117">
        <f t="shared" ca="1" si="180"/>
        <v>24.849315068493151</v>
      </c>
      <c r="G1303" s="121" t="s">
        <v>325</v>
      </c>
      <c r="H1303" s="121" t="s">
        <v>297</v>
      </c>
      <c r="I1303" s="121" t="s">
        <v>297</v>
      </c>
      <c r="J1303" s="121" t="s">
        <v>5552</v>
      </c>
      <c r="K1303" s="121" t="s">
        <v>8034</v>
      </c>
      <c r="L1303" s="121" t="s">
        <v>357</v>
      </c>
      <c r="M1303" s="121" t="s">
        <v>59</v>
      </c>
      <c r="N1303" s="121" t="s">
        <v>41</v>
      </c>
      <c r="O1303" s="121" t="s">
        <v>299</v>
      </c>
      <c r="P1303" s="121"/>
      <c r="Q1303" s="121"/>
      <c r="R1303" s="114" t="e">
        <f t="shared" ca="1" si="181"/>
        <v>#NUM!</v>
      </c>
      <c r="S1303" s="118" t="e">
        <f t="shared" ca="1" si="182"/>
        <v>#NUM!</v>
      </c>
      <c r="T1303" s="114" t="e">
        <f t="shared" ca="1" si="183"/>
        <v>#NUM!</v>
      </c>
      <c r="U1303" s="119" t="e">
        <f t="shared" ca="1" si="184"/>
        <v>#NUM!</v>
      </c>
      <c r="V1303" s="120" t="s">
        <v>299</v>
      </c>
      <c r="W1303" s="116">
        <f t="shared" ca="1" si="185"/>
        <v>43525</v>
      </c>
      <c r="X1303" s="114">
        <f t="shared" ca="1" si="186"/>
        <v>1143</v>
      </c>
      <c r="Y1303" s="120">
        <f t="shared" ca="1" si="187"/>
        <v>37</v>
      </c>
      <c r="Z1303" s="121">
        <f t="shared" ca="1" si="188"/>
        <v>3</v>
      </c>
      <c r="AA1303" s="121" t="s">
        <v>9952</v>
      </c>
      <c r="AB1303" s="121"/>
      <c r="AC1303" s="127">
        <v>42382</v>
      </c>
      <c r="AD1303" s="121" t="s">
        <v>582</v>
      </c>
      <c r="AE1303" s="127">
        <v>42382</v>
      </c>
      <c r="AF1303" s="121" t="s">
        <v>8286</v>
      </c>
      <c r="AG1303" s="121">
        <v>0</v>
      </c>
      <c r="AH1303" s="121">
        <v>0</v>
      </c>
      <c r="AI1303" s="121" t="s">
        <v>5554</v>
      </c>
      <c r="AJ1303" s="121"/>
      <c r="AK1303" s="121" t="s">
        <v>334</v>
      </c>
      <c r="AL1303" s="121"/>
      <c r="AM1303" s="126" t="s">
        <v>5553</v>
      </c>
      <c r="AN1303" s="121"/>
      <c r="AO1303" s="121"/>
      <c r="AP1303" s="121">
        <v>0</v>
      </c>
      <c r="AQ1303" s="121">
        <v>0</v>
      </c>
      <c r="AR1303" s="121"/>
      <c r="AS1303" s="121"/>
      <c r="AT1303" s="121"/>
    </row>
    <row r="1304" spans="1:46" ht="30" customHeight="1" x14ac:dyDescent="0.15">
      <c r="A1304" s="121">
        <v>1302</v>
      </c>
      <c r="B1304" s="126">
        <v>5225002948</v>
      </c>
      <c r="C1304" s="121" t="s">
        <v>5555</v>
      </c>
      <c r="D1304" s="121" t="s">
        <v>5555</v>
      </c>
      <c r="E1304" s="127">
        <v>25460</v>
      </c>
      <c r="F1304" s="117">
        <f t="shared" ca="1" si="180"/>
        <v>49.493150684931507</v>
      </c>
      <c r="G1304" s="121" t="s">
        <v>325</v>
      </c>
      <c r="H1304" s="121" t="s">
        <v>297</v>
      </c>
      <c r="I1304" s="121" t="s">
        <v>297</v>
      </c>
      <c r="J1304" s="121" t="s">
        <v>5556</v>
      </c>
      <c r="K1304" s="121" t="s">
        <v>8034</v>
      </c>
      <c r="L1304" s="121" t="s">
        <v>857</v>
      </c>
      <c r="M1304" s="121" t="s">
        <v>59</v>
      </c>
      <c r="N1304" s="121" t="s">
        <v>290</v>
      </c>
      <c r="O1304" s="121" t="s">
        <v>293</v>
      </c>
      <c r="P1304" s="121"/>
      <c r="Q1304" s="121"/>
      <c r="R1304" s="114" t="e">
        <f t="shared" ca="1" si="181"/>
        <v>#NUM!</v>
      </c>
      <c r="S1304" s="118" t="e">
        <f t="shared" ca="1" si="182"/>
        <v>#NUM!</v>
      </c>
      <c r="T1304" s="114" t="e">
        <f t="shared" ca="1" si="183"/>
        <v>#NUM!</v>
      </c>
      <c r="U1304" s="119" t="e">
        <f t="shared" ca="1" si="184"/>
        <v>#NUM!</v>
      </c>
      <c r="V1304" s="120" t="s">
        <v>299</v>
      </c>
      <c r="W1304" s="116">
        <f t="shared" ca="1" si="185"/>
        <v>43525</v>
      </c>
      <c r="X1304" s="114">
        <f t="shared" ca="1" si="186"/>
        <v>1143</v>
      </c>
      <c r="Y1304" s="120">
        <f t="shared" ca="1" si="187"/>
        <v>37</v>
      </c>
      <c r="Z1304" s="121">
        <f t="shared" ca="1" si="188"/>
        <v>3</v>
      </c>
      <c r="AA1304" s="121" t="s">
        <v>9953</v>
      </c>
      <c r="AB1304" s="121"/>
      <c r="AC1304" s="127">
        <v>42382</v>
      </c>
      <c r="AD1304" s="121" t="s">
        <v>582</v>
      </c>
      <c r="AE1304" s="127">
        <v>42382</v>
      </c>
      <c r="AF1304" s="121" t="s">
        <v>8286</v>
      </c>
      <c r="AG1304" s="121">
        <v>1</v>
      </c>
      <c r="AH1304" s="121">
        <v>0</v>
      </c>
      <c r="AI1304" s="121" t="s">
        <v>5558</v>
      </c>
      <c r="AJ1304" s="121" t="s">
        <v>402</v>
      </c>
      <c r="AK1304" s="121" t="s">
        <v>409</v>
      </c>
      <c r="AL1304" s="121"/>
      <c r="AM1304" s="126" t="s">
        <v>5557</v>
      </c>
      <c r="AN1304" s="121"/>
      <c r="AO1304" s="121"/>
      <c r="AP1304" s="121">
        <v>0</v>
      </c>
      <c r="AQ1304" s="121">
        <v>0</v>
      </c>
      <c r="AR1304" s="121"/>
      <c r="AS1304" s="121"/>
      <c r="AT1304" s="121"/>
    </row>
    <row r="1305" spans="1:46" ht="30" customHeight="1" x14ac:dyDescent="0.15">
      <c r="A1305" s="121">
        <v>1303</v>
      </c>
      <c r="B1305" s="126">
        <v>5225002949</v>
      </c>
      <c r="C1305" s="121" t="s">
        <v>5559</v>
      </c>
      <c r="D1305" s="121" t="s">
        <v>5559</v>
      </c>
      <c r="E1305" s="127">
        <v>33737</v>
      </c>
      <c r="F1305" s="117">
        <f t="shared" ca="1" si="180"/>
        <v>26.816438356164383</v>
      </c>
      <c r="G1305" s="121" t="s">
        <v>325</v>
      </c>
      <c r="H1305" s="121" t="s">
        <v>297</v>
      </c>
      <c r="I1305" s="121" t="s">
        <v>297</v>
      </c>
      <c r="J1305" s="121" t="s">
        <v>5560</v>
      </c>
      <c r="K1305" s="121" t="s">
        <v>811</v>
      </c>
      <c r="L1305" s="121" t="s">
        <v>328</v>
      </c>
      <c r="M1305" s="121" t="s">
        <v>59</v>
      </c>
      <c r="N1305" s="121" t="s">
        <v>3515</v>
      </c>
      <c r="O1305" s="121" t="s">
        <v>299</v>
      </c>
      <c r="P1305" s="121"/>
      <c r="Q1305" s="121"/>
      <c r="R1305" s="114" t="e">
        <f t="shared" ca="1" si="181"/>
        <v>#NUM!</v>
      </c>
      <c r="S1305" s="118" t="e">
        <f t="shared" ca="1" si="182"/>
        <v>#NUM!</v>
      </c>
      <c r="T1305" s="114" t="e">
        <f t="shared" ca="1" si="183"/>
        <v>#NUM!</v>
      </c>
      <c r="U1305" s="119" t="e">
        <f t="shared" ca="1" si="184"/>
        <v>#NUM!</v>
      </c>
      <c r="V1305" s="120" t="s">
        <v>299</v>
      </c>
      <c r="W1305" s="116">
        <f t="shared" ca="1" si="185"/>
        <v>43525</v>
      </c>
      <c r="X1305" s="114">
        <f t="shared" ca="1" si="186"/>
        <v>1143</v>
      </c>
      <c r="Y1305" s="120">
        <f t="shared" ca="1" si="187"/>
        <v>37</v>
      </c>
      <c r="Z1305" s="121">
        <f t="shared" ca="1" si="188"/>
        <v>3</v>
      </c>
      <c r="AA1305" s="121" t="s">
        <v>9845</v>
      </c>
      <c r="AB1305" s="121"/>
      <c r="AC1305" s="127">
        <v>42382</v>
      </c>
      <c r="AD1305" s="121" t="s">
        <v>582</v>
      </c>
      <c r="AE1305" s="127">
        <v>42382</v>
      </c>
      <c r="AF1305" s="121" t="s">
        <v>8286</v>
      </c>
      <c r="AG1305" s="121">
        <v>0</v>
      </c>
      <c r="AH1305" s="121">
        <v>0</v>
      </c>
      <c r="AI1305" s="121" t="s">
        <v>5562</v>
      </c>
      <c r="AJ1305" s="121"/>
      <c r="AK1305" s="121" t="s">
        <v>334</v>
      </c>
      <c r="AL1305" s="121"/>
      <c r="AM1305" s="126" t="s">
        <v>5561</v>
      </c>
      <c r="AN1305" s="121"/>
      <c r="AO1305" s="121" t="s">
        <v>393</v>
      </c>
      <c r="AP1305" s="121">
        <v>4</v>
      </c>
      <c r="AQ1305" s="121">
        <v>0</v>
      </c>
      <c r="AR1305" s="121"/>
      <c r="AS1305" s="121"/>
      <c r="AT1305" s="121"/>
    </row>
    <row r="1306" spans="1:46" ht="30" customHeight="1" x14ac:dyDescent="0.15">
      <c r="A1306" s="121">
        <v>1304</v>
      </c>
      <c r="B1306" s="126">
        <v>5225002950</v>
      </c>
      <c r="C1306" s="121" t="s">
        <v>5563</v>
      </c>
      <c r="D1306" s="121" t="s">
        <v>5563</v>
      </c>
      <c r="E1306" s="127">
        <v>28405</v>
      </c>
      <c r="F1306" s="117">
        <f t="shared" ca="1" si="180"/>
        <v>41.424657534246577</v>
      </c>
      <c r="G1306" s="121" t="s">
        <v>325</v>
      </c>
      <c r="H1306" s="121" t="s">
        <v>287</v>
      </c>
      <c r="I1306" s="121" t="s">
        <v>287</v>
      </c>
      <c r="J1306" s="121" t="s">
        <v>5564</v>
      </c>
      <c r="K1306" s="121" t="s">
        <v>582</v>
      </c>
      <c r="L1306" s="121" t="s">
        <v>328</v>
      </c>
      <c r="M1306" s="121" t="s">
        <v>59</v>
      </c>
      <c r="N1306" s="121" t="s">
        <v>488</v>
      </c>
      <c r="O1306" s="121" t="s">
        <v>8330</v>
      </c>
      <c r="P1306" s="127">
        <v>41854</v>
      </c>
      <c r="Q1306" s="127">
        <v>47332</v>
      </c>
      <c r="R1306" s="114">
        <f t="shared" ca="1" si="181"/>
        <v>3807</v>
      </c>
      <c r="S1306" s="118">
        <f t="shared" ca="1" si="182"/>
        <v>125</v>
      </c>
      <c r="T1306" s="114">
        <f t="shared" ca="1" si="183"/>
        <v>10</v>
      </c>
      <c r="U1306" s="119" t="str">
        <f t="shared" ca="1" si="184"/>
        <v>10年5个月7天</v>
      </c>
      <c r="V1306" s="120" t="s">
        <v>9954</v>
      </c>
      <c r="W1306" s="116">
        <f t="shared" ca="1" si="185"/>
        <v>43525</v>
      </c>
      <c r="X1306" s="114">
        <f t="shared" ca="1" si="186"/>
        <v>1143</v>
      </c>
      <c r="Y1306" s="120">
        <f t="shared" ca="1" si="187"/>
        <v>37</v>
      </c>
      <c r="Z1306" s="121">
        <f t="shared" ca="1" si="188"/>
        <v>3</v>
      </c>
      <c r="AA1306" s="121" t="s">
        <v>9955</v>
      </c>
      <c r="AB1306" s="121"/>
      <c r="AC1306" s="127">
        <v>42382</v>
      </c>
      <c r="AD1306" s="121" t="s">
        <v>598</v>
      </c>
      <c r="AE1306" s="127">
        <v>42382</v>
      </c>
      <c r="AF1306" s="121" t="s">
        <v>8286</v>
      </c>
      <c r="AG1306" s="121">
        <v>0</v>
      </c>
      <c r="AH1306" s="121">
        <v>0</v>
      </c>
      <c r="AI1306" s="121" t="s">
        <v>5566</v>
      </c>
      <c r="AJ1306" s="121"/>
      <c r="AK1306" s="121"/>
      <c r="AL1306" s="121" t="s">
        <v>363</v>
      </c>
      <c r="AM1306" s="126" t="s">
        <v>5565</v>
      </c>
      <c r="AN1306" s="121" t="s">
        <v>411</v>
      </c>
      <c r="AO1306" s="121" t="s">
        <v>393</v>
      </c>
      <c r="AP1306" s="121">
        <v>3</v>
      </c>
      <c r="AQ1306" s="121">
        <v>1</v>
      </c>
      <c r="AR1306" s="121"/>
      <c r="AS1306" s="121"/>
      <c r="AT1306" s="121"/>
    </row>
    <row r="1307" spans="1:46" ht="30" customHeight="1" x14ac:dyDescent="0.15">
      <c r="A1307" s="121">
        <v>1305</v>
      </c>
      <c r="B1307" s="126">
        <v>5225002953</v>
      </c>
      <c r="C1307" s="121" t="s">
        <v>5567</v>
      </c>
      <c r="D1307" s="121" t="s">
        <v>5567</v>
      </c>
      <c r="E1307" s="127">
        <v>29016</v>
      </c>
      <c r="F1307" s="117">
        <f t="shared" ca="1" si="180"/>
        <v>39.750684931506846</v>
      </c>
      <c r="G1307" s="121" t="s">
        <v>325</v>
      </c>
      <c r="H1307" s="121" t="s">
        <v>297</v>
      </c>
      <c r="I1307" s="121" t="s">
        <v>297</v>
      </c>
      <c r="J1307" s="121" t="s">
        <v>5568</v>
      </c>
      <c r="K1307" s="121" t="s">
        <v>8177</v>
      </c>
      <c r="L1307" s="121" t="s">
        <v>357</v>
      </c>
      <c r="M1307" s="121" t="s">
        <v>367</v>
      </c>
      <c r="N1307" s="121" t="s">
        <v>298</v>
      </c>
      <c r="O1307" s="121" t="s">
        <v>299</v>
      </c>
      <c r="P1307" s="121"/>
      <c r="Q1307" s="121"/>
      <c r="R1307" s="114" t="e">
        <f t="shared" ca="1" si="181"/>
        <v>#NUM!</v>
      </c>
      <c r="S1307" s="118" t="e">
        <f t="shared" ca="1" si="182"/>
        <v>#NUM!</v>
      </c>
      <c r="T1307" s="114" t="e">
        <f t="shared" ca="1" si="183"/>
        <v>#NUM!</v>
      </c>
      <c r="U1307" s="119" t="e">
        <f t="shared" ca="1" si="184"/>
        <v>#NUM!</v>
      </c>
      <c r="V1307" s="120" t="s">
        <v>299</v>
      </c>
      <c r="W1307" s="116">
        <f t="shared" ca="1" si="185"/>
        <v>43525</v>
      </c>
      <c r="X1307" s="114">
        <f t="shared" ca="1" si="186"/>
        <v>1143</v>
      </c>
      <c r="Y1307" s="120">
        <f t="shared" ca="1" si="187"/>
        <v>37</v>
      </c>
      <c r="Z1307" s="121">
        <f t="shared" ca="1" si="188"/>
        <v>3</v>
      </c>
      <c r="AA1307" s="121" t="s">
        <v>8403</v>
      </c>
      <c r="AB1307" s="121"/>
      <c r="AC1307" s="127">
        <v>42382</v>
      </c>
      <c r="AD1307" s="121" t="s">
        <v>598</v>
      </c>
      <c r="AE1307" s="127">
        <v>42382</v>
      </c>
      <c r="AF1307" s="121" t="s">
        <v>8286</v>
      </c>
      <c r="AG1307" s="121">
        <v>0</v>
      </c>
      <c r="AH1307" s="121">
        <v>0</v>
      </c>
      <c r="AI1307" s="121" t="s">
        <v>5566</v>
      </c>
      <c r="AJ1307" s="121"/>
      <c r="AK1307" s="121" t="s">
        <v>334</v>
      </c>
      <c r="AL1307" s="121" t="s">
        <v>363</v>
      </c>
      <c r="AM1307" s="126" t="s">
        <v>5569</v>
      </c>
      <c r="AN1307" s="121" t="s">
        <v>411</v>
      </c>
      <c r="AO1307" s="121" t="s">
        <v>393</v>
      </c>
      <c r="AP1307" s="121">
        <v>3</v>
      </c>
      <c r="AQ1307" s="121">
        <v>1</v>
      </c>
      <c r="AR1307" s="121"/>
      <c r="AS1307" s="121"/>
      <c r="AT1307" s="121"/>
    </row>
    <row r="1308" spans="1:46" ht="30" customHeight="1" x14ac:dyDescent="0.15">
      <c r="A1308" s="121">
        <v>1306</v>
      </c>
      <c r="B1308" s="126">
        <v>5225002954</v>
      </c>
      <c r="C1308" s="121" t="s">
        <v>5570</v>
      </c>
      <c r="D1308" s="121" t="s">
        <v>5570</v>
      </c>
      <c r="E1308" s="127">
        <v>34041</v>
      </c>
      <c r="F1308" s="117">
        <f t="shared" ca="1" si="180"/>
        <v>25.983561643835618</v>
      </c>
      <c r="G1308" s="121" t="s">
        <v>364</v>
      </c>
      <c r="H1308" s="121" t="s">
        <v>297</v>
      </c>
      <c r="I1308" s="121" t="s">
        <v>297</v>
      </c>
      <c r="J1308" s="121" t="s">
        <v>9956</v>
      </c>
      <c r="K1308" s="121" t="s">
        <v>8546</v>
      </c>
      <c r="L1308" s="121" t="s">
        <v>328</v>
      </c>
      <c r="M1308" s="121" t="s">
        <v>383</v>
      </c>
      <c r="N1308" s="121" t="s">
        <v>290</v>
      </c>
      <c r="O1308" s="121" t="s">
        <v>293</v>
      </c>
      <c r="P1308" s="121"/>
      <c r="Q1308" s="121"/>
      <c r="R1308" s="114" t="e">
        <f t="shared" ca="1" si="181"/>
        <v>#NUM!</v>
      </c>
      <c r="S1308" s="118" t="e">
        <f t="shared" ca="1" si="182"/>
        <v>#NUM!</v>
      </c>
      <c r="T1308" s="114" t="e">
        <f t="shared" ca="1" si="183"/>
        <v>#NUM!</v>
      </c>
      <c r="U1308" s="119" t="e">
        <f t="shared" ca="1" si="184"/>
        <v>#NUM!</v>
      </c>
      <c r="V1308" s="120" t="s">
        <v>299</v>
      </c>
      <c r="W1308" s="116">
        <f t="shared" ca="1" si="185"/>
        <v>43525</v>
      </c>
      <c r="X1308" s="114">
        <f t="shared" ca="1" si="186"/>
        <v>1143</v>
      </c>
      <c r="Y1308" s="120">
        <f t="shared" ca="1" si="187"/>
        <v>37</v>
      </c>
      <c r="Z1308" s="121">
        <f t="shared" ca="1" si="188"/>
        <v>3</v>
      </c>
      <c r="AA1308" s="121" t="s">
        <v>9879</v>
      </c>
      <c r="AB1308" s="121"/>
      <c r="AC1308" s="127">
        <v>42382</v>
      </c>
      <c r="AD1308" s="121" t="s">
        <v>8546</v>
      </c>
      <c r="AE1308" s="127">
        <v>42382</v>
      </c>
      <c r="AF1308" s="121" t="s">
        <v>8286</v>
      </c>
      <c r="AG1308" s="121">
        <v>1</v>
      </c>
      <c r="AH1308" s="121">
        <v>0</v>
      </c>
      <c r="AI1308" s="121" t="s">
        <v>5572</v>
      </c>
      <c r="AJ1308" s="121" t="s">
        <v>402</v>
      </c>
      <c r="AK1308" s="121" t="s">
        <v>409</v>
      </c>
      <c r="AL1308" s="121"/>
      <c r="AM1308" s="126" t="s">
        <v>5571</v>
      </c>
      <c r="AN1308" s="121"/>
      <c r="AO1308" s="121" t="s">
        <v>393</v>
      </c>
      <c r="AP1308" s="121">
        <v>3</v>
      </c>
      <c r="AQ1308" s="121">
        <v>0</v>
      </c>
      <c r="AR1308" s="121"/>
      <c r="AS1308" s="121"/>
      <c r="AT1308" s="121"/>
    </row>
    <row r="1309" spans="1:46" ht="30" customHeight="1" x14ac:dyDescent="0.15">
      <c r="A1309" s="121">
        <v>1307</v>
      </c>
      <c r="B1309" s="126">
        <v>5225002955</v>
      </c>
      <c r="C1309" s="121" t="s">
        <v>5573</v>
      </c>
      <c r="D1309" s="121" t="s">
        <v>5573</v>
      </c>
      <c r="E1309" s="127">
        <v>30325</v>
      </c>
      <c r="F1309" s="117">
        <f t="shared" ca="1" si="180"/>
        <v>36.164383561643838</v>
      </c>
      <c r="G1309" s="121" t="s">
        <v>325</v>
      </c>
      <c r="H1309" s="121" t="s">
        <v>287</v>
      </c>
      <c r="I1309" s="121" t="s">
        <v>287</v>
      </c>
      <c r="J1309" s="121" t="s">
        <v>2968</v>
      </c>
      <c r="K1309" s="121" t="s">
        <v>811</v>
      </c>
      <c r="L1309" s="121" t="s">
        <v>328</v>
      </c>
      <c r="M1309" s="121" t="s">
        <v>59</v>
      </c>
      <c r="N1309" s="121" t="s">
        <v>488</v>
      </c>
      <c r="O1309" s="121" t="s">
        <v>8330</v>
      </c>
      <c r="P1309" s="127">
        <v>42130</v>
      </c>
      <c r="Q1309" s="127">
        <v>47608</v>
      </c>
      <c r="R1309" s="114">
        <f t="shared" ca="1" si="181"/>
        <v>4083</v>
      </c>
      <c r="S1309" s="118">
        <f t="shared" ca="1" si="182"/>
        <v>134</v>
      </c>
      <c r="T1309" s="114">
        <f t="shared" ca="1" si="183"/>
        <v>11</v>
      </c>
      <c r="U1309" s="119" t="str">
        <f t="shared" ca="1" si="184"/>
        <v>11年2个月8天</v>
      </c>
      <c r="V1309" s="120" t="s">
        <v>9957</v>
      </c>
      <c r="W1309" s="116">
        <f t="shared" ca="1" si="185"/>
        <v>43525</v>
      </c>
      <c r="X1309" s="114">
        <f t="shared" ca="1" si="186"/>
        <v>1143</v>
      </c>
      <c r="Y1309" s="120">
        <f t="shared" ca="1" si="187"/>
        <v>37</v>
      </c>
      <c r="Z1309" s="121">
        <f t="shared" ca="1" si="188"/>
        <v>3</v>
      </c>
      <c r="AA1309" s="121" t="s">
        <v>9958</v>
      </c>
      <c r="AB1309" s="121"/>
      <c r="AC1309" s="127">
        <v>42382</v>
      </c>
      <c r="AD1309" s="121" t="s">
        <v>8546</v>
      </c>
      <c r="AE1309" s="127">
        <v>42382</v>
      </c>
      <c r="AF1309" s="121" t="s">
        <v>8286</v>
      </c>
      <c r="AG1309" s="121">
        <v>0</v>
      </c>
      <c r="AH1309" s="121">
        <v>0</v>
      </c>
      <c r="AI1309" s="121" t="s">
        <v>5576</v>
      </c>
      <c r="AJ1309" s="121"/>
      <c r="AK1309" s="121"/>
      <c r="AL1309" s="121"/>
      <c r="AM1309" s="126" t="s">
        <v>5575</v>
      </c>
      <c r="AN1309" s="121" t="s">
        <v>411</v>
      </c>
      <c r="AO1309" s="121"/>
      <c r="AP1309" s="121">
        <v>0</v>
      </c>
      <c r="AQ1309" s="121">
        <v>0</v>
      </c>
      <c r="AR1309" s="121"/>
      <c r="AS1309" s="121"/>
      <c r="AT1309" s="121"/>
    </row>
    <row r="1310" spans="1:46" ht="30" customHeight="1" x14ac:dyDescent="0.15">
      <c r="A1310" s="121">
        <v>1308</v>
      </c>
      <c r="B1310" s="126">
        <v>5225002957</v>
      </c>
      <c r="C1310" s="121" t="s">
        <v>5577</v>
      </c>
      <c r="D1310" s="121" t="s">
        <v>5577</v>
      </c>
      <c r="E1310" s="127">
        <v>27123</v>
      </c>
      <c r="F1310" s="117">
        <f t="shared" ca="1" si="180"/>
        <v>44.936986301369863</v>
      </c>
      <c r="G1310" s="121" t="s">
        <v>325</v>
      </c>
      <c r="H1310" s="121" t="s">
        <v>327</v>
      </c>
      <c r="I1310" s="121" t="s">
        <v>327</v>
      </c>
      <c r="J1310" s="121" t="s">
        <v>5578</v>
      </c>
      <c r="K1310" s="121" t="s">
        <v>8060</v>
      </c>
      <c r="L1310" s="121" t="s">
        <v>357</v>
      </c>
      <c r="M1310" s="121" t="s">
        <v>338</v>
      </c>
      <c r="N1310" s="121" t="s">
        <v>488</v>
      </c>
      <c r="O1310" s="121" t="s">
        <v>293</v>
      </c>
      <c r="P1310" s="121"/>
      <c r="Q1310" s="121"/>
      <c r="R1310" s="114" t="e">
        <f t="shared" ca="1" si="181"/>
        <v>#NUM!</v>
      </c>
      <c r="S1310" s="118" t="e">
        <f t="shared" ca="1" si="182"/>
        <v>#NUM!</v>
      </c>
      <c r="T1310" s="114" t="e">
        <f t="shared" ca="1" si="183"/>
        <v>#NUM!</v>
      </c>
      <c r="U1310" s="119" t="e">
        <f t="shared" ca="1" si="184"/>
        <v>#NUM!</v>
      </c>
      <c r="V1310" s="120" t="s">
        <v>299</v>
      </c>
      <c r="W1310" s="116">
        <f t="shared" ca="1" si="185"/>
        <v>43525</v>
      </c>
      <c r="X1310" s="114">
        <f t="shared" ca="1" si="186"/>
        <v>1143</v>
      </c>
      <c r="Y1310" s="120">
        <f t="shared" ca="1" si="187"/>
        <v>37</v>
      </c>
      <c r="Z1310" s="121">
        <f t="shared" ca="1" si="188"/>
        <v>3</v>
      </c>
      <c r="AA1310" s="121" t="s">
        <v>9959</v>
      </c>
      <c r="AB1310" s="121"/>
      <c r="AC1310" s="127">
        <v>42382</v>
      </c>
      <c r="AD1310" s="121" t="s">
        <v>8546</v>
      </c>
      <c r="AE1310" s="127">
        <v>42382</v>
      </c>
      <c r="AF1310" s="121" t="s">
        <v>8286</v>
      </c>
      <c r="AG1310" s="121">
        <v>1</v>
      </c>
      <c r="AH1310" s="121">
        <v>0</v>
      </c>
      <c r="AI1310" s="121" t="s">
        <v>5580</v>
      </c>
      <c r="AJ1310" s="121" t="s">
        <v>402</v>
      </c>
      <c r="AK1310" s="121" t="s">
        <v>403</v>
      </c>
      <c r="AL1310" s="121" t="s">
        <v>363</v>
      </c>
      <c r="AM1310" s="126" t="s">
        <v>5579</v>
      </c>
      <c r="AN1310" s="121" t="s">
        <v>411</v>
      </c>
      <c r="AO1310" s="121"/>
      <c r="AP1310" s="121">
        <v>0</v>
      </c>
      <c r="AQ1310" s="121">
        <v>1</v>
      </c>
      <c r="AR1310" s="121"/>
      <c r="AS1310" s="121"/>
      <c r="AT1310" s="121"/>
    </row>
    <row r="1311" spans="1:46" ht="30" customHeight="1" x14ac:dyDescent="0.15">
      <c r="A1311" s="121">
        <v>1309</v>
      </c>
      <c r="B1311" s="126">
        <v>5225002958</v>
      </c>
      <c r="C1311" s="121" t="s">
        <v>5581</v>
      </c>
      <c r="D1311" s="121" t="s">
        <v>5581</v>
      </c>
      <c r="E1311" s="127">
        <v>25412</v>
      </c>
      <c r="F1311" s="117">
        <f t="shared" ca="1" si="180"/>
        <v>49.624657534246573</v>
      </c>
      <c r="G1311" s="121" t="s">
        <v>325</v>
      </c>
      <c r="H1311" s="121" t="s">
        <v>297</v>
      </c>
      <c r="I1311" s="121" t="s">
        <v>297</v>
      </c>
      <c r="J1311" s="121" t="s">
        <v>5583</v>
      </c>
      <c r="K1311" s="121" t="s">
        <v>8122</v>
      </c>
      <c r="L1311" s="121" t="s">
        <v>5582</v>
      </c>
      <c r="M1311" s="121" t="s">
        <v>367</v>
      </c>
      <c r="N1311" s="121" t="s">
        <v>488</v>
      </c>
      <c r="O1311" s="121" t="s">
        <v>299</v>
      </c>
      <c r="P1311" s="121"/>
      <c r="Q1311" s="121"/>
      <c r="R1311" s="114" t="e">
        <f t="shared" ca="1" si="181"/>
        <v>#NUM!</v>
      </c>
      <c r="S1311" s="118" t="e">
        <f t="shared" ca="1" si="182"/>
        <v>#NUM!</v>
      </c>
      <c r="T1311" s="114" t="e">
        <f t="shared" ca="1" si="183"/>
        <v>#NUM!</v>
      </c>
      <c r="U1311" s="119" t="e">
        <f t="shared" ca="1" si="184"/>
        <v>#NUM!</v>
      </c>
      <c r="V1311" s="120" t="s">
        <v>299</v>
      </c>
      <c r="W1311" s="116">
        <f t="shared" ca="1" si="185"/>
        <v>43525</v>
      </c>
      <c r="X1311" s="114">
        <f t="shared" ca="1" si="186"/>
        <v>1143</v>
      </c>
      <c r="Y1311" s="120">
        <f t="shared" ca="1" si="187"/>
        <v>37</v>
      </c>
      <c r="Z1311" s="121">
        <f t="shared" ca="1" si="188"/>
        <v>3</v>
      </c>
      <c r="AA1311" s="121" t="s">
        <v>9960</v>
      </c>
      <c r="AB1311" s="121"/>
      <c r="AC1311" s="127">
        <v>42382</v>
      </c>
      <c r="AD1311" s="121" t="s">
        <v>8546</v>
      </c>
      <c r="AE1311" s="127">
        <v>42382</v>
      </c>
      <c r="AF1311" s="121" t="s">
        <v>8286</v>
      </c>
      <c r="AG1311" s="121">
        <v>0</v>
      </c>
      <c r="AH1311" s="121">
        <v>0</v>
      </c>
      <c r="AI1311" s="121" t="s">
        <v>5585</v>
      </c>
      <c r="AJ1311" s="121"/>
      <c r="AK1311" s="121" t="s">
        <v>334</v>
      </c>
      <c r="AL1311" s="121"/>
      <c r="AM1311" s="126" t="s">
        <v>5584</v>
      </c>
      <c r="AN1311" s="121" t="s">
        <v>411</v>
      </c>
      <c r="AO1311" s="121"/>
      <c r="AP1311" s="121">
        <v>0</v>
      </c>
      <c r="AQ1311" s="121">
        <v>0</v>
      </c>
      <c r="AR1311" s="121"/>
      <c r="AS1311" s="121"/>
      <c r="AT1311" s="121"/>
    </row>
    <row r="1312" spans="1:46" ht="30" customHeight="1" x14ac:dyDescent="0.15">
      <c r="A1312" s="121">
        <v>1310</v>
      </c>
      <c r="B1312" s="126">
        <v>5225002959</v>
      </c>
      <c r="C1312" s="121" t="s">
        <v>5586</v>
      </c>
      <c r="D1312" s="121" t="s">
        <v>5586</v>
      </c>
      <c r="E1312" s="127">
        <v>25506</v>
      </c>
      <c r="F1312" s="117">
        <f t="shared" ca="1" si="180"/>
        <v>49.367123287671234</v>
      </c>
      <c r="G1312" s="121" t="s">
        <v>325</v>
      </c>
      <c r="H1312" s="121" t="s">
        <v>297</v>
      </c>
      <c r="I1312" s="121" t="s">
        <v>297</v>
      </c>
      <c r="J1312" s="121" t="s">
        <v>5587</v>
      </c>
      <c r="K1312" s="121" t="s">
        <v>811</v>
      </c>
      <c r="L1312" s="121" t="s">
        <v>328</v>
      </c>
      <c r="M1312" s="121" t="s">
        <v>338</v>
      </c>
      <c r="N1312" s="121" t="s">
        <v>298</v>
      </c>
      <c r="O1312" s="121" t="s">
        <v>8330</v>
      </c>
      <c r="P1312" s="127">
        <v>42212</v>
      </c>
      <c r="Q1312" s="127">
        <v>47690</v>
      </c>
      <c r="R1312" s="114">
        <f t="shared" ca="1" si="181"/>
        <v>4165</v>
      </c>
      <c r="S1312" s="118">
        <f t="shared" ca="1" si="182"/>
        <v>136</v>
      </c>
      <c r="T1312" s="114">
        <f t="shared" ca="1" si="183"/>
        <v>11</v>
      </c>
      <c r="U1312" s="119" t="str">
        <f t="shared" ca="1" si="184"/>
        <v>11年5个月0天</v>
      </c>
      <c r="V1312" s="120" t="s">
        <v>8378</v>
      </c>
      <c r="W1312" s="116">
        <f t="shared" ca="1" si="185"/>
        <v>43525</v>
      </c>
      <c r="X1312" s="114">
        <f t="shared" ca="1" si="186"/>
        <v>1143</v>
      </c>
      <c r="Y1312" s="120">
        <f t="shared" ca="1" si="187"/>
        <v>37</v>
      </c>
      <c r="Z1312" s="121">
        <f t="shared" ca="1" si="188"/>
        <v>3</v>
      </c>
      <c r="AA1312" s="121" t="s">
        <v>8280</v>
      </c>
      <c r="AB1312" s="121"/>
      <c r="AC1312" s="127">
        <v>42382</v>
      </c>
      <c r="AD1312" s="121" t="s">
        <v>8546</v>
      </c>
      <c r="AE1312" s="127">
        <v>42382</v>
      </c>
      <c r="AF1312" s="121" t="s">
        <v>8286</v>
      </c>
      <c r="AG1312" s="121">
        <v>0</v>
      </c>
      <c r="AH1312" s="121">
        <v>0</v>
      </c>
      <c r="AI1312" s="121" t="s">
        <v>5590</v>
      </c>
      <c r="AJ1312" s="121"/>
      <c r="AK1312" s="121"/>
      <c r="AL1312" s="121"/>
      <c r="AM1312" s="126" t="s">
        <v>5589</v>
      </c>
      <c r="AN1312" s="121" t="s">
        <v>411</v>
      </c>
      <c r="AO1312" s="121"/>
      <c r="AP1312" s="121">
        <v>0</v>
      </c>
      <c r="AQ1312" s="121">
        <v>0</v>
      </c>
      <c r="AR1312" s="121"/>
      <c r="AS1312" s="121"/>
      <c r="AT1312" s="121"/>
    </row>
    <row r="1313" spans="1:46" ht="30" customHeight="1" x14ac:dyDescent="0.15">
      <c r="A1313" s="121">
        <v>1311</v>
      </c>
      <c r="B1313" s="126">
        <v>5225002960</v>
      </c>
      <c r="C1313" s="121" t="s">
        <v>5591</v>
      </c>
      <c r="D1313" s="121" t="s">
        <v>5591</v>
      </c>
      <c r="E1313" s="127">
        <v>25989</v>
      </c>
      <c r="F1313" s="117">
        <f t="shared" ca="1" si="180"/>
        <v>48.043835616438358</v>
      </c>
      <c r="G1313" s="121" t="s">
        <v>325</v>
      </c>
      <c r="H1313" s="121" t="s">
        <v>297</v>
      </c>
      <c r="I1313" s="121" t="s">
        <v>297</v>
      </c>
      <c r="J1313" s="121" t="s">
        <v>9961</v>
      </c>
      <c r="K1313" s="121" t="s">
        <v>8765</v>
      </c>
      <c r="L1313" s="121" t="s">
        <v>357</v>
      </c>
      <c r="M1313" s="121" t="s">
        <v>383</v>
      </c>
      <c r="N1313" s="121" t="s">
        <v>298</v>
      </c>
      <c r="O1313" s="121" t="s">
        <v>8330</v>
      </c>
      <c r="P1313" s="127">
        <v>42202</v>
      </c>
      <c r="Q1313" s="127">
        <v>47680</v>
      </c>
      <c r="R1313" s="114">
        <f t="shared" ca="1" si="181"/>
        <v>4155</v>
      </c>
      <c r="S1313" s="118">
        <f t="shared" ca="1" si="182"/>
        <v>136</v>
      </c>
      <c r="T1313" s="114">
        <f t="shared" ca="1" si="183"/>
        <v>11</v>
      </c>
      <c r="U1313" s="119" t="str">
        <f t="shared" ca="1" si="184"/>
        <v>11年4个月20天</v>
      </c>
      <c r="V1313" s="120" t="s">
        <v>9962</v>
      </c>
      <c r="W1313" s="116">
        <f t="shared" ca="1" si="185"/>
        <v>43525</v>
      </c>
      <c r="X1313" s="114">
        <f t="shared" ca="1" si="186"/>
        <v>1143</v>
      </c>
      <c r="Y1313" s="120">
        <f t="shared" ca="1" si="187"/>
        <v>37</v>
      </c>
      <c r="Z1313" s="121">
        <f t="shared" ca="1" si="188"/>
        <v>3</v>
      </c>
      <c r="AA1313" s="121" t="s">
        <v>9963</v>
      </c>
      <c r="AB1313" s="121"/>
      <c r="AC1313" s="127">
        <v>42382</v>
      </c>
      <c r="AD1313" s="121" t="s">
        <v>8546</v>
      </c>
      <c r="AE1313" s="127">
        <v>42382</v>
      </c>
      <c r="AF1313" s="121" t="s">
        <v>8286</v>
      </c>
      <c r="AG1313" s="121">
        <v>0</v>
      </c>
      <c r="AH1313" s="121">
        <v>0</v>
      </c>
      <c r="AI1313" s="121" t="s">
        <v>5594</v>
      </c>
      <c r="AJ1313" s="121"/>
      <c r="AK1313" s="121"/>
      <c r="AL1313" s="121"/>
      <c r="AM1313" s="126" t="s">
        <v>5593</v>
      </c>
      <c r="AN1313" s="121" t="s">
        <v>411</v>
      </c>
      <c r="AO1313" s="121"/>
      <c r="AP1313" s="121">
        <v>0</v>
      </c>
      <c r="AQ1313" s="121">
        <v>0</v>
      </c>
      <c r="AR1313" s="121"/>
      <c r="AS1313" s="121"/>
      <c r="AT1313" s="121"/>
    </row>
    <row r="1314" spans="1:46" ht="30" customHeight="1" x14ac:dyDescent="0.15">
      <c r="A1314" s="121">
        <v>1312</v>
      </c>
      <c r="B1314" s="126">
        <v>5225002961</v>
      </c>
      <c r="C1314" s="121" t="s">
        <v>5595</v>
      </c>
      <c r="D1314" s="121" t="s">
        <v>5595</v>
      </c>
      <c r="E1314" s="127">
        <v>27343</v>
      </c>
      <c r="F1314" s="117">
        <f t="shared" ca="1" si="180"/>
        <v>44.334246575342469</v>
      </c>
      <c r="G1314" s="121" t="s">
        <v>650</v>
      </c>
      <c r="H1314" s="121" t="s">
        <v>287</v>
      </c>
      <c r="I1314" s="121" t="s">
        <v>287</v>
      </c>
      <c r="J1314" s="121" t="s">
        <v>9964</v>
      </c>
      <c r="K1314" s="121" t="s">
        <v>8546</v>
      </c>
      <c r="L1314" s="121" t="s">
        <v>328</v>
      </c>
      <c r="M1314" s="121" t="s">
        <v>383</v>
      </c>
      <c r="N1314" s="121" t="s">
        <v>290</v>
      </c>
      <c r="O1314" s="121" t="s">
        <v>8330</v>
      </c>
      <c r="P1314" s="127">
        <v>41988</v>
      </c>
      <c r="Q1314" s="127">
        <v>47466</v>
      </c>
      <c r="R1314" s="114">
        <f t="shared" ca="1" si="181"/>
        <v>3941</v>
      </c>
      <c r="S1314" s="118">
        <f t="shared" ca="1" si="182"/>
        <v>129</v>
      </c>
      <c r="T1314" s="114">
        <f t="shared" ca="1" si="183"/>
        <v>10</v>
      </c>
      <c r="U1314" s="119" t="str">
        <f t="shared" ca="1" si="184"/>
        <v>10年9个月21天</v>
      </c>
      <c r="V1314" s="120" t="s">
        <v>9965</v>
      </c>
      <c r="W1314" s="116">
        <f t="shared" ca="1" si="185"/>
        <v>43525</v>
      </c>
      <c r="X1314" s="114">
        <f t="shared" ca="1" si="186"/>
        <v>1143</v>
      </c>
      <c r="Y1314" s="120">
        <f t="shared" ca="1" si="187"/>
        <v>37</v>
      </c>
      <c r="Z1314" s="121">
        <f t="shared" ca="1" si="188"/>
        <v>3</v>
      </c>
      <c r="AA1314" s="121" t="s">
        <v>882</v>
      </c>
      <c r="AB1314" s="121"/>
      <c r="AC1314" s="127">
        <v>42382</v>
      </c>
      <c r="AD1314" s="121" t="s">
        <v>8546</v>
      </c>
      <c r="AE1314" s="127">
        <v>42382</v>
      </c>
      <c r="AF1314" s="121" t="s">
        <v>8286</v>
      </c>
      <c r="AG1314" s="121">
        <v>0</v>
      </c>
      <c r="AH1314" s="121">
        <v>0</v>
      </c>
      <c r="AI1314" s="121" t="s">
        <v>5598</v>
      </c>
      <c r="AJ1314" s="121"/>
      <c r="AK1314" s="121"/>
      <c r="AL1314" s="121"/>
      <c r="AM1314" s="126" t="s">
        <v>5597</v>
      </c>
      <c r="AN1314" s="121"/>
      <c r="AO1314" s="121" t="s">
        <v>393</v>
      </c>
      <c r="AP1314" s="121">
        <v>4</v>
      </c>
      <c r="AQ1314" s="121">
        <v>0</v>
      </c>
      <c r="AR1314" s="121"/>
      <c r="AS1314" s="121"/>
      <c r="AT1314" s="121"/>
    </row>
    <row r="1315" spans="1:46" ht="30" customHeight="1" x14ac:dyDescent="0.15">
      <c r="A1315" s="121">
        <v>1313</v>
      </c>
      <c r="B1315" s="126">
        <v>5225002962</v>
      </c>
      <c r="C1315" s="121" t="s">
        <v>5599</v>
      </c>
      <c r="D1315" s="121" t="s">
        <v>5599</v>
      </c>
      <c r="E1315" s="127">
        <v>28364</v>
      </c>
      <c r="F1315" s="117">
        <f t="shared" ca="1" si="180"/>
        <v>41.536986301369865</v>
      </c>
      <c r="G1315" s="121" t="s">
        <v>486</v>
      </c>
      <c r="H1315" s="121" t="s">
        <v>297</v>
      </c>
      <c r="I1315" s="121" t="s">
        <v>297</v>
      </c>
      <c r="J1315" s="121" t="s">
        <v>9966</v>
      </c>
      <c r="K1315" s="121" t="s">
        <v>8546</v>
      </c>
      <c r="L1315" s="121" t="s">
        <v>328</v>
      </c>
      <c r="M1315" s="121" t="s">
        <v>383</v>
      </c>
      <c r="N1315" s="121" t="s">
        <v>290</v>
      </c>
      <c r="O1315" s="121" t="s">
        <v>299</v>
      </c>
      <c r="P1315" s="121"/>
      <c r="Q1315" s="121"/>
      <c r="R1315" s="114" t="e">
        <f t="shared" ca="1" si="181"/>
        <v>#NUM!</v>
      </c>
      <c r="S1315" s="118" t="e">
        <f t="shared" ca="1" si="182"/>
        <v>#NUM!</v>
      </c>
      <c r="T1315" s="114" t="e">
        <f t="shared" ca="1" si="183"/>
        <v>#NUM!</v>
      </c>
      <c r="U1315" s="119" t="e">
        <f t="shared" ca="1" si="184"/>
        <v>#NUM!</v>
      </c>
      <c r="V1315" s="120" t="s">
        <v>299</v>
      </c>
      <c r="W1315" s="116">
        <f t="shared" ca="1" si="185"/>
        <v>43525</v>
      </c>
      <c r="X1315" s="114">
        <f t="shared" ca="1" si="186"/>
        <v>1143</v>
      </c>
      <c r="Y1315" s="120">
        <f t="shared" ca="1" si="187"/>
        <v>37</v>
      </c>
      <c r="Z1315" s="121">
        <f t="shared" ca="1" si="188"/>
        <v>3</v>
      </c>
      <c r="AA1315" s="121" t="s">
        <v>9967</v>
      </c>
      <c r="AB1315" s="121"/>
      <c r="AC1315" s="127">
        <v>42382</v>
      </c>
      <c r="AD1315" s="121" t="s">
        <v>8546</v>
      </c>
      <c r="AE1315" s="127">
        <v>42382</v>
      </c>
      <c r="AF1315" s="121" t="s">
        <v>8286</v>
      </c>
      <c r="AG1315" s="121">
        <v>0</v>
      </c>
      <c r="AH1315" s="121">
        <v>0</v>
      </c>
      <c r="AI1315" s="121" t="s">
        <v>5601</v>
      </c>
      <c r="AJ1315" s="121"/>
      <c r="AK1315" s="121" t="s">
        <v>334</v>
      </c>
      <c r="AL1315" s="121"/>
      <c r="AM1315" s="126" t="s">
        <v>5600</v>
      </c>
      <c r="AN1315" s="121"/>
      <c r="AO1315" s="121"/>
      <c r="AP1315" s="121">
        <v>0</v>
      </c>
      <c r="AQ1315" s="121">
        <v>0</v>
      </c>
      <c r="AR1315" s="121"/>
      <c r="AS1315" s="121"/>
      <c r="AT1315" s="121"/>
    </row>
    <row r="1316" spans="1:46" ht="30" customHeight="1" x14ac:dyDescent="0.15">
      <c r="A1316" s="121">
        <v>1314</v>
      </c>
      <c r="B1316" s="126">
        <v>5225002963</v>
      </c>
      <c r="C1316" s="121" t="s">
        <v>5602</v>
      </c>
      <c r="D1316" s="121" t="s">
        <v>5602</v>
      </c>
      <c r="E1316" s="127">
        <v>31547</v>
      </c>
      <c r="F1316" s="117">
        <f t="shared" ca="1" si="180"/>
        <v>32.816438356164383</v>
      </c>
      <c r="G1316" s="121" t="s">
        <v>325</v>
      </c>
      <c r="H1316" s="121" t="s">
        <v>634</v>
      </c>
      <c r="I1316" s="121" t="s">
        <v>634</v>
      </c>
      <c r="J1316" s="121" t="s">
        <v>9968</v>
      </c>
      <c r="K1316" s="121" t="s">
        <v>8546</v>
      </c>
      <c r="L1316" s="121" t="s">
        <v>328</v>
      </c>
      <c r="M1316" s="121" t="s">
        <v>383</v>
      </c>
      <c r="N1316" s="121" t="s">
        <v>5603</v>
      </c>
      <c r="O1316" s="121" t="s">
        <v>8283</v>
      </c>
      <c r="P1316" s="127">
        <v>41607</v>
      </c>
      <c r="Q1316" s="127">
        <v>48911</v>
      </c>
      <c r="R1316" s="114">
        <f t="shared" ca="1" si="181"/>
        <v>5386</v>
      </c>
      <c r="S1316" s="118">
        <f t="shared" ca="1" si="182"/>
        <v>176</v>
      </c>
      <c r="T1316" s="114">
        <f t="shared" ca="1" si="183"/>
        <v>14</v>
      </c>
      <c r="U1316" s="119" t="str">
        <f t="shared" ca="1" si="184"/>
        <v>14年9个月6天</v>
      </c>
      <c r="V1316" s="120" t="s">
        <v>9941</v>
      </c>
      <c r="W1316" s="116">
        <f t="shared" ca="1" si="185"/>
        <v>43525</v>
      </c>
      <c r="X1316" s="114">
        <f t="shared" ca="1" si="186"/>
        <v>1143</v>
      </c>
      <c r="Y1316" s="120">
        <f t="shared" ca="1" si="187"/>
        <v>37</v>
      </c>
      <c r="Z1316" s="121">
        <f t="shared" ca="1" si="188"/>
        <v>3</v>
      </c>
      <c r="AA1316" s="121" t="s">
        <v>9759</v>
      </c>
      <c r="AB1316" s="121"/>
      <c r="AC1316" s="127">
        <v>42382</v>
      </c>
      <c r="AD1316" s="121" t="s">
        <v>8546</v>
      </c>
      <c r="AE1316" s="127">
        <v>42382</v>
      </c>
      <c r="AF1316" s="121" t="s">
        <v>8286</v>
      </c>
      <c r="AG1316" s="121">
        <v>0</v>
      </c>
      <c r="AH1316" s="121">
        <v>0</v>
      </c>
      <c r="AI1316" s="121" t="s">
        <v>5605</v>
      </c>
      <c r="AJ1316" s="121"/>
      <c r="AK1316" s="121"/>
      <c r="AL1316" s="121"/>
      <c r="AM1316" s="126" t="s">
        <v>5604</v>
      </c>
      <c r="AN1316" s="121" t="s">
        <v>454</v>
      </c>
      <c r="AO1316" s="121" t="s">
        <v>345</v>
      </c>
      <c r="AP1316" s="121">
        <v>11</v>
      </c>
      <c r="AQ1316" s="121">
        <v>0</v>
      </c>
      <c r="AR1316" s="121"/>
      <c r="AS1316" s="121"/>
      <c r="AT1316" s="121"/>
    </row>
    <row r="1317" spans="1:46" ht="30" customHeight="1" x14ac:dyDescent="0.15">
      <c r="A1317" s="121">
        <v>1315</v>
      </c>
      <c r="B1317" s="126">
        <v>5225002964</v>
      </c>
      <c r="C1317" s="121" t="s">
        <v>5606</v>
      </c>
      <c r="D1317" s="121" t="s">
        <v>5606</v>
      </c>
      <c r="E1317" s="127">
        <v>32401</v>
      </c>
      <c r="F1317" s="117">
        <f t="shared" ca="1" si="180"/>
        <v>30.476712328767125</v>
      </c>
      <c r="G1317" s="121" t="s">
        <v>364</v>
      </c>
      <c r="H1317" s="121" t="s">
        <v>297</v>
      </c>
      <c r="I1317" s="121" t="s">
        <v>297</v>
      </c>
      <c r="J1317" s="121" t="s">
        <v>5607</v>
      </c>
      <c r="K1317" s="121" t="s">
        <v>771</v>
      </c>
      <c r="L1317" s="121" t="s">
        <v>328</v>
      </c>
      <c r="M1317" s="121" t="s">
        <v>367</v>
      </c>
      <c r="N1317" s="121" t="s">
        <v>290</v>
      </c>
      <c r="O1317" s="121" t="s">
        <v>293</v>
      </c>
      <c r="P1317" s="121"/>
      <c r="Q1317" s="121"/>
      <c r="R1317" s="114" t="e">
        <f t="shared" ca="1" si="181"/>
        <v>#NUM!</v>
      </c>
      <c r="S1317" s="118" t="e">
        <f t="shared" ca="1" si="182"/>
        <v>#NUM!</v>
      </c>
      <c r="T1317" s="114" t="e">
        <f t="shared" ca="1" si="183"/>
        <v>#NUM!</v>
      </c>
      <c r="U1317" s="119" t="e">
        <f t="shared" ca="1" si="184"/>
        <v>#NUM!</v>
      </c>
      <c r="V1317" s="120" t="s">
        <v>299</v>
      </c>
      <c r="W1317" s="116">
        <f t="shared" ca="1" si="185"/>
        <v>43525</v>
      </c>
      <c r="X1317" s="114">
        <f t="shared" ca="1" si="186"/>
        <v>1141</v>
      </c>
      <c r="Y1317" s="120">
        <f t="shared" ca="1" si="187"/>
        <v>37</v>
      </c>
      <c r="Z1317" s="121">
        <f t="shared" ca="1" si="188"/>
        <v>3</v>
      </c>
      <c r="AA1317" s="121" t="s">
        <v>8309</v>
      </c>
      <c r="AB1317" s="121"/>
      <c r="AC1317" s="127">
        <v>42384</v>
      </c>
      <c r="AD1317" s="121" t="s">
        <v>771</v>
      </c>
      <c r="AE1317" s="127">
        <v>42384</v>
      </c>
      <c r="AF1317" s="121" t="s">
        <v>8286</v>
      </c>
      <c r="AG1317" s="121">
        <v>1</v>
      </c>
      <c r="AH1317" s="121">
        <v>0</v>
      </c>
      <c r="AI1317" s="121" t="s">
        <v>5609</v>
      </c>
      <c r="AJ1317" s="121" t="s">
        <v>402</v>
      </c>
      <c r="AK1317" s="121" t="s">
        <v>409</v>
      </c>
      <c r="AL1317" s="121"/>
      <c r="AM1317" s="126" t="s">
        <v>5608</v>
      </c>
      <c r="AN1317" s="121"/>
      <c r="AO1317" s="121"/>
      <c r="AP1317" s="121">
        <v>0</v>
      </c>
      <c r="AQ1317" s="121">
        <v>0</v>
      </c>
      <c r="AR1317" s="121"/>
      <c r="AS1317" s="121"/>
      <c r="AT1317" s="121"/>
    </row>
    <row r="1318" spans="1:46" ht="30" customHeight="1" x14ac:dyDescent="0.15">
      <c r="A1318" s="121">
        <v>1316</v>
      </c>
      <c r="B1318" s="126">
        <v>5225002965</v>
      </c>
      <c r="C1318" s="121" t="s">
        <v>5610</v>
      </c>
      <c r="D1318" s="121" t="s">
        <v>5610</v>
      </c>
      <c r="E1318" s="127">
        <v>27208</v>
      </c>
      <c r="F1318" s="117">
        <f t="shared" ca="1" si="180"/>
        <v>44.704109589041096</v>
      </c>
      <c r="G1318" s="121" t="s">
        <v>325</v>
      </c>
      <c r="H1318" s="121" t="s">
        <v>297</v>
      </c>
      <c r="I1318" s="121" t="s">
        <v>297</v>
      </c>
      <c r="J1318" s="121" t="s">
        <v>5611</v>
      </c>
      <c r="K1318" s="121" t="s">
        <v>8187</v>
      </c>
      <c r="L1318" s="121" t="s">
        <v>357</v>
      </c>
      <c r="M1318" s="121" t="s">
        <v>367</v>
      </c>
      <c r="N1318" s="121" t="s">
        <v>298</v>
      </c>
      <c r="O1318" s="121" t="s">
        <v>299</v>
      </c>
      <c r="P1318" s="127">
        <v>42368</v>
      </c>
      <c r="Q1318" s="121"/>
      <c r="R1318" s="114" t="e">
        <f t="shared" ca="1" si="181"/>
        <v>#NUM!</v>
      </c>
      <c r="S1318" s="118" t="e">
        <f t="shared" ca="1" si="182"/>
        <v>#NUM!</v>
      </c>
      <c r="T1318" s="114" t="e">
        <f t="shared" ca="1" si="183"/>
        <v>#NUM!</v>
      </c>
      <c r="U1318" s="119" t="e">
        <f t="shared" ca="1" si="184"/>
        <v>#NUM!</v>
      </c>
      <c r="V1318" s="120" t="s">
        <v>299</v>
      </c>
      <c r="W1318" s="116">
        <f t="shared" ca="1" si="185"/>
        <v>43525</v>
      </c>
      <c r="X1318" s="114">
        <f t="shared" ca="1" si="186"/>
        <v>1141</v>
      </c>
      <c r="Y1318" s="120">
        <f t="shared" ca="1" si="187"/>
        <v>37</v>
      </c>
      <c r="Z1318" s="121">
        <f t="shared" ca="1" si="188"/>
        <v>3</v>
      </c>
      <c r="AA1318" s="121" t="s">
        <v>9969</v>
      </c>
      <c r="AB1318" s="121"/>
      <c r="AC1318" s="127">
        <v>42384</v>
      </c>
      <c r="AD1318" s="121" t="s">
        <v>771</v>
      </c>
      <c r="AE1318" s="127">
        <v>42384</v>
      </c>
      <c r="AF1318" s="121" t="s">
        <v>8286</v>
      </c>
      <c r="AG1318" s="121">
        <v>0</v>
      </c>
      <c r="AH1318" s="121">
        <v>0</v>
      </c>
      <c r="AI1318" s="121" t="s">
        <v>5613</v>
      </c>
      <c r="AJ1318" s="121"/>
      <c r="AK1318" s="121" t="s">
        <v>334</v>
      </c>
      <c r="AL1318" s="121"/>
      <c r="AM1318" s="126" t="s">
        <v>5612</v>
      </c>
      <c r="AN1318" s="121" t="s">
        <v>411</v>
      </c>
      <c r="AO1318" s="121"/>
      <c r="AP1318" s="121">
        <v>0</v>
      </c>
      <c r="AQ1318" s="121">
        <v>2</v>
      </c>
      <c r="AR1318" s="121"/>
      <c r="AS1318" s="121"/>
      <c r="AT1318" s="121"/>
    </row>
    <row r="1319" spans="1:46" ht="30" customHeight="1" x14ac:dyDescent="0.15">
      <c r="A1319" s="121">
        <v>1317</v>
      </c>
      <c r="B1319" s="126">
        <v>5225002966</v>
      </c>
      <c r="C1319" s="121" t="s">
        <v>5614</v>
      </c>
      <c r="D1319" s="121" t="s">
        <v>5614</v>
      </c>
      <c r="E1319" s="127">
        <v>26615</v>
      </c>
      <c r="F1319" s="117">
        <f t="shared" ca="1" si="180"/>
        <v>46.328767123287669</v>
      </c>
      <c r="G1319" s="121" t="s">
        <v>325</v>
      </c>
      <c r="H1319" s="121" t="s">
        <v>758</v>
      </c>
      <c r="I1319" s="121"/>
      <c r="J1319" s="121" t="s">
        <v>5615</v>
      </c>
      <c r="K1319" s="121" t="s">
        <v>8192</v>
      </c>
      <c r="L1319" s="121" t="s">
        <v>357</v>
      </c>
      <c r="M1319" s="121" t="s">
        <v>367</v>
      </c>
      <c r="N1319" s="121" t="s">
        <v>408</v>
      </c>
      <c r="O1319" s="121" t="s">
        <v>293</v>
      </c>
      <c r="P1319" s="127">
        <v>42382</v>
      </c>
      <c r="Q1319" s="121"/>
      <c r="R1319" s="114" t="e">
        <f t="shared" ca="1" si="181"/>
        <v>#NUM!</v>
      </c>
      <c r="S1319" s="118" t="e">
        <f t="shared" ca="1" si="182"/>
        <v>#NUM!</v>
      </c>
      <c r="T1319" s="114" t="e">
        <f t="shared" ca="1" si="183"/>
        <v>#NUM!</v>
      </c>
      <c r="U1319" s="119" t="e">
        <f t="shared" ca="1" si="184"/>
        <v>#NUM!</v>
      </c>
      <c r="V1319" s="120" t="s">
        <v>299</v>
      </c>
      <c r="W1319" s="116">
        <f t="shared" ca="1" si="185"/>
        <v>43525</v>
      </c>
      <c r="X1319" s="114">
        <f t="shared" ca="1" si="186"/>
        <v>1141</v>
      </c>
      <c r="Y1319" s="120">
        <f t="shared" ca="1" si="187"/>
        <v>37</v>
      </c>
      <c r="Z1319" s="121">
        <f t="shared" ca="1" si="188"/>
        <v>3</v>
      </c>
      <c r="AA1319" s="121" t="s">
        <v>1338</v>
      </c>
      <c r="AB1319" s="121"/>
      <c r="AC1319" s="127">
        <v>42384</v>
      </c>
      <c r="AD1319" s="121" t="s">
        <v>771</v>
      </c>
      <c r="AE1319" s="127">
        <v>42384</v>
      </c>
      <c r="AF1319" s="121" t="s">
        <v>8286</v>
      </c>
      <c r="AG1319" s="121">
        <v>1</v>
      </c>
      <c r="AH1319" s="121">
        <v>0</v>
      </c>
      <c r="AI1319" s="121" t="s">
        <v>5617</v>
      </c>
      <c r="AJ1319" s="121" t="s">
        <v>402</v>
      </c>
      <c r="AK1319" s="121" t="s">
        <v>409</v>
      </c>
      <c r="AL1319" s="121"/>
      <c r="AM1319" s="126" t="s">
        <v>5616</v>
      </c>
      <c r="AN1319" s="121" t="s">
        <v>411</v>
      </c>
      <c r="AO1319" s="121"/>
      <c r="AP1319" s="121">
        <v>0</v>
      </c>
      <c r="AQ1319" s="121">
        <v>1</v>
      </c>
      <c r="AR1319" s="121"/>
      <c r="AS1319" s="121"/>
      <c r="AT1319" s="121"/>
    </row>
    <row r="1320" spans="1:46" ht="30" customHeight="1" x14ac:dyDescent="0.15">
      <c r="A1320" s="121">
        <v>1318</v>
      </c>
      <c r="B1320" s="126">
        <v>5225002967</v>
      </c>
      <c r="C1320" s="121" t="s">
        <v>5618</v>
      </c>
      <c r="D1320" s="121" t="s">
        <v>5618</v>
      </c>
      <c r="E1320" s="127">
        <v>26454</v>
      </c>
      <c r="F1320" s="117">
        <f t="shared" ca="1" si="180"/>
        <v>46.769863013698632</v>
      </c>
      <c r="G1320" s="121" t="s">
        <v>325</v>
      </c>
      <c r="H1320" s="121" t="s">
        <v>779</v>
      </c>
      <c r="I1320" s="121" t="s">
        <v>779</v>
      </c>
      <c r="J1320" s="121" t="s">
        <v>5619</v>
      </c>
      <c r="K1320" s="121" t="s">
        <v>8013</v>
      </c>
      <c r="L1320" s="121" t="s">
        <v>328</v>
      </c>
      <c r="M1320" s="121" t="s">
        <v>59</v>
      </c>
      <c r="N1320" s="121" t="s">
        <v>408</v>
      </c>
      <c r="O1320" s="121" t="s">
        <v>299</v>
      </c>
      <c r="P1320" s="121"/>
      <c r="Q1320" s="121"/>
      <c r="R1320" s="114" t="e">
        <f t="shared" ca="1" si="181"/>
        <v>#NUM!</v>
      </c>
      <c r="S1320" s="118" t="e">
        <f t="shared" ca="1" si="182"/>
        <v>#NUM!</v>
      </c>
      <c r="T1320" s="114" t="e">
        <f t="shared" ca="1" si="183"/>
        <v>#NUM!</v>
      </c>
      <c r="U1320" s="119" t="e">
        <f t="shared" ca="1" si="184"/>
        <v>#NUM!</v>
      </c>
      <c r="V1320" s="120" t="s">
        <v>299</v>
      </c>
      <c r="W1320" s="116">
        <f t="shared" ca="1" si="185"/>
        <v>43525</v>
      </c>
      <c r="X1320" s="114">
        <f t="shared" ca="1" si="186"/>
        <v>1141</v>
      </c>
      <c r="Y1320" s="120">
        <f t="shared" ca="1" si="187"/>
        <v>37</v>
      </c>
      <c r="Z1320" s="121">
        <f t="shared" ca="1" si="188"/>
        <v>3</v>
      </c>
      <c r="AA1320" s="121" t="s">
        <v>8309</v>
      </c>
      <c r="AB1320" s="121"/>
      <c r="AC1320" s="127">
        <v>42384</v>
      </c>
      <c r="AD1320" s="121" t="s">
        <v>771</v>
      </c>
      <c r="AE1320" s="127">
        <v>42384</v>
      </c>
      <c r="AF1320" s="121" t="s">
        <v>8286</v>
      </c>
      <c r="AG1320" s="121">
        <v>0</v>
      </c>
      <c r="AH1320" s="121">
        <v>0</v>
      </c>
      <c r="AI1320" s="121" t="s">
        <v>5621</v>
      </c>
      <c r="AJ1320" s="121"/>
      <c r="AK1320" s="121" t="s">
        <v>334</v>
      </c>
      <c r="AL1320" s="121" t="s">
        <v>363</v>
      </c>
      <c r="AM1320" s="126" t="s">
        <v>5620</v>
      </c>
      <c r="AN1320" s="121" t="s">
        <v>411</v>
      </c>
      <c r="AO1320" s="121"/>
      <c r="AP1320" s="121">
        <v>0</v>
      </c>
      <c r="AQ1320" s="121">
        <v>2</v>
      </c>
      <c r="AR1320" s="121"/>
      <c r="AS1320" s="121"/>
      <c r="AT1320" s="121"/>
    </row>
    <row r="1321" spans="1:46" ht="30" customHeight="1" x14ac:dyDescent="0.15">
      <c r="A1321" s="121">
        <v>1319</v>
      </c>
      <c r="B1321" s="126">
        <v>5225002968</v>
      </c>
      <c r="C1321" s="121" t="s">
        <v>5622</v>
      </c>
      <c r="D1321" s="121" t="s">
        <v>5622</v>
      </c>
      <c r="E1321" s="127">
        <v>31375</v>
      </c>
      <c r="F1321" s="117">
        <f t="shared" ca="1" si="180"/>
        <v>33.287671232876711</v>
      </c>
      <c r="G1321" s="121" t="s">
        <v>325</v>
      </c>
      <c r="H1321" s="121" t="s">
        <v>634</v>
      </c>
      <c r="I1321" s="121" t="s">
        <v>634</v>
      </c>
      <c r="J1321" s="121" t="s">
        <v>5623</v>
      </c>
      <c r="K1321" s="121" t="s">
        <v>843</v>
      </c>
      <c r="L1321" s="121" t="s">
        <v>357</v>
      </c>
      <c r="M1321" s="121" t="s">
        <v>367</v>
      </c>
      <c r="N1321" s="121" t="s">
        <v>298</v>
      </c>
      <c r="O1321" s="121" t="s">
        <v>8330</v>
      </c>
      <c r="P1321" s="127">
        <v>42171</v>
      </c>
      <c r="Q1321" s="127">
        <v>47649</v>
      </c>
      <c r="R1321" s="114">
        <f t="shared" ca="1" si="181"/>
        <v>4124</v>
      </c>
      <c r="S1321" s="118">
        <f t="shared" ca="1" si="182"/>
        <v>135</v>
      </c>
      <c r="T1321" s="114">
        <f t="shared" ca="1" si="183"/>
        <v>11</v>
      </c>
      <c r="U1321" s="119" t="str">
        <f t="shared" ca="1" si="184"/>
        <v>11年3个月19天</v>
      </c>
      <c r="V1321" s="120" t="s">
        <v>9970</v>
      </c>
      <c r="W1321" s="116">
        <f t="shared" ca="1" si="185"/>
        <v>43525</v>
      </c>
      <c r="X1321" s="114">
        <f t="shared" ca="1" si="186"/>
        <v>1141</v>
      </c>
      <c r="Y1321" s="120">
        <f t="shared" ca="1" si="187"/>
        <v>37</v>
      </c>
      <c r="Z1321" s="121">
        <f t="shared" ca="1" si="188"/>
        <v>3</v>
      </c>
      <c r="AA1321" s="121" t="s">
        <v>9971</v>
      </c>
      <c r="AB1321" s="121"/>
      <c r="AC1321" s="127">
        <v>42384</v>
      </c>
      <c r="AD1321" s="121" t="s">
        <v>843</v>
      </c>
      <c r="AE1321" s="127">
        <v>42384</v>
      </c>
      <c r="AF1321" s="121" t="s">
        <v>8286</v>
      </c>
      <c r="AG1321" s="121">
        <v>0</v>
      </c>
      <c r="AH1321" s="121">
        <v>0</v>
      </c>
      <c r="AI1321" s="121" t="s">
        <v>5625</v>
      </c>
      <c r="AJ1321" s="121"/>
      <c r="AK1321" s="121"/>
      <c r="AL1321" s="121"/>
      <c r="AM1321" s="126" t="s">
        <v>5624</v>
      </c>
      <c r="AN1321" s="121" t="s">
        <v>411</v>
      </c>
      <c r="AO1321" s="121"/>
      <c r="AP1321" s="121">
        <v>0</v>
      </c>
      <c r="AQ1321" s="121">
        <v>0</v>
      </c>
      <c r="AR1321" s="121"/>
      <c r="AS1321" s="121"/>
      <c r="AT1321" s="121"/>
    </row>
    <row r="1322" spans="1:46" ht="30" customHeight="1" x14ac:dyDescent="0.15">
      <c r="A1322" s="121">
        <v>1320</v>
      </c>
      <c r="B1322" s="126">
        <v>5225002969</v>
      </c>
      <c r="C1322" s="121" t="s">
        <v>5626</v>
      </c>
      <c r="D1322" s="121" t="s">
        <v>5626</v>
      </c>
      <c r="E1322" s="127">
        <v>32232</v>
      </c>
      <c r="F1322" s="117">
        <f t="shared" ca="1" si="180"/>
        <v>30.93972602739726</v>
      </c>
      <c r="G1322" s="121" t="s">
        <v>325</v>
      </c>
      <c r="H1322" s="121" t="s">
        <v>779</v>
      </c>
      <c r="I1322" s="121" t="s">
        <v>779</v>
      </c>
      <c r="J1322" s="121" t="s">
        <v>5627</v>
      </c>
      <c r="K1322" s="121" t="s">
        <v>843</v>
      </c>
      <c r="L1322" s="121" t="s">
        <v>357</v>
      </c>
      <c r="M1322" s="121" t="s">
        <v>367</v>
      </c>
      <c r="N1322" s="121" t="s">
        <v>570</v>
      </c>
      <c r="O1322" s="121" t="s">
        <v>8330</v>
      </c>
      <c r="P1322" s="127">
        <v>41648</v>
      </c>
      <c r="Q1322" s="127">
        <v>47126</v>
      </c>
      <c r="R1322" s="114">
        <f t="shared" ca="1" si="181"/>
        <v>3601</v>
      </c>
      <c r="S1322" s="118">
        <f t="shared" ca="1" si="182"/>
        <v>118</v>
      </c>
      <c r="T1322" s="114">
        <f t="shared" ca="1" si="183"/>
        <v>9</v>
      </c>
      <c r="U1322" s="119" t="str">
        <f t="shared" ca="1" si="184"/>
        <v>9年10个月16天</v>
      </c>
      <c r="V1322" s="120" t="s">
        <v>9972</v>
      </c>
      <c r="W1322" s="116">
        <f t="shared" ca="1" si="185"/>
        <v>43525</v>
      </c>
      <c r="X1322" s="114">
        <f t="shared" ca="1" si="186"/>
        <v>1141</v>
      </c>
      <c r="Y1322" s="120">
        <f t="shared" ca="1" si="187"/>
        <v>37</v>
      </c>
      <c r="Z1322" s="121">
        <f t="shared" ca="1" si="188"/>
        <v>3</v>
      </c>
      <c r="AA1322" s="121" t="s">
        <v>9780</v>
      </c>
      <c r="AB1322" s="121"/>
      <c r="AC1322" s="127">
        <v>42384</v>
      </c>
      <c r="AD1322" s="121" t="s">
        <v>843</v>
      </c>
      <c r="AE1322" s="127">
        <v>42384</v>
      </c>
      <c r="AF1322" s="121" t="s">
        <v>8286</v>
      </c>
      <c r="AG1322" s="121">
        <v>0</v>
      </c>
      <c r="AH1322" s="121">
        <v>0</v>
      </c>
      <c r="AI1322" s="121" t="s">
        <v>5629</v>
      </c>
      <c r="AJ1322" s="121"/>
      <c r="AK1322" s="121"/>
      <c r="AL1322" s="121"/>
      <c r="AM1322" s="126" t="s">
        <v>5628</v>
      </c>
      <c r="AN1322" s="121"/>
      <c r="AO1322" s="121" t="s">
        <v>393</v>
      </c>
      <c r="AP1322" s="121">
        <v>5</v>
      </c>
      <c r="AQ1322" s="121">
        <v>0</v>
      </c>
      <c r="AR1322" s="121"/>
      <c r="AS1322" s="121"/>
      <c r="AT1322" s="121"/>
    </row>
    <row r="1323" spans="1:46" ht="30" customHeight="1" x14ac:dyDescent="0.15">
      <c r="A1323" s="121">
        <v>1321</v>
      </c>
      <c r="B1323" s="126">
        <v>5225002970</v>
      </c>
      <c r="C1323" s="121" t="s">
        <v>5630</v>
      </c>
      <c r="D1323" s="121" t="s">
        <v>5630</v>
      </c>
      <c r="E1323" s="127">
        <v>33865</v>
      </c>
      <c r="F1323" s="117">
        <f t="shared" ca="1" si="180"/>
        <v>26.465753424657535</v>
      </c>
      <c r="G1323" s="121" t="s">
        <v>325</v>
      </c>
      <c r="H1323" s="121" t="s">
        <v>297</v>
      </c>
      <c r="I1323" s="121" t="s">
        <v>297</v>
      </c>
      <c r="J1323" s="121" t="s">
        <v>5631</v>
      </c>
      <c r="K1323" s="121" t="s">
        <v>8014</v>
      </c>
      <c r="L1323" s="121" t="s">
        <v>328</v>
      </c>
      <c r="M1323" s="121" t="s">
        <v>59</v>
      </c>
      <c r="N1323" s="121" t="s">
        <v>570</v>
      </c>
      <c r="O1323" s="121" t="s">
        <v>299</v>
      </c>
      <c r="P1323" s="121"/>
      <c r="Q1323" s="121"/>
      <c r="R1323" s="114" t="e">
        <f t="shared" ca="1" si="181"/>
        <v>#NUM!</v>
      </c>
      <c r="S1323" s="118" t="e">
        <f t="shared" ca="1" si="182"/>
        <v>#NUM!</v>
      </c>
      <c r="T1323" s="114" t="e">
        <f t="shared" ca="1" si="183"/>
        <v>#NUM!</v>
      </c>
      <c r="U1323" s="119" t="e">
        <f t="shared" ca="1" si="184"/>
        <v>#NUM!</v>
      </c>
      <c r="V1323" s="120" t="s">
        <v>299</v>
      </c>
      <c r="W1323" s="116">
        <f t="shared" ca="1" si="185"/>
        <v>43525</v>
      </c>
      <c r="X1323" s="114">
        <f t="shared" ca="1" si="186"/>
        <v>1141</v>
      </c>
      <c r="Y1323" s="120">
        <f t="shared" ca="1" si="187"/>
        <v>37</v>
      </c>
      <c r="Z1323" s="121">
        <f t="shared" ca="1" si="188"/>
        <v>3</v>
      </c>
      <c r="AA1323" s="121" t="s">
        <v>4205</v>
      </c>
      <c r="AB1323" s="121"/>
      <c r="AC1323" s="127">
        <v>42384</v>
      </c>
      <c r="AD1323" s="121" t="s">
        <v>843</v>
      </c>
      <c r="AE1323" s="127">
        <v>42384</v>
      </c>
      <c r="AF1323" s="121" t="s">
        <v>8286</v>
      </c>
      <c r="AG1323" s="121">
        <v>0</v>
      </c>
      <c r="AH1323" s="121">
        <v>0</v>
      </c>
      <c r="AI1323" s="121" t="s">
        <v>5629</v>
      </c>
      <c r="AJ1323" s="121"/>
      <c r="AK1323" s="121" t="s">
        <v>334</v>
      </c>
      <c r="AL1323" s="121"/>
      <c r="AM1323" s="126" t="s">
        <v>5632</v>
      </c>
      <c r="AN1323" s="121"/>
      <c r="AO1323" s="121" t="s">
        <v>393</v>
      </c>
      <c r="AP1323" s="121">
        <v>5</v>
      </c>
      <c r="AQ1323" s="121">
        <v>0</v>
      </c>
      <c r="AR1323" s="121"/>
      <c r="AS1323" s="121"/>
      <c r="AT1323" s="121"/>
    </row>
    <row r="1324" spans="1:46" ht="30" customHeight="1" x14ac:dyDescent="0.15">
      <c r="A1324" s="121">
        <v>1322</v>
      </c>
      <c r="B1324" s="126">
        <v>5225002971</v>
      </c>
      <c r="C1324" s="121" t="s">
        <v>5633</v>
      </c>
      <c r="D1324" s="121" t="s">
        <v>5633</v>
      </c>
      <c r="E1324" s="127">
        <v>28361</v>
      </c>
      <c r="F1324" s="117">
        <f t="shared" ca="1" si="180"/>
        <v>41.545205479452058</v>
      </c>
      <c r="G1324" s="121" t="s">
        <v>325</v>
      </c>
      <c r="H1324" s="121" t="s">
        <v>297</v>
      </c>
      <c r="I1324" s="121" t="s">
        <v>297</v>
      </c>
      <c r="J1324" s="121" t="s">
        <v>5634</v>
      </c>
      <c r="K1324" s="121" t="s">
        <v>701</v>
      </c>
      <c r="L1324" s="121" t="s">
        <v>357</v>
      </c>
      <c r="M1324" s="121" t="s">
        <v>348</v>
      </c>
      <c r="N1324" s="121" t="s">
        <v>5635</v>
      </c>
      <c r="O1324" s="121" t="s">
        <v>299</v>
      </c>
      <c r="P1324" s="121"/>
      <c r="Q1324" s="121"/>
      <c r="R1324" s="114" t="e">
        <f t="shared" ca="1" si="181"/>
        <v>#NUM!</v>
      </c>
      <c r="S1324" s="118" t="e">
        <f t="shared" ca="1" si="182"/>
        <v>#NUM!</v>
      </c>
      <c r="T1324" s="114" t="e">
        <f t="shared" ca="1" si="183"/>
        <v>#NUM!</v>
      </c>
      <c r="U1324" s="119" t="e">
        <f t="shared" ca="1" si="184"/>
        <v>#NUM!</v>
      </c>
      <c r="V1324" s="120" t="s">
        <v>299</v>
      </c>
      <c r="W1324" s="116">
        <f t="shared" ca="1" si="185"/>
        <v>43525</v>
      </c>
      <c r="X1324" s="114">
        <f t="shared" ca="1" si="186"/>
        <v>1138</v>
      </c>
      <c r="Y1324" s="120">
        <f t="shared" ca="1" si="187"/>
        <v>37</v>
      </c>
      <c r="Z1324" s="121">
        <f t="shared" ca="1" si="188"/>
        <v>3</v>
      </c>
      <c r="AA1324" s="121" t="s">
        <v>9973</v>
      </c>
      <c r="AB1324" s="121"/>
      <c r="AC1324" s="127">
        <v>42387</v>
      </c>
      <c r="AD1324" s="121" t="s">
        <v>489</v>
      </c>
      <c r="AE1324" s="127">
        <v>42387</v>
      </c>
      <c r="AF1324" s="121" t="s">
        <v>8286</v>
      </c>
      <c r="AG1324" s="121">
        <v>0</v>
      </c>
      <c r="AH1324" s="121">
        <v>0</v>
      </c>
      <c r="AI1324" s="121" t="s">
        <v>5637</v>
      </c>
      <c r="AJ1324" s="121"/>
      <c r="AK1324" s="121" t="s">
        <v>334</v>
      </c>
      <c r="AL1324" s="121"/>
      <c r="AM1324" s="126" t="s">
        <v>5636</v>
      </c>
      <c r="AN1324" s="121" t="s">
        <v>411</v>
      </c>
      <c r="AO1324" s="121"/>
      <c r="AP1324" s="121">
        <v>0</v>
      </c>
      <c r="AQ1324" s="121">
        <v>2</v>
      </c>
      <c r="AR1324" s="121"/>
      <c r="AS1324" s="121"/>
      <c r="AT1324" s="121"/>
    </row>
    <row r="1325" spans="1:46" ht="30" customHeight="1" x14ac:dyDescent="0.15">
      <c r="A1325" s="121">
        <v>1323</v>
      </c>
      <c r="B1325" s="126">
        <v>5225002972</v>
      </c>
      <c r="C1325" s="121" t="s">
        <v>5638</v>
      </c>
      <c r="D1325" s="121" t="s">
        <v>5638</v>
      </c>
      <c r="E1325" s="127">
        <v>23197</v>
      </c>
      <c r="F1325" s="117">
        <f t="shared" ca="1" si="180"/>
        <v>55.69315068493151</v>
      </c>
      <c r="G1325" s="121" t="s">
        <v>325</v>
      </c>
      <c r="H1325" s="121" t="s">
        <v>297</v>
      </c>
      <c r="I1325" s="121" t="s">
        <v>297</v>
      </c>
      <c r="J1325" s="121" t="s">
        <v>5639</v>
      </c>
      <c r="K1325" s="121" t="s">
        <v>8016</v>
      </c>
      <c r="L1325" s="121" t="s">
        <v>357</v>
      </c>
      <c r="M1325" s="121" t="s">
        <v>338</v>
      </c>
      <c r="N1325" s="121" t="s">
        <v>298</v>
      </c>
      <c r="O1325" s="121" t="s">
        <v>8330</v>
      </c>
      <c r="P1325" s="127">
        <v>42068</v>
      </c>
      <c r="Q1325" s="127">
        <v>47546</v>
      </c>
      <c r="R1325" s="114">
        <f t="shared" ca="1" si="181"/>
        <v>4021</v>
      </c>
      <c r="S1325" s="118">
        <f t="shared" ca="1" si="182"/>
        <v>132</v>
      </c>
      <c r="T1325" s="114">
        <f t="shared" ca="1" si="183"/>
        <v>11</v>
      </c>
      <c r="U1325" s="119" t="str">
        <f t="shared" ca="1" si="184"/>
        <v>11年0个月6天</v>
      </c>
      <c r="V1325" s="120" t="s">
        <v>9974</v>
      </c>
      <c r="W1325" s="116">
        <f t="shared" ca="1" si="185"/>
        <v>43525</v>
      </c>
      <c r="X1325" s="114">
        <f t="shared" ca="1" si="186"/>
        <v>1138</v>
      </c>
      <c r="Y1325" s="120">
        <f t="shared" ca="1" si="187"/>
        <v>37</v>
      </c>
      <c r="Z1325" s="121">
        <f t="shared" ca="1" si="188"/>
        <v>3</v>
      </c>
      <c r="AA1325" s="121" t="s">
        <v>8499</v>
      </c>
      <c r="AB1325" s="121"/>
      <c r="AC1325" s="127">
        <v>42387</v>
      </c>
      <c r="AD1325" s="121" t="s">
        <v>489</v>
      </c>
      <c r="AE1325" s="127">
        <v>42387</v>
      </c>
      <c r="AF1325" s="121" t="s">
        <v>8286</v>
      </c>
      <c r="AG1325" s="121">
        <v>0</v>
      </c>
      <c r="AH1325" s="121">
        <v>0</v>
      </c>
      <c r="AI1325" s="121" t="s">
        <v>5641</v>
      </c>
      <c r="AJ1325" s="121"/>
      <c r="AK1325" s="121"/>
      <c r="AL1325" s="121"/>
      <c r="AM1325" s="126" t="s">
        <v>5640</v>
      </c>
      <c r="AN1325" s="121" t="s">
        <v>411</v>
      </c>
      <c r="AO1325" s="121" t="s">
        <v>393</v>
      </c>
      <c r="AP1325" s="121">
        <v>3</v>
      </c>
      <c r="AQ1325" s="121">
        <v>0</v>
      </c>
      <c r="AR1325" s="121"/>
      <c r="AS1325" s="121"/>
      <c r="AT1325" s="121"/>
    </row>
    <row r="1326" spans="1:46" ht="30" customHeight="1" x14ac:dyDescent="0.15">
      <c r="A1326" s="121">
        <v>1324</v>
      </c>
      <c r="B1326" s="126">
        <v>5225002973</v>
      </c>
      <c r="C1326" s="121" t="s">
        <v>5642</v>
      </c>
      <c r="D1326" s="121" t="s">
        <v>5642</v>
      </c>
      <c r="E1326" s="127">
        <v>30897</v>
      </c>
      <c r="F1326" s="117">
        <f t="shared" ca="1" si="180"/>
        <v>34.597260273972601</v>
      </c>
      <c r="G1326" s="121" t="s">
        <v>325</v>
      </c>
      <c r="H1326" s="121" t="s">
        <v>297</v>
      </c>
      <c r="I1326" s="121" t="s">
        <v>297</v>
      </c>
      <c r="J1326" s="121" t="s">
        <v>9975</v>
      </c>
      <c r="K1326" s="121" t="s">
        <v>8546</v>
      </c>
      <c r="L1326" s="121" t="s">
        <v>328</v>
      </c>
      <c r="M1326" s="121" t="s">
        <v>367</v>
      </c>
      <c r="N1326" s="121" t="s">
        <v>298</v>
      </c>
      <c r="O1326" s="121" t="s">
        <v>8330</v>
      </c>
      <c r="P1326" s="127">
        <v>42035</v>
      </c>
      <c r="Q1326" s="127">
        <v>47613</v>
      </c>
      <c r="R1326" s="114">
        <f t="shared" ca="1" si="181"/>
        <v>4088</v>
      </c>
      <c r="S1326" s="118">
        <f t="shared" ca="1" si="182"/>
        <v>134</v>
      </c>
      <c r="T1326" s="114">
        <f t="shared" ca="1" si="183"/>
        <v>11</v>
      </c>
      <c r="U1326" s="119" t="str">
        <f t="shared" ca="1" si="184"/>
        <v>11年2个月13天</v>
      </c>
      <c r="V1326" s="120" t="s">
        <v>9976</v>
      </c>
      <c r="W1326" s="116">
        <f t="shared" ca="1" si="185"/>
        <v>43525</v>
      </c>
      <c r="X1326" s="114">
        <f t="shared" ca="1" si="186"/>
        <v>1110</v>
      </c>
      <c r="Y1326" s="120">
        <f t="shared" ca="1" si="187"/>
        <v>36</v>
      </c>
      <c r="Z1326" s="121">
        <f t="shared" ca="1" si="188"/>
        <v>3</v>
      </c>
      <c r="AA1326" s="121" t="s">
        <v>9839</v>
      </c>
      <c r="AB1326" s="121"/>
      <c r="AC1326" s="127">
        <v>42415</v>
      </c>
      <c r="AD1326" s="121" t="s">
        <v>8546</v>
      </c>
      <c r="AE1326" s="127">
        <v>42415</v>
      </c>
      <c r="AF1326" s="121" t="s">
        <v>8286</v>
      </c>
      <c r="AG1326" s="121">
        <v>0</v>
      </c>
      <c r="AH1326" s="121">
        <v>0</v>
      </c>
      <c r="AI1326" s="121" t="s">
        <v>5644</v>
      </c>
      <c r="AJ1326" s="121"/>
      <c r="AK1326" s="121"/>
      <c r="AL1326" s="121"/>
      <c r="AM1326" s="126" t="s">
        <v>5643</v>
      </c>
      <c r="AN1326" s="121" t="s">
        <v>411</v>
      </c>
      <c r="AO1326" s="121"/>
      <c r="AP1326" s="121">
        <v>0</v>
      </c>
      <c r="AQ1326" s="121">
        <v>0</v>
      </c>
      <c r="AR1326" s="121"/>
      <c r="AS1326" s="121"/>
      <c r="AT1326" s="121"/>
    </row>
    <row r="1327" spans="1:46" ht="30" customHeight="1" x14ac:dyDescent="0.15">
      <c r="A1327" s="121">
        <v>1325</v>
      </c>
      <c r="B1327" s="126">
        <v>5225002974</v>
      </c>
      <c r="C1327" s="121" t="s">
        <v>5645</v>
      </c>
      <c r="D1327" s="121" t="s">
        <v>5645</v>
      </c>
      <c r="E1327" s="127">
        <v>24506</v>
      </c>
      <c r="F1327" s="117">
        <f t="shared" ca="1" si="180"/>
        <v>52.106849315068494</v>
      </c>
      <c r="G1327" s="121" t="s">
        <v>325</v>
      </c>
      <c r="H1327" s="121" t="s">
        <v>287</v>
      </c>
      <c r="I1327" s="121" t="s">
        <v>287</v>
      </c>
      <c r="J1327" s="121" t="s">
        <v>9977</v>
      </c>
      <c r="K1327" s="121" t="s">
        <v>8546</v>
      </c>
      <c r="L1327" s="121" t="s">
        <v>328</v>
      </c>
      <c r="M1327" s="121" t="s">
        <v>367</v>
      </c>
      <c r="N1327" s="121" t="s">
        <v>408</v>
      </c>
      <c r="O1327" s="121" t="s">
        <v>293</v>
      </c>
      <c r="P1327" s="127">
        <v>42402</v>
      </c>
      <c r="Q1327" s="121"/>
      <c r="R1327" s="114" t="e">
        <f t="shared" ca="1" si="181"/>
        <v>#NUM!</v>
      </c>
      <c r="S1327" s="118" t="e">
        <f t="shared" ca="1" si="182"/>
        <v>#NUM!</v>
      </c>
      <c r="T1327" s="114" t="e">
        <f t="shared" ca="1" si="183"/>
        <v>#NUM!</v>
      </c>
      <c r="U1327" s="119" t="e">
        <f t="shared" ca="1" si="184"/>
        <v>#NUM!</v>
      </c>
      <c r="V1327" s="120" t="s">
        <v>293</v>
      </c>
      <c r="W1327" s="116">
        <f t="shared" ca="1" si="185"/>
        <v>43525</v>
      </c>
      <c r="X1327" s="114">
        <f t="shared" ca="1" si="186"/>
        <v>1110</v>
      </c>
      <c r="Y1327" s="120">
        <f t="shared" ca="1" si="187"/>
        <v>36</v>
      </c>
      <c r="Z1327" s="121">
        <f t="shared" ca="1" si="188"/>
        <v>3</v>
      </c>
      <c r="AA1327" s="121" t="s">
        <v>9978</v>
      </c>
      <c r="AB1327" s="121"/>
      <c r="AC1327" s="127">
        <v>42415</v>
      </c>
      <c r="AD1327" s="121" t="s">
        <v>8546</v>
      </c>
      <c r="AE1327" s="127">
        <v>42415</v>
      </c>
      <c r="AF1327" s="121" t="s">
        <v>8286</v>
      </c>
      <c r="AG1327" s="121">
        <v>0</v>
      </c>
      <c r="AH1327" s="121">
        <v>0</v>
      </c>
      <c r="AI1327" s="121" t="s">
        <v>5647</v>
      </c>
      <c r="AJ1327" s="121"/>
      <c r="AK1327" s="121" t="s">
        <v>409</v>
      </c>
      <c r="AL1327" s="121"/>
      <c r="AM1327" s="126" t="s">
        <v>5646</v>
      </c>
      <c r="AN1327" s="121" t="s">
        <v>411</v>
      </c>
      <c r="AO1327" s="121" t="s">
        <v>393</v>
      </c>
      <c r="AP1327" s="121">
        <v>3</v>
      </c>
      <c r="AQ1327" s="121">
        <v>0</v>
      </c>
      <c r="AR1327" s="121"/>
      <c r="AS1327" s="121"/>
      <c r="AT1327" s="121"/>
    </row>
    <row r="1328" spans="1:46" ht="30" customHeight="1" x14ac:dyDescent="0.15">
      <c r="A1328" s="121">
        <v>1326</v>
      </c>
      <c r="B1328" s="126">
        <v>5225002975</v>
      </c>
      <c r="C1328" s="121" t="s">
        <v>5648</v>
      </c>
      <c r="D1328" s="121" t="s">
        <v>5648</v>
      </c>
      <c r="E1328" s="127">
        <v>28132</v>
      </c>
      <c r="F1328" s="117">
        <f t="shared" ca="1" si="180"/>
        <v>42.172602739726024</v>
      </c>
      <c r="G1328" s="121" t="s">
        <v>325</v>
      </c>
      <c r="H1328" s="121" t="s">
        <v>287</v>
      </c>
      <c r="I1328" s="121" t="s">
        <v>287</v>
      </c>
      <c r="J1328" s="121" t="s">
        <v>5649</v>
      </c>
      <c r="K1328" s="121" t="s">
        <v>8193</v>
      </c>
      <c r="L1328" s="121" t="s">
        <v>328</v>
      </c>
      <c r="M1328" s="121" t="s">
        <v>59</v>
      </c>
      <c r="N1328" s="121" t="s">
        <v>488</v>
      </c>
      <c r="O1328" s="121" t="s">
        <v>8330</v>
      </c>
      <c r="P1328" s="127">
        <v>42244</v>
      </c>
      <c r="Q1328" s="127">
        <v>47722</v>
      </c>
      <c r="R1328" s="114">
        <f t="shared" ca="1" si="181"/>
        <v>4197</v>
      </c>
      <c r="S1328" s="118">
        <f t="shared" ca="1" si="182"/>
        <v>137</v>
      </c>
      <c r="T1328" s="114">
        <f t="shared" ca="1" si="183"/>
        <v>11</v>
      </c>
      <c r="U1328" s="119" t="str">
        <f t="shared" ca="1" si="184"/>
        <v>11年6个月2天</v>
      </c>
      <c r="V1328" s="120" t="s">
        <v>2679</v>
      </c>
      <c r="W1328" s="116">
        <f t="shared" ca="1" si="185"/>
        <v>43525</v>
      </c>
      <c r="X1328" s="114">
        <f t="shared" ca="1" si="186"/>
        <v>1110</v>
      </c>
      <c r="Y1328" s="120">
        <f t="shared" ca="1" si="187"/>
        <v>36</v>
      </c>
      <c r="Z1328" s="121">
        <f t="shared" ca="1" si="188"/>
        <v>3</v>
      </c>
      <c r="AA1328" s="121" t="s">
        <v>8288</v>
      </c>
      <c r="AB1328" s="121"/>
      <c r="AC1328" s="127">
        <v>42415</v>
      </c>
      <c r="AD1328" s="121" t="s">
        <v>8546</v>
      </c>
      <c r="AE1328" s="127">
        <v>42415</v>
      </c>
      <c r="AF1328" s="121" t="s">
        <v>8286</v>
      </c>
      <c r="AG1328" s="121">
        <v>0</v>
      </c>
      <c r="AH1328" s="121">
        <v>0</v>
      </c>
      <c r="AI1328" s="121" t="s">
        <v>5651</v>
      </c>
      <c r="AJ1328" s="121"/>
      <c r="AK1328" s="121"/>
      <c r="AL1328" s="121"/>
      <c r="AM1328" s="126" t="s">
        <v>5650</v>
      </c>
      <c r="AN1328" s="121" t="s">
        <v>411</v>
      </c>
      <c r="AO1328" s="121"/>
      <c r="AP1328" s="121">
        <v>0</v>
      </c>
      <c r="AQ1328" s="121">
        <v>0</v>
      </c>
      <c r="AR1328" s="121"/>
      <c r="AS1328" s="121"/>
      <c r="AT1328" s="121"/>
    </row>
    <row r="1329" spans="1:46" ht="30" customHeight="1" x14ac:dyDescent="0.15">
      <c r="A1329" s="121">
        <v>1327</v>
      </c>
      <c r="B1329" s="126">
        <v>5225002976</v>
      </c>
      <c r="C1329" s="121" t="s">
        <v>5652</v>
      </c>
      <c r="D1329" s="121" t="s">
        <v>5652</v>
      </c>
      <c r="E1329" s="127">
        <v>23450</v>
      </c>
      <c r="F1329" s="117">
        <f t="shared" ca="1" si="180"/>
        <v>55</v>
      </c>
      <c r="G1329" s="121" t="s">
        <v>325</v>
      </c>
      <c r="H1329" s="121" t="s">
        <v>297</v>
      </c>
      <c r="I1329" s="121" t="s">
        <v>297</v>
      </c>
      <c r="J1329" s="121" t="s">
        <v>5653</v>
      </c>
      <c r="K1329" s="121" t="s">
        <v>8546</v>
      </c>
      <c r="L1329" s="121" t="s">
        <v>328</v>
      </c>
      <c r="M1329" s="121" t="s">
        <v>59</v>
      </c>
      <c r="N1329" s="121" t="s">
        <v>298</v>
      </c>
      <c r="O1329" s="121" t="s">
        <v>8330</v>
      </c>
      <c r="P1329" s="127">
        <v>41662</v>
      </c>
      <c r="Q1329" s="127">
        <v>47140</v>
      </c>
      <c r="R1329" s="114">
        <f t="shared" ca="1" si="181"/>
        <v>3615</v>
      </c>
      <c r="S1329" s="118">
        <f t="shared" ca="1" si="182"/>
        <v>118</v>
      </c>
      <c r="T1329" s="114">
        <f t="shared" ca="1" si="183"/>
        <v>9</v>
      </c>
      <c r="U1329" s="119" t="str">
        <f t="shared" ca="1" si="184"/>
        <v>9年11个月0天</v>
      </c>
      <c r="V1329" s="120" t="s">
        <v>3562</v>
      </c>
      <c r="W1329" s="116">
        <f t="shared" ca="1" si="185"/>
        <v>43525</v>
      </c>
      <c r="X1329" s="114">
        <f t="shared" ca="1" si="186"/>
        <v>1110</v>
      </c>
      <c r="Y1329" s="120">
        <f t="shared" ca="1" si="187"/>
        <v>36</v>
      </c>
      <c r="Z1329" s="121">
        <f t="shared" ca="1" si="188"/>
        <v>3</v>
      </c>
      <c r="AA1329" s="121" t="s">
        <v>9979</v>
      </c>
      <c r="AB1329" s="121"/>
      <c r="AC1329" s="127">
        <v>42415</v>
      </c>
      <c r="AD1329" s="121" t="s">
        <v>8546</v>
      </c>
      <c r="AE1329" s="127">
        <v>42415</v>
      </c>
      <c r="AF1329" s="121" t="s">
        <v>8286</v>
      </c>
      <c r="AG1329" s="121">
        <v>0</v>
      </c>
      <c r="AH1329" s="121">
        <v>0</v>
      </c>
      <c r="AI1329" s="121" t="s">
        <v>9980</v>
      </c>
      <c r="AJ1329" s="121"/>
      <c r="AK1329" s="121"/>
      <c r="AL1329" s="121"/>
      <c r="AM1329" s="126" t="s">
        <v>5654</v>
      </c>
      <c r="AN1329" s="121" t="s">
        <v>411</v>
      </c>
      <c r="AO1329" s="121" t="s">
        <v>393</v>
      </c>
      <c r="AP1329" s="121">
        <v>3</v>
      </c>
      <c r="AQ1329" s="121">
        <v>1</v>
      </c>
      <c r="AR1329" s="121"/>
      <c r="AS1329" s="121"/>
      <c r="AT1329" s="121"/>
    </row>
    <row r="1330" spans="1:46" ht="30" customHeight="1" x14ac:dyDescent="0.15">
      <c r="A1330" s="121">
        <v>1328</v>
      </c>
      <c r="B1330" s="126">
        <v>5225002977</v>
      </c>
      <c r="C1330" s="121" t="s">
        <v>5655</v>
      </c>
      <c r="D1330" s="121" t="s">
        <v>5655</v>
      </c>
      <c r="E1330" s="127">
        <v>28771</v>
      </c>
      <c r="F1330" s="117">
        <f t="shared" ca="1" si="180"/>
        <v>40.421917808219177</v>
      </c>
      <c r="G1330" s="121" t="s">
        <v>325</v>
      </c>
      <c r="H1330" s="121" t="s">
        <v>297</v>
      </c>
      <c r="I1330" s="121" t="s">
        <v>297</v>
      </c>
      <c r="J1330" s="121" t="s">
        <v>5656</v>
      </c>
      <c r="K1330" s="121" t="s">
        <v>8185</v>
      </c>
      <c r="L1330" s="121" t="s">
        <v>357</v>
      </c>
      <c r="M1330" s="121" t="s">
        <v>367</v>
      </c>
      <c r="N1330" s="121" t="s">
        <v>488</v>
      </c>
      <c r="O1330" s="121" t="s">
        <v>8330</v>
      </c>
      <c r="P1330" s="127">
        <v>42235</v>
      </c>
      <c r="Q1330" s="127">
        <v>47713</v>
      </c>
      <c r="R1330" s="114">
        <f t="shared" ca="1" si="181"/>
        <v>4188</v>
      </c>
      <c r="S1330" s="118">
        <f t="shared" ca="1" si="182"/>
        <v>137</v>
      </c>
      <c r="T1330" s="114">
        <f t="shared" ca="1" si="183"/>
        <v>11</v>
      </c>
      <c r="U1330" s="119" t="str">
        <f t="shared" ca="1" si="184"/>
        <v>11年5个月23天</v>
      </c>
      <c r="V1330" s="120" t="s">
        <v>9981</v>
      </c>
      <c r="W1330" s="116">
        <f t="shared" ca="1" si="185"/>
        <v>43525</v>
      </c>
      <c r="X1330" s="114">
        <f t="shared" ca="1" si="186"/>
        <v>1110</v>
      </c>
      <c r="Y1330" s="120">
        <f t="shared" ca="1" si="187"/>
        <v>36</v>
      </c>
      <c r="Z1330" s="121">
        <f t="shared" ca="1" si="188"/>
        <v>3</v>
      </c>
      <c r="AA1330" s="121" t="s">
        <v>9982</v>
      </c>
      <c r="AB1330" s="121"/>
      <c r="AC1330" s="127">
        <v>42415</v>
      </c>
      <c r="AD1330" s="121" t="s">
        <v>8546</v>
      </c>
      <c r="AE1330" s="127">
        <v>42415</v>
      </c>
      <c r="AF1330" s="121" t="s">
        <v>8286</v>
      </c>
      <c r="AG1330" s="121">
        <v>0</v>
      </c>
      <c r="AH1330" s="121">
        <v>0</v>
      </c>
      <c r="AI1330" s="121" t="s">
        <v>5659</v>
      </c>
      <c r="AJ1330" s="121"/>
      <c r="AK1330" s="121"/>
      <c r="AL1330" s="121"/>
      <c r="AM1330" s="126" t="s">
        <v>5658</v>
      </c>
      <c r="AN1330" s="121" t="s">
        <v>411</v>
      </c>
      <c r="AO1330" s="121"/>
      <c r="AP1330" s="121">
        <v>0</v>
      </c>
      <c r="AQ1330" s="121">
        <v>0</v>
      </c>
      <c r="AR1330" s="121"/>
      <c r="AS1330" s="121"/>
      <c r="AT1330" s="121"/>
    </row>
    <row r="1331" spans="1:46" ht="30" customHeight="1" x14ac:dyDescent="0.15">
      <c r="A1331" s="121">
        <v>1329</v>
      </c>
      <c r="B1331" s="126">
        <v>5225002978</v>
      </c>
      <c r="C1331" s="121" t="s">
        <v>5660</v>
      </c>
      <c r="D1331" s="121" t="s">
        <v>5660</v>
      </c>
      <c r="E1331" s="127">
        <v>31021</v>
      </c>
      <c r="F1331" s="117">
        <f t="shared" ca="1" si="180"/>
        <v>34.257534246575339</v>
      </c>
      <c r="G1331" s="121" t="s">
        <v>325</v>
      </c>
      <c r="H1331" s="121" t="s">
        <v>297</v>
      </c>
      <c r="I1331" s="121" t="s">
        <v>297</v>
      </c>
      <c r="J1331" s="121" t="s">
        <v>5661</v>
      </c>
      <c r="K1331" s="121" t="s">
        <v>8194</v>
      </c>
      <c r="L1331" s="121" t="s">
        <v>357</v>
      </c>
      <c r="M1331" s="121" t="s">
        <v>59</v>
      </c>
      <c r="N1331" s="121" t="s">
        <v>488</v>
      </c>
      <c r="O1331" s="121" t="s">
        <v>8330</v>
      </c>
      <c r="P1331" s="127">
        <v>42235</v>
      </c>
      <c r="Q1331" s="127">
        <v>47713</v>
      </c>
      <c r="R1331" s="114">
        <f t="shared" ca="1" si="181"/>
        <v>4188</v>
      </c>
      <c r="S1331" s="118">
        <f t="shared" ca="1" si="182"/>
        <v>137</v>
      </c>
      <c r="T1331" s="114">
        <f t="shared" ca="1" si="183"/>
        <v>11</v>
      </c>
      <c r="U1331" s="119" t="str">
        <f t="shared" ca="1" si="184"/>
        <v>11年5个月23天</v>
      </c>
      <c r="V1331" s="120" t="s">
        <v>9981</v>
      </c>
      <c r="W1331" s="116">
        <f t="shared" ca="1" si="185"/>
        <v>43525</v>
      </c>
      <c r="X1331" s="114">
        <f t="shared" ca="1" si="186"/>
        <v>1110</v>
      </c>
      <c r="Y1331" s="120">
        <f t="shared" ca="1" si="187"/>
        <v>36</v>
      </c>
      <c r="Z1331" s="121">
        <f t="shared" ca="1" si="188"/>
        <v>3</v>
      </c>
      <c r="AA1331" s="121" t="s">
        <v>9982</v>
      </c>
      <c r="AB1331" s="121"/>
      <c r="AC1331" s="127">
        <v>42415</v>
      </c>
      <c r="AD1331" s="121" t="s">
        <v>8546</v>
      </c>
      <c r="AE1331" s="127">
        <v>42415</v>
      </c>
      <c r="AF1331" s="121" t="s">
        <v>8286</v>
      </c>
      <c r="AG1331" s="121">
        <v>0</v>
      </c>
      <c r="AH1331" s="121">
        <v>0</v>
      </c>
      <c r="AI1331" s="121" t="s">
        <v>5659</v>
      </c>
      <c r="AJ1331" s="121"/>
      <c r="AK1331" s="121"/>
      <c r="AL1331" s="121"/>
      <c r="AM1331" s="126" t="s">
        <v>5662</v>
      </c>
      <c r="AN1331" s="121" t="s">
        <v>411</v>
      </c>
      <c r="AO1331" s="121"/>
      <c r="AP1331" s="121">
        <v>0</v>
      </c>
      <c r="AQ1331" s="121">
        <v>0</v>
      </c>
      <c r="AR1331" s="121"/>
      <c r="AS1331" s="121"/>
      <c r="AT1331" s="121"/>
    </row>
    <row r="1332" spans="1:46" ht="30" customHeight="1" x14ac:dyDescent="0.15">
      <c r="A1332" s="121">
        <v>1330</v>
      </c>
      <c r="B1332" s="126">
        <v>5225002979</v>
      </c>
      <c r="C1332" s="121" t="s">
        <v>5663</v>
      </c>
      <c r="D1332" s="121" t="s">
        <v>5663</v>
      </c>
      <c r="E1332" s="127">
        <v>30499</v>
      </c>
      <c r="F1332" s="117">
        <f t="shared" ca="1" si="180"/>
        <v>35.68767123287671</v>
      </c>
      <c r="G1332" s="121" t="s">
        <v>650</v>
      </c>
      <c r="H1332" s="121" t="s">
        <v>287</v>
      </c>
      <c r="I1332" s="121" t="s">
        <v>287</v>
      </c>
      <c r="J1332" s="121" t="s">
        <v>5664</v>
      </c>
      <c r="K1332" s="121" t="s">
        <v>811</v>
      </c>
      <c r="L1332" s="121" t="s">
        <v>328</v>
      </c>
      <c r="M1332" s="121" t="s">
        <v>367</v>
      </c>
      <c r="N1332" s="121" t="s">
        <v>488</v>
      </c>
      <c r="O1332" s="121" t="s">
        <v>8330</v>
      </c>
      <c r="P1332" s="127">
        <v>42133</v>
      </c>
      <c r="Q1332" s="127">
        <v>47611</v>
      </c>
      <c r="R1332" s="114">
        <f t="shared" ca="1" si="181"/>
        <v>4086</v>
      </c>
      <c r="S1332" s="118">
        <f t="shared" ca="1" si="182"/>
        <v>134</v>
      </c>
      <c r="T1332" s="114">
        <f t="shared" ca="1" si="183"/>
        <v>11</v>
      </c>
      <c r="U1332" s="119" t="str">
        <f t="shared" ca="1" si="184"/>
        <v>11年2个月11天</v>
      </c>
      <c r="V1332" s="120" t="s">
        <v>5596</v>
      </c>
      <c r="W1332" s="116">
        <f t="shared" ca="1" si="185"/>
        <v>43525</v>
      </c>
      <c r="X1332" s="114">
        <f t="shared" ca="1" si="186"/>
        <v>1110</v>
      </c>
      <c r="Y1332" s="120">
        <f t="shared" ca="1" si="187"/>
        <v>36</v>
      </c>
      <c r="Z1332" s="121">
        <f t="shared" ca="1" si="188"/>
        <v>3</v>
      </c>
      <c r="AA1332" s="121" t="s">
        <v>9983</v>
      </c>
      <c r="AB1332" s="121"/>
      <c r="AC1332" s="127">
        <v>42415</v>
      </c>
      <c r="AD1332" s="121" t="s">
        <v>8546</v>
      </c>
      <c r="AE1332" s="127">
        <v>42415</v>
      </c>
      <c r="AF1332" s="121" t="s">
        <v>8286</v>
      </c>
      <c r="AG1332" s="121">
        <v>0</v>
      </c>
      <c r="AH1332" s="121">
        <v>0</v>
      </c>
      <c r="AI1332" s="121" t="s">
        <v>5666</v>
      </c>
      <c r="AJ1332" s="121"/>
      <c r="AK1332" s="121"/>
      <c r="AL1332" s="121"/>
      <c r="AM1332" s="126" t="s">
        <v>5665</v>
      </c>
      <c r="AN1332" s="121" t="s">
        <v>411</v>
      </c>
      <c r="AO1332" s="121"/>
      <c r="AP1332" s="121">
        <v>0</v>
      </c>
      <c r="AQ1332" s="121">
        <v>0</v>
      </c>
      <c r="AR1332" s="121"/>
      <c r="AS1332" s="121"/>
      <c r="AT1332" s="121"/>
    </row>
    <row r="1333" spans="1:46" ht="30" customHeight="1" x14ac:dyDescent="0.15">
      <c r="A1333" s="121">
        <v>1331</v>
      </c>
      <c r="B1333" s="126">
        <v>5225002980</v>
      </c>
      <c r="C1333" s="121" t="s">
        <v>5667</v>
      </c>
      <c r="D1333" s="121" t="s">
        <v>5667</v>
      </c>
      <c r="E1333" s="127">
        <v>31485</v>
      </c>
      <c r="F1333" s="117">
        <f t="shared" ca="1" si="180"/>
        <v>32.986301369863014</v>
      </c>
      <c r="G1333" s="121" t="s">
        <v>325</v>
      </c>
      <c r="H1333" s="121" t="s">
        <v>287</v>
      </c>
      <c r="I1333" s="121" t="s">
        <v>287</v>
      </c>
      <c r="J1333" s="121" t="s">
        <v>5668</v>
      </c>
      <c r="K1333" s="121" t="s">
        <v>701</v>
      </c>
      <c r="L1333" s="121" t="s">
        <v>328</v>
      </c>
      <c r="M1333" s="121" t="s">
        <v>59</v>
      </c>
      <c r="N1333" s="121" t="s">
        <v>290</v>
      </c>
      <c r="O1333" s="121" t="s">
        <v>299</v>
      </c>
      <c r="P1333" s="121"/>
      <c r="Q1333" s="121"/>
      <c r="R1333" s="114" t="e">
        <f t="shared" ca="1" si="181"/>
        <v>#NUM!</v>
      </c>
      <c r="S1333" s="118" t="e">
        <f t="shared" ca="1" si="182"/>
        <v>#NUM!</v>
      </c>
      <c r="T1333" s="114" t="e">
        <f t="shared" ca="1" si="183"/>
        <v>#NUM!</v>
      </c>
      <c r="U1333" s="119" t="e">
        <f t="shared" ca="1" si="184"/>
        <v>#NUM!</v>
      </c>
      <c r="V1333" s="120" t="s">
        <v>299</v>
      </c>
      <c r="W1333" s="116">
        <f t="shared" ca="1" si="185"/>
        <v>43525</v>
      </c>
      <c r="X1333" s="114">
        <f t="shared" ca="1" si="186"/>
        <v>1110</v>
      </c>
      <c r="Y1333" s="120">
        <f t="shared" ca="1" si="187"/>
        <v>36</v>
      </c>
      <c r="Z1333" s="121">
        <f t="shared" ca="1" si="188"/>
        <v>3</v>
      </c>
      <c r="AA1333" s="121" t="s">
        <v>9984</v>
      </c>
      <c r="AB1333" s="121"/>
      <c r="AC1333" s="127">
        <v>42415</v>
      </c>
      <c r="AD1333" s="121" t="s">
        <v>701</v>
      </c>
      <c r="AE1333" s="127">
        <v>42415</v>
      </c>
      <c r="AF1333" s="121" t="s">
        <v>8286</v>
      </c>
      <c r="AG1333" s="121">
        <v>0</v>
      </c>
      <c r="AH1333" s="121">
        <v>0</v>
      </c>
      <c r="AI1333" s="121" t="s">
        <v>5670</v>
      </c>
      <c r="AJ1333" s="121"/>
      <c r="AK1333" s="121" t="s">
        <v>334</v>
      </c>
      <c r="AL1333" s="121"/>
      <c r="AM1333" s="126" t="s">
        <v>5669</v>
      </c>
      <c r="AN1333" s="121"/>
      <c r="AO1333" s="121"/>
      <c r="AP1333" s="121">
        <v>0</v>
      </c>
      <c r="AQ1333" s="121">
        <v>0</v>
      </c>
      <c r="AR1333" s="121"/>
      <c r="AS1333" s="121"/>
      <c r="AT1333" s="121"/>
    </row>
    <row r="1334" spans="1:46" ht="30" customHeight="1" x14ac:dyDescent="0.15">
      <c r="A1334" s="121">
        <v>1332</v>
      </c>
      <c r="B1334" s="126">
        <v>5225002981</v>
      </c>
      <c r="C1334" s="121" t="s">
        <v>5671</v>
      </c>
      <c r="D1334" s="121" t="s">
        <v>5671</v>
      </c>
      <c r="E1334" s="127">
        <v>29369</v>
      </c>
      <c r="F1334" s="117">
        <f t="shared" ca="1" si="180"/>
        <v>38.783561643835618</v>
      </c>
      <c r="G1334" s="121" t="s">
        <v>510</v>
      </c>
      <c r="H1334" s="121" t="s">
        <v>287</v>
      </c>
      <c r="I1334" s="121" t="s">
        <v>287</v>
      </c>
      <c r="J1334" s="121" t="s">
        <v>5672</v>
      </c>
      <c r="K1334" s="121" t="s">
        <v>701</v>
      </c>
      <c r="L1334" s="121" t="s">
        <v>328</v>
      </c>
      <c r="M1334" s="121" t="s">
        <v>367</v>
      </c>
      <c r="N1334" s="121" t="s">
        <v>4897</v>
      </c>
      <c r="O1334" s="121" t="s">
        <v>293</v>
      </c>
      <c r="P1334" s="127">
        <v>42376</v>
      </c>
      <c r="Q1334" s="121"/>
      <c r="R1334" s="114" t="e">
        <f t="shared" ca="1" si="181"/>
        <v>#NUM!</v>
      </c>
      <c r="S1334" s="118" t="e">
        <f t="shared" ca="1" si="182"/>
        <v>#NUM!</v>
      </c>
      <c r="T1334" s="114" t="e">
        <f t="shared" ca="1" si="183"/>
        <v>#NUM!</v>
      </c>
      <c r="U1334" s="119" t="e">
        <f t="shared" ca="1" si="184"/>
        <v>#NUM!</v>
      </c>
      <c r="V1334" s="120" t="s">
        <v>299</v>
      </c>
      <c r="W1334" s="116">
        <f t="shared" ca="1" si="185"/>
        <v>43525</v>
      </c>
      <c r="X1334" s="114">
        <f t="shared" ca="1" si="186"/>
        <v>1110</v>
      </c>
      <c r="Y1334" s="120">
        <f t="shared" ca="1" si="187"/>
        <v>36</v>
      </c>
      <c r="Z1334" s="121">
        <f t="shared" ca="1" si="188"/>
        <v>3</v>
      </c>
      <c r="AA1334" s="121" t="s">
        <v>7861</v>
      </c>
      <c r="AB1334" s="121"/>
      <c r="AC1334" s="127">
        <v>42415</v>
      </c>
      <c r="AD1334" s="121" t="s">
        <v>701</v>
      </c>
      <c r="AE1334" s="127">
        <v>42415</v>
      </c>
      <c r="AF1334" s="121" t="s">
        <v>8286</v>
      </c>
      <c r="AG1334" s="121">
        <v>1</v>
      </c>
      <c r="AH1334" s="121">
        <v>0</v>
      </c>
      <c r="AI1334" s="121" t="s">
        <v>5674</v>
      </c>
      <c r="AJ1334" s="121" t="s">
        <v>402</v>
      </c>
      <c r="AK1334" s="121" t="s">
        <v>409</v>
      </c>
      <c r="AL1334" s="121"/>
      <c r="AM1334" s="126" t="s">
        <v>5673</v>
      </c>
      <c r="AN1334" s="121"/>
      <c r="AO1334" s="121"/>
      <c r="AP1334" s="121">
        <v>0</v>
      </c>
      <c r="AQ1334" s="121">
        <v>1</v>
      </c>
      <c r="AR1334" s="121"/>
      <c r="AS1334" s="121"/>
      <c r="AT1334" s="121"/>
    </row>
    <row r="1335" spans="1:46" ht="30" customHeight="1" x14ac:dyDescent="0.15">
      <c r="A1335" s="121">
        <v>1333</v>
      </c>
      <c r="B1335" s="126">
        <v>5225002982</v>
      </c>
      <c r="C1335" s="121" t="s">
        <v>5675</v>
      </c>
      <c r="D1335" s="121" t="s">
        <v>5675</v>
      </c>
      <c r="E1335" s="127">
        <v>29786</v>
      </c>
      <c r="F1335" s="117">
        <f t="shared" ca="1" si="180"/>
        <v>37.641095890410959</v>
      </c>
      <c r="G1335" s="121" t="s">
        <v>325</v>
      </c>
      <c r="H1335" s="121" t="s">
        <v>287</v>
      </c>
      <c r="I1335" s="121" t="s">
        <v>287</v>
      </c>
      <c r="J1335" s="121" t="s">
        <v>5676</v>
      </c>
      <c r="K1335" s="121" t="s">
        <v>8014</v>
      </c>
      <c r="L1335" s="121" t="s">
        <v>328</v>
      </c>
      <c r="M1335" s="121" t="s">
        <v>383</v>
      </c>
      <c r="N1335" s="121" t="s">
        <v>290</v>
      </c>
      <c r="O1335" s="121" t="s">
        <v>299</v>
      </c>
      <c r="P1335" s="127">
        <v>42391</v>
      </c>
      <c r="Q1335" s="121"/>
      <c r="R1335" s="114" t="e">
        <f t="shared" ca="1" si="181"/>
        <v>#NUM!</v>
      </c>
      <c r="S1335" s="118" t="e">
        <f t="shared" ca="1" si="182"/>
        <v>#NUM!</v>
      </c>
      <c r="T1335" s="114" t="e">
        <f t="shared" ca="1" si="183"/>
        <v>#NUM!</v>
      </c>
      <c r="U1335" s="119" t="e">
        <f t="shared" ca="1" si="184"/>
        <v>#NUM!</v>
      </c>
      <c r="V1335" s="120" t="s">
        <v>299</v>
      </c>
      <c r="W1335" s="116">
        <f t="shared" ca="1" si="185"/>
        <v>43525</v>
      </c>
      <c r="X1335" s="114">
        <f t="shared" ca="1" si="186"/>
        <v>1110</v>
      </c>
      <c r="Y1335" s="120">
        <f t="shared" ca="1" si="187"/>
        <v>36</v>
      </c>
      <c r="Z1335" s="121">
        <f t="shared" ca="1" si="188"/>
        <v>3</v>
      </c>
      <c r="AA1335" s="121" t="s">
        <v>9985</v>
      </c>
      <c r="AB1335" s="121"/>
      <c r="AC1335" s="127">
        <v>42415</v>
      </c>
      <c r="AD1335" s="121" t="s">
        <v>701</v>
      </c>
      <c r="AE1335" s="127">
        <v>42415</v>
      </c>
      <c r="AF1335" s="121" t="s">
        <v>8286</v>
      </c>
      <c r="AG1335" s="121">
        <v>0</v>
      </c>
      <c r="AH1335" s="121">
        <v>0</v>
      </c>
      <c r="AI1335" s="121" t="s">
        <v>9986</v>
      </c>
      <c r="AJ1335" s="121"/>
      <c r="AK1335" s="121" t="s">
        <v>334</v>
      </c>
      <c r="AL1335" s="121"/>
      <c r="AM1335" s="126" t="s">
        <v>5677</v>
      </c>
      <c r="AN1335" s="121"/>
      <c r="AO1335" s="121"/>
      <c r="AP1335" s="121">
        <v>0</v>
      </c>
      <c r="AQ1335" s="121">
        <v>1</v>
      </c>
      <c r="AR1335" s="121"/>
      <c r="AS1335" s="121"/>
      <c r="AT1335" s="121"/>
    </row>
    <row r="1336" spans="1:46" ht="30" customHeight="1" x14ac:dyDescent="0.15">
      <c r="A1336" s="121">
        <v>1334</v>
      </c>
      <c r="B1336" s="126">
        <v>5225002983</v>
      </c>
      <c r="C1336" s="121" t="s">
        <v>5678</v>
      </c>
      <c r="D1336" s="121" t="s">
        <v>5678</v>
      </c>
      <c r="E1336" s="127">
        <v>31386</v>
      </c>
      <c r="F1336" s="117">
        <f t="shared" ca="1" si="180"/>
        <v>33.257534246575339</v>
      </c>
      <c r="G1336" s="121" t="s">
        <v>704</v>
      </c>
      <c r="H1336" s="121" t="s">
        <v>327</v>
      </c>
      <c r="I1336" s="121" t="s">
        <v>327</v>
      </c>
      <c r="J1336" s="121" t="s">
        <v>5679</v>
      </c>
      <c r="K1336" s="121" t="s">
        <v>494</v>
      </c>
      <c r="L1336" s="121" t="s">
        <v>328</v>
      </c>
      <c r="M1336" s="121" t="s">
        <v>367</v>
      </c>
      <c r="N1336" s="121" t="s">
        <v>564</v>
      </c>
      <c r="O1336" s="121" t="s">
        <v>293</v>
      </c>
      <c r="P1336" s="127">
        <v>42355</v>
      </c>
      <c r="Q1336" s="121"/>
      <c r="R1336" s="114" t="e">
        <f t="shared" ca="1" si="181"/>
        <v>#NUM!</v>
      </c>
      <c r="S1336" s="118" t="e">
        <f t="shared" ca="1" si="182"/>
        <v>#NUM!</v>
      </c>
      <c r="T1336" s="114" t="e">
        <f t="shared" ca="1" si="183"/>
        <v>#NUM!</v>
      </c>
      <c r="U1336" s="119" t="e">
        <f t="shared" ca="1" si="184"/>
        <v>#NUM!</v>
      </c>
      <c r="V1336" s="120" t="s">
        <v>293</v>
      </c>
      <c r="W1336" s="116">
        <f t="shared" ca="1" si="185"/>
        <v>43525</v>
      </c>
      <c r="X1336" s="114">
        <f t="shared" ca="1" si="186"/>
        <v>1109</v>
      </c>
      <c r="Y1336" s="120">
        <f t="shared" ca="1" si="187"/>
        <v>36</v>
      </c>
      <c r="Z1336" s="121">
        <f t="shared" ca="1" si="188"/>
        <v>3</v>
      </c>
      <c r="AA1336" s="121" t="s">
        <v>9987</v>
      </c>
      <c r="AB1336" s="121"/>
      <c r="AC1336" s="127">
        <v>42416</v>
      </c>
      <c r="AD1336" s="121" t="s">
        <v>494</v>
      </c>
      <c r="AE1336" s="127">
        <v>42416</v>
      </c>
      <c r="AF1336" s="121" t="s">
        <v>8286</v>
      </c>
      <c r="AG1336" s="121">
        <v>0</v>
      </c>
      <c r="AH1336" s="121">
        <v>0</v>
      </c>
      <c r="AI1336" s="121" t="s">
        <v>5681</v>
      </c>
      <c r="AJ1336" s="121"/>
      <c r="AK1336" s="121" t="s">
        <v>409</v>
      </c>
      <c r="AL1336" s="121"/>
      <c r="AM1336" s="126" t="s">
        <v>5680</v>
      </c>
      <c r="AN1336" s="121"/>
      <c r="AO1336" s="121"/>
      <c r="AP1336" s="121">
        <v>0</v>
      </c>
      <c r="AQ1336" s="121">
        <v>0</v>
      </c>
      <c r="AR1336" s="121"/>
      <c r="AS1336" s="121"/>
      <c r="AT1336" s="121"/>
    </row>
    <row r="1337" spans="1:46" ht="30" customHeight="1" x14ac:dyDescent="0.15">
      <c r="A1337" s="121">
        <v>1335</v>
      </c>
      <c r="B1337" s="126">
        <v>5225002984</v>
      </c>
      <c r="C1337" s="121" t="s">
        <v>5682</v>
      </c>
      <c r="D1337" s="121" t="s">
        <v>5682</v>
      </c>
      <c r="E1337" s="127">
        <v>24735</v>
      </c>
      <c r="F1337" s="117">
        <f t="shared" ca="1" si="180"/>
        <v>51.479452054794521</v>
      </c>
      <c r="G1337" s="121" t="s">
        <v>325</v>
      </c>
      <c r="H1337" s="121" t="s">
        <v>297</v>
      </c>
      <c r="I1337" s="121" t="s">
        <v>297</v>
      </c>
      <c r="J1337" s="121" t="s">
        <v>5683</v>
      </c>
      <c r="K1337" s="121" t="s">
        <v>8195</v>
      </c>
      <c r="L1337" s="121" t="s">
        <v>328</v>
      </c>
      <c r="M1337" s="121" t="s">
        <v>367</v>
      </c>
      <c r="N1337" s="121" t="s">
        <v>298</v>
      </c>
      <c r="O1337" s="121" t="s">
        <v>293</v>
      </c>
      <c r="P1337" s="127">
        <v>42391</v>
      </c>
      <c r="Q1337" s="121"/>
      <c r="R1337" s="114" t="e">
        <f t="shared" ca="1" si="181"/>
        <v>#NUM!</v>
      </c>
      <c r="S1337" s="118" t="e">
        <f t="shared" ca="1" si="182"/>
        <v>#NUM!</v>
      </c>
      <c r="T1337" s="114" t="e">
        <f t="shared" ca="1" si="183"/>
        <v>#NUM!</v>
      </c>
      <c r="U1337" s="119" t="e">
        <f t="shared" ca="1" si="184"/>
        <v>#NUM!</v>
      </c>
      <c r="V1337" s="120" t="s">
        <v>299</v>
      </c>
      <c r="W1337" s="116">
        <f t="shared" ca="1" si="185"/>
        <v>43525</v>
      </c>
      <c r="X1337" s="114">
        <f t="shared" ca="1" si="186"/>
        <v>1109</v>
      </c>
      <c r="Y1337" s="120">
        <f t="shared" ca="1" si="187"/>
        <v>36</v>
      </c>
      <c r="Z1337" s="121">
        <f t="shared" ca="1" si="188"/>
        <v>3</v>
      </c>
      <c r="AA1337" s="121" t="s">
        <v>9985</v>
      </c>
      <c r="AB1337" s="121"/>
      <c r="AC1337" s="127">
        <v>42416</v>
      </c>
      <c r="AD1337" s="121" t="s">
        <v>494</v>
      </c>
      <c r="AE1337" s="127">
        <v>42416</v>
      </c>
      <c r="AF1337" s="121" t="s">
        <v>8286</v>
      </c>
      <c r="AG1337" s="121">
        <v>1</v>
      </c>
      <c r="AH1337" s="121">
        <v>0</v>
      </c>
      <c r="AI1337" s="121" t="s">
        <v>5685</v>
      </c>
      <c r="AJ1337" s="121" t="s">
        <v>402</v>
      </c>
      <c r="AK1337" s="121" t="s">
        <v>409</v>
      </c>
      <c r="AL1337" s="121" t="s">
        <v>363</v>
      </c>
      <c r="AM1337" s="126" t="s">
        <v>5684</v>
      </c>
      <c r="AN1337" s="121" t="s">
        <v>411</v>
      </c>
      <c r="AO1337" s="121"/>
      <c r="AP1337" s="121">
        <v>0</v>
      </c>
      <c r="AQ1337" s="121">
        <v>2</v>
      </c>
      <c r="AR1337" s="121"/>
      <c r="AS1337" s="121"/>
      <c r="AT1337" s="121"/>
    </row>
    <row r="1338" spans="1:46" ht="30" customHeight="1" x14ac:dyDescent="0.15">
      <c r="A1338" s="121">
        <v>1336</v>
      </c>
      <c r="B1338" s="126">
        <v>5225002985</v>
      </c>
      <c r="C1338" s="121" t="s">
        <v>5686</v>
      </c>
      <c r="D1338" s="121" t="s">
        <v>5686</v>
      </c>
      <c r="E1338" s="127">
        <v>31308</v>
      </c>
      <c r="F1338" s="117">
        <f t="shared" ca="1" si="180"/>
        <v>33.471232876712328</v>
      </c>
      <c r="G1338" s="121" t="s">
        <v>325</v>
      </c>
      <c r="H1338" s="121" t="s">
        <v>297</v>
      </c>
      <c r="I1338" s="121" t="s">
        <v>297</v>
      </c>
      <c r="J1338" s="121" t="s">
        <v>5688</v>
      </c>
      <c r="K1338" s="121" t="s">
        <v>8038</v>
      </c>
      <c r="L1338" s="121" t="s">
        <v>5687</v>
      </c>
      <c r="M1338" s="121" t="s">
        <v>59</v>
      </c>
      <c r="N1338" s="121" t="s">
        <v>290</v>
      </c>
      <c r="O1338" s="121" t="s">
        <v>293</v>
      </c>
      <c r="P1338" s="127">
        <v>42403</v>
      </c>
      <c r="Q1338" s="121"/>
      <c r="R1338" s="114" t="e">
        <f t="shared" ca="1" si="181"/>
        <v>#NUM!</v>
      </c>
      <c r="S1338" s="118" t="e">
        <f t="shared" ca="1" si="182"/>
        <v>#NUM!</v>
      </c>
      <c r="T1338" s="114" t="e">
        <f t="shared" ca="1" si="183"/>
        <v>#NUM!</v>
      </c>
      <c r="U1338" s="119" t="e">
        <f t="shared" ca="1" si="184"/>
        <v>#NUM!</v>
      </c>
      <c r="V1338" s="120" t="s">
        <v>293</v>
      </c>
      <c r="W1338" s="116">
        <f t="shared" ca="1" si="185"/>
        <v>43525</v>
      </c>
      <c r="X1338" s="114">
        <f t="shared" ca="1" si="186"/>
        <v>1108</v>
      </c>
      <c r="Y1338" s="120">
        <f t="shared" ca="1" si="187"/>
        <v>36</v>
      </c>
      <c r="Z1338" s="121">
        <f t="shared" ca="1" si="188"/>
        <v>3</v>
      </c>
      <c r="AA1338" s="121" t="s">
        <v>9988</v>
      </c>
      <c r="AB1338" s="121"/>
      <c r="AC1338" s="127">
        <v>42417</v>
      </c>
      <c r="AD1338" s="121" t="s">
        <v>843</v>
      </c>
      <c r="AE1338" s="127">
        <v>42417</v>
      </c>
      <c r="AF1338" s="121" t="s">
        <v>8286</v>
      </c>
      <c r="AG1338" s="121">
        <v>0</v>
      </c>
      <c r="AH1338" s="121">
        <v>0</v>
      </c>
      <c r="AI1338" s="121" t="s">
        <v>5690</v>
      </c>
      <c r="AJ1338" s="121"/>
      <c r="AK1338" s="121" t="s">
        <v>409</v>
      </c>
      <c r="AL1338" s="121" t="s">
        <v>363</v>
      </c>
      <c r="AM1338" s="126" t="s">
        <v>5689</v>
      </c>
      <c r="AN1338" s="121"/>
      <c r="AO1338" s="121"/>
      <c r="AP1338" s="121">
        <v>0</v>
      </c>
      <c r="AQ1338" s="121">
        <v>1</v>
      </c>
      <c r="AR1338" s="121"/>
      <c r="AS1338" s="121"/>
      <c r="AT1338" s="121"/>
    </row>
    <row r="1339" spans="1:46" ht="30" customHeight="1" x14ac:dyDescent="0.15">
      <c r="A1339" s="121">
        <v>1337</v>
      </c>
      <c r="B1339" s="126">
        <v>5225002986</v>
      </c>
      <c r="C1339" s="121" t="s">
        <v>5691</v>
      </c>
      <c r="D1339" s="121" t="s">
        <v>5691</v>
      </c>
      <c r="E1339" s="127">
        <v>34539</v>
      </c>
      <c r="F1339" s="117">
        <f t="shared" ca="1" si="180"/>
        <v>24.61917808219178</v>
      </c>
      <c r="G1339" s="121" t="s">
        <v>650</v>
      </c>
      <c r="H1339" s="121" t="s">
        <v>297</v>
      </c>
      <c r="I1339" s="121" t="s">
        <v>297</v>
      </c>
      <c r="J1339" s="121" t="s">
        <v>5692</v>
      </c>
      <c r="K1339" s="121" t="s">
        <v>843</v>
      </c>
      <c r="L1339" s="121" t="s">
        <v>328</v>
      </c>
      <c r="M1339" s="121" t="s">
        <v>383</v>
      </c>
      <c r="N1339" s="121" t="s">
        <v>570</v>
      </c>
      <c r="O1339" s="121" t="s">
        <v>8330</v>
      </c>
      <c r="P1339" s="127">
        <v>41648</v>
      </c>
      <c r="Q1339" s="127">
        <v>47126</v>
      </c>
      <c r="R1339" s="114">
        <f t="shared" ca="1" si="181"/>
        <v>3601</v>
      </c>
      <c r="S1339" s="118">
        <f t="shared" ca="1" si="182"/>
        <v>118</v>
      </c>
      <c r="T1339" s="114">
        <f t="shared" ca="1" si="183"/>
        <v>9</v>
      </c>
      <c r="U1339" s="119" t="str">
        <f t="shared" ca="1" si="184"/>
        <v>9年10个月16天</v>
      </c>
      <c r="V1339" s="120" t="s">
        <v>9972</v>
      </c>
      <c r="W1339" s="116">
        <f t="shared" ca="1" si="185"/>
        <v>43525</v>
      </c>
      <c r="X1339" s="114">
        <f t="shared" ca="1" si="186"/>
        <v>1108</v>
      </c>
      <c r="Y1339" s="120">
        <f t="shared" ca="1" si="187"/>
        <v>36</v>
      </c>
      <c r="Z1339" s="121">
        <f t="shared" ca="1" si="188"/>
        <v>3</v>
      </c>
      <c r="AA1339" s="121" t="s">
        <v>9780</v>
      </c>
      <c r="AB1339" s="121"/>
      <c r="AC1339" s="127">
        <v>42417</v>
      </c>
      <c r="AD1339" s="121" t="s">
        <v>843</v>
      </c>
      <c r="AE1339" s="127">
        <v>42417</v>
      </c>
      <c r="AF1339" s="121" t="s">
        <v>8286</v>
      </c>
      <c r="AG1339" s="121">
        <v>0</v>
      </c>
      <c r="AH1339" s="121">
        <v>0</v>
      </c>
      <c r="AI1339" s="121" t="s">
        <v>5694</v>
      </c>
      <c r="AJ1339" s="121"/>
      <c r="AK1339" s="121"/>
      <c r="AL1339" s="121"/>
      <c r="AM1339" s="126" t="s">
        <v>5693</v>
      </c>
      <c r="AN1339" s="121"/>
      <c r="AO1339" s="121" t="s">
        <v>393</v>
      </c>
      <c r="AP1339" s="121">
        <v>5</v>
      </c>
      <c r="AQ1339" s="121">
        <v>0</v>
      </c>
      <c r="AR1339" s="121"/>
      <c r="AS1339" s="121"/>
      <c r="AT1339" s="121"/>
    </row>
    <row r="1340" spans="1:46" ht="30" customHeight="1" x14ac:dyDescent="0.15">
      <c r="A1340" s="121">
        <v>1338</v>
      </c>
      <c r="B1340" s="126">
        <v>5225002987</v>
      </c>
      <c r="C1340" s="121" t="s">
        <v>5695</v>
      </c>
      <c r="D1340" s="121" t="s">
        <v>5695</v>
      </c>
      <c r="E1340" s="127">
        <v>25167</v>
      </c>
      <c r="F1340" s="117">
        <f t="shared" ca="1" si="180"/>
        <v>50.295890410958904</v>
      </c>
      <c r="G1340" s="121" t="s">
        <v>462</v>
      </c>
      <c r="H1340" s="121" t="s">
        <v>297</v>
      </c>
      <c r="I1340" s="121" t="s">
        <v>297</v>
      </c>
      <c r="J1340" s="121" t="s">
        <v>5696</v>
      </c>
      <c r="K1340" s="121" t="s">
        <v>771</v>
      </c>
      <c r="L1340" s="121" t="s">
        <v>357</v>
      </c>
      <c r="M1340" s="121" t="s">
        <v>367</v>
      </c>
      <c r="N1340" s="121" t="s">
        <v>5697</v>
      </c>
      <c r="O1340" s="121" t="s">
        <v>299</v>
      </c>
      <c r="P1340" s="127">
        <v>42384</v>
      </c>
      <c r="Q1340" s="121"/>
      <c r="R1340" s="114" t="e">
        <f t="shared" ca="1" si="181"/>
        <v>#NUM!</v>
      </c>
      <c r="S1340" s="118" t="e">
        <f t="shared" ca="1" si="182"/>
        <v>#NUM!</v>
      </c>
      <c r="T1340" s="114" t="e">
        <f t="shared" ca="1" si="183"/>
        <v>#NUM!</v>
      </c>
      <c r="U1340" s="119" t="e">
        <f t="shared" ca="1" si="184"/>
        <v>#NUM!</v>
      </c>
      <c r="V1340" s="120" t="s">
        <v>299</v>
      </c>
      <c r="W1340" s="116">
        <f t="shared" ca="1" si="185"/>
        <v>43525</v>
      </c>
      <c r="X1340" s="114">
        <f t="shared" ca="1" si="186"/>
        <v>1107</v>
      </c>
      <c r="Y1340" s="120">
        <f t="shared" ca="1" si="187"/>
        <v>36</v>
      </c>
      <c r="Z1340" s="121">
        <f t="shared" ca="1" si="188"/>
        <v>3</v>
      </c>
      <c r="AA1340" s="121" t="s">
        <v>9989</v>
      </c>
      <c r="AB1340" s="121"/>
      <c r="AC1340" s="127">
        <v>42418</v>
      </c>
      <c r="AD1340" s="121" t="s">
        <v>771</v>
      </c>
      <c r="AE1340" s="127">
        <v>42418</v>
      </c>
      <c r="AF1340" s="121" t="s">
        <v>8286</v>
      </c>
      <c r="AG1340" s="121">
        <v>0</v>
      </c>
      <c r="AH1340" s="121">
        <v>0</v>
      </c>
      <c r="AI1340" s="121" t="s">
        <v>5699</v>
      </c>
      <c r="AJ1340" s="121"/>
      <c r="AK1340" s="121" t="s">
        <v>334</v>
      </c>
      <c r="AL1340" s="121"/>
      <c r="AM1340" s="126" t="s">
        <v>5698</v>
      </c>
      <c r="AN1340" s="121" t="s">
        <v>411</v>
      </c>
      <c r="AO1340" s="121"/>
      <c r="AP1340" s="121">
        <v>0</v>
      </c>
      <c r="AQ1340" s="121">
        <v>1</v>
      </c>
      <c r="AR1340" s="121"/>
      <c r="AS1340" s="121"/>
      <c r="AT1340" s="121"/>
    </row>
    <row r="1341" spans="1:46" ht="30" customHeight="1" x14ac:dyDescent="0.15">
      <c r="A1341" s="121">
        <v>1339</v>
      </c>
      <c r="B1341" s="126">
        <v>5225002988</v>
      </c>
      <c r="C1341" s="121" t="s">
        <v>5700</v>
      </c>
      <c r="D1341" s="121" t="s">
        <v>5700</v>
      </c>
      <c r="E1341" s="127">
        <v>32099</v>
      </c>
      <c r="F1341" s="117">
        <f t="shared" ca="1" si="180"/>
        <v>31.304109589041097</v>
      </c>
      <c r="G1341" s="121" t="s">
        <v>325</v>
      </c>
      <c r="H1341" s="121" t="s">
        <v>297</v>
      </c>
      <c r="I1341" s="121" t="s">
        <v>297</v>
      </c>
      <c r="J1341" s="121" t="s">
        <v>5701</v>
      </c>
      <c r="K1341" s="121" t="s">
        <v>771</v>
      </c>
      <c r="L1341" s="121" t="s">
        <v>328</v>
      </c>
      <c r="M1341" s="121" t="s">
        <v>59</v>
      </c>
      <c r="N1341" s="121" t="s">
        <v>41</v>
      </c>
      <c r="O1341" s="121" t="s">
        <v>299</v>
      </c>
      <c r="P1341" s="127">
        <v>42384</v>
      </c>
      <c r="Q1341" s="121"/>
      <c r="R1341" s="114" t="e">
        <f t="shared" ca="1" si="181"/>
        <v>#NUM!</v>
      </c>
      <c r="S1341" s="118" t="e">
        <f t="shared" ca="1" si="182"/>
        <v>#NUM!</v>
      </c>
      <c r="T1341" s="114" t="e">
        <f t="shared" ca="1" si="183"/>
        <v>#NUM!</v>
      </c>
      <c r="U1341" s="119" t="e">
        <f t="shared" ca="1" si="184"/>
        <v>#NUM!</v>
      </c>
      <c r="V1341" s="120" t="s">
        <v>299</v>
      </c>
      <c r="W1341" s="116">
        <f t="shared" ca="1" si="185"/>
        <v>43525</v>
      </c>
      <c r="X1341" s="114">
        <f t="shared" ca="1" si="186"/>
        <v>1107</v>
      </c>
      <c r="Y1341" s="120">
        <f t="shared" ca="1" si="187"/>
        <v>36</v>
      </c>
      <c r="Z1341" s="121">
        <f t="shared" ca="1" si="188"/>
        <v>3</v>
      </c>
      <c r="AA1341" s="121" t="s">
        <v>9989</v>
      </c>
      <c r="AB1341" s="121"/>
      <c r="AC1341" s="127">
        <v>42418</v>
      </c>
      <c r="AD1341" s="121" t="s">
        <v>771</v>
      </c>
      <c r="AE1341" s="127">
        <v>42418</v>
      </c>
      <c r="AF1341" s="121" t="s">
        <v>8286</v>
      </c>
      <c r="AG1341" s="121">
        <v>0</v>
      </c>
      <c r="AH1341" s="121">
        <v>0</v>
      </c>
      <c r="AI1341" s="121" t="s">
        <v>5703</v>
      </c>
      <c r="AJ1341" s="121"/>
      <c r="AK1341" s="121" t="s">
        <v>334</v>
      </c>
      <c r="AL1341" s="121" t="s">
        <v>363</v>
      </c>
      <c r="AM1341" s="126" t="s">
        <v>5702</v>
      </c>
      <c r="AN1341" s="121"/>
      <c r="AO1341" s="121" t="s">
        <v>393</v>
      </c>
      <c r="AP1341" s="121">
        <v>6</v>
      </c>
      <c r="AQ1341" s="121">
        <v>1</v>
      </c>
      <c r="AR1341" s="121"/>
      <c r="AS1341" s="121"/>
      <c r="AT1341" s="121"/>
    </row>
    <row r="1342" spans="1:46" ht="30" customHeight="1" x14ac:dyDescent="0.15">
      <c r="A1342" s="121">
        <v>1340</v>
      </c>
      <c r="B1342" s="126">
        <v>5225002990</v>
      </c>
      <c r="C1342" s="121" t="s">
        <v>5704</v>
      </c>
      <c r="D1342" s="121" t="s">
        <v>5704</v>
      </c>
      <c r="E1342" s="127">
        <v>31695</v>
      </c>
      <c r="F1342" s="117">
        <f t="shared" ca="1" si="180"/>
        <v>32.410958904109592</v>
      </c>
      <c r="G1342" s="121" t="s">
        <v>325</v>
      </c>
      <c r="H1342" s="121" t="s">
        <v>634</v>
      </c>
      <c r="I1342" s="121" t="s">
        <v>634</v>
      </c>
      <c r="J1342" s="121" t="s">
        <v>5705</v>
      </c>
      <c r="K1342" s="121" t="s">
        <v>8022</v>
      </c>
      <c r="L1342" s="121" t="s">
        <v>328</v>
      </c>
      <c r="M1342" s="121" t="s">
        <v>59</v>
      </c>
      <c r="N1342" s="121" t="s">
        <v>488</v>
      </c>
      <c r="O1342" s="121" t="s">
        <v>293</v>
      </c>
      <c r="P1342" s="127">
        <v>42391</v>
      </c>
      <c r="Q1342" s="121"/>
      <c r="R1342" s="114" t="e">
        <f t="shared" ca="1" si="181"/>
        <v>#NUM!</v>
      </c>
      <c r="S1342" s="118" t="e">
        <f t="shared" ca="1" si="182"/>
        <v>#NUM!</v>
      </c>
      <c r="T1342" s="114" t="e">
        <f t="shared" ca="1" si="183"/>
        <v>#NUM!</v>
      </c>
      <c r="U1342" s="119" t="e">
        <f t="shared" ca="1" si="184"/>
        <v>#NUM!</v>
      </c>
      <c r="V1342" s="120" t="s">
        <v>299</v>
      </c>
      <c r="W1342" s="116">
        <f t="shared" ca="1" si="185"/>
        <v>43525</v>
      </c>
      <c r="X1342" s="114">
        <f t="shared" ca="1" si="186"/>
        <v>1107</v>
      </c>
      <c r="Y1342" s="120">
        <f t="shared" ca="1" si="187"/>
        <v>36</v>
      </c>
      <c r="Z1342" s="121">
        <f t="shared" ca="1" si="188"/>
        <v>3</v>
      </c>
      <c r="AA1342" s="121" t="s">
        <v>9985</v>
      </c>
      <c r="AB1342" s="121"/>
      <c r="AC1342" s="127">
        <v>42418</v>
      </c>
      <c r="AD1342" s="121" t="s">
        <v>598</v>
      </c>
      <c r="AE1342" s="127">
        <v>42418</v>
      </c>
      <c r="AF1342" s="121" t="s">
        <v>8286</v>
      </c>
      <c r="AG1342" s="121">
        <v>1</v>
      </c>
      <c r="AH1342" s="121">
        <v>0</v>
      </c>
      <c r="AI1342" s="121" t="s">
        <v>5707</v>
      </c>
      <c r="AJ1342" s="121" t="s">
        <v>402</v>
      </c>
      <c r="AK1342" s="121" t="s">
        <v>409</v>
      </c>
      <c r="AL1342" s="121"/>
      <c r="AM1342" s="126" t="s">
        <v>5706</v>
      </c>
      <c r="AN1342" s="121" t="s">
        <v>411</v>
      </c>
      <c r="AO1342" s="121"/>
      <c r="AP1342" s="121">
        <v>0</v>
      </c>
      <c r="AQ1342" s="121">
        <v>0</v>
      </c>
      <c r="AR1342" s="121"/>
      <c r="AS1342" s="121"/>
      <c r="AT1342" s="121"/>
    </row>
    <row r="1343" spans="1:46" ht="30" customHeight="1" x14ac:dyDescent="0.15">
      <c r="A1343" s="121">
        <v>1341</v>
      </c>
      <c r="B1343" s="126">
        <v>5225002991</v>
      </c>
      <c r="C1343" s="121" t="s">
        <v>5708</v>
      </c>
      <c r="D1343" s="121" t="s">
        <v>5708</v>
      </c>
      <c r="E1343" s="127">
        <v>33611</v>
      </c>
      <c r="F1343" s="117">
        <f t="shared" ca="1" si="180"/>
        <v>27.161643835616438</v>
      </c>
      <c r="G1343" s="121" t="s">
        <v>325</v>
      </c>
      <c r="H1343" s="121" t="s">
        <v>287</v>
      </c>
      <c r="I1343" s="121" t="s">
        <v>287</v>
      </c>
      <c r="J1343" s="121" t="s">
        <v>5709</v>
      </c>
      <c r="K1343" s="121" t="s">
        <v>598</v>
      </c>
      <c r="L1343" s="121" t="s">
        <v>328</v>
      </c>
      <c r="M1343" s="121" t="s">
        <v>59</v>
      </c>
      <c r="N1343" s="121" t="s">
        <v>41</v>
      </c>
      <c r="O1343" s="121" t="s">
        <v>299</v>
      </c>
      <c r="P1343" s="127">
        <v>42359</v>
      </c>
      <c r="Q1343" s="121"/>
      <c r="R1343" s="114" t="e">
        <f t="shared" ca="1" si="181"/>
        <v>#NUM!</v>
      </c>
      <c r="S1343" s="118" t="e">
        <f t="shared" ca="1" si="182"/>
        <v>#NUM!</v>
      </c>
      <c r="T1343" s="114" t="e">
        <f t="shared" ca="1" si="183"/>
        <v>#NUM!</v>
      </c>
      <c r="U1343" s="119" t="e">
        <f t="shared" ca="1" si="184"/>
        <v>#NUM!</v>
      </c>
      <c r="V1343" s="120" t="s">
        <v>299</v>
      </c>
      <c r="W1343" s="116">
        <f t="shared" ca="1" si="185"/>
        <v>43525</v>
      </c>
      <c r="X1343" s="114">
        <f t="shared" ca="1" si="186"/>
        <v>1107</v>
      </c>
      <c r="Y1343" s="120">
        <f t="shared" ca="1" si="187"/>
        <v>36</v>
      </c>
      <c r="Z1343" s="121">
        <f t="shared" ca="1" si="188"/>
        <v>3</v>
      </c>
      <c r="AA1343" s="121" t="s">
        <v>9990</v>
      </c>
      <c r="AB1343" s="121"/>
      <c r="AC1343" s="127">
        <v>42418</v>
      </c>
      <c r="AD1343" s="121" t="s">
        <v>598</v>
      </c>
      <c r="AE1343" s="127">
        <v>42418</v>
      </c>
      <c r="AF1343" s="121" t="s">
        <v>8286</v>
      </c>
      <c r="AG1343" s="121">
        <v>0</v>
      </c>
      <c r="AH1343" s="121">
        <v>0</v>
      </c>
      <c r="AI1343" s="121" t="s">
        <v>9991</v>
      </c>
      <c r="AJ1343" s="121"/>
      <c r="AK1343" s="121" t="s">
        <v>334</v>
      </c>
      <c r="AL1343" s="121"/>
      <c r="AM1343" s="126" t="s">
        <v>5710</v>
      </c>
      <c r="AN1343" s="121"/>
      <c r="AO1343" s="121" t="s">
        <v>393</v>
      </c>
      <c r="AP1343" s="121">
        <v>4</v>
      </c>
      <c r="AQ1343" s="121">
        <v>0</v>
      </c>
      <c r="AR1343" s="121"/>
      <c r="AS1343" s="121"/>
      <c r="AT1343" s="121"/>
    </row>
    <row r="1344" spans="1:46" ht="30" customHeight="1" x14ac:dyDescent="0.15">
      <c r="A1344" s="121">
        <v>1342</v>
      </c>
      <c r="B1344" s="126">
        <v>5225002992</v>
      </c>
      <c r="C1344" s="121" t="s">
        <v>5711</v>
      </c>
      <c r="D1344" s="121" t="s">
        <v>5711</v>
      </c>
      <c r="E1344" s="127">
        <v>35194</v>
      </c>
      <c r="F1344" s="117">
        <f t="shared" ca="1" si="180"/>
        <v>22.824657534246576</v>
      </c>
      <c r="G1344" s="121" t="s">
        <v>325</v>
      </c>
      <c r="H1344" s="121" t="s">
        <v>287</v>
      </c>
      <c r="I1344" s="121" t="s">
        <v>287</v>
      </c>
      <c r="J1344" s="121" t="s">
        <v>5712</v>
      </c>
      <c r="K1344" s="121" t="s">
        <v>598</v>
      </c>
      <c r="L1344" s="121" t="s">
        <v>328</v>
      </c>
      <c r="M1344" s="121" t="s">
        <v>338</v>
      </c>
      <c r="N1344" s="121" t="s">
        <v>41</v>
      </c>
      <c r="O1344" s="121" t="s">
        <v>8330</v>
      </c>
      <c r="P1344" s="127">
        <v>42094</v>
      </c>
      <c r="Q1344" s="127">
        <v>47572</v>
      </c>
      <c r="R1344" s="114">
        <f t="shared" ca="1" si="181"/>
        <v>4047</v>
      </c>
      <c r="S1344" s="118">
        <f t="shared" ca="1" si="182"/>
        <v>132</v>
      </c>
      <c r="T1344" s="114">
        <f t="shared" ca="1" si="183"/>
        <v>11</v>
      </c>
      <c r="U1344" s="119" t="str">
        <f t="shared" ca="1" si="184"/>
        <v>11年1个月2天</v>
      </c>
      <c r="V1344" s="120" t="s">
        <v>8924</v>
      </c>
      <c r="W1344" s="116">
        <f t="shared" ca="1" si="185"/>
        <v>43525</v>
      </c>
      <c r="X1344" s="114">
        <f t="shared" ca="1" si="186"/>
        <v>1087</v>
      </c>
      <c r="Y1344" s="120">
        <f t="shared" ca="1" si="187"/>
        <v>35</v>
      </c>
      <c r="Z1344" s="121">
        <f t="shared" ca="1" si="188"/>
        <v>2</v>
      </c>
      <c r="AA1344" s="121" t="s">
        <v>8925</v>
      </c>
      <c r="AB1344" s="121"/>
      <c r="AC1344" s="127">
        <v>42438</v>
      </c>
      <c r="AD1344" s="121" t="s">
        <v>598</v>
      </c>
      <c r="AE1344" s="127">
        <v>42438</v>
      </c>
      <c r="AF1344" s="121" t="s">
        <v>8286</v>
      </c>
      <c r="AG1344" s="121">
        <v>0</v>
      </c>
      <c r="AH1344" s="121">
        <v>0</v>
      </c>
      <c r="AI1344" s="121" t="s">
        <v>5714</v>
      </c>
      <c r="AJ1344" s="121"/>
      <c r="AK1344" s="121"/>
      <c r="AL1344" s="121"/>
      <c r="AM1344" s="126" t="s">
        <v>5713</v>
      </c>
      <c r="AN1344" s="121"/>
      <c r="AO1344" s="121"/>
      <c r="AP1344" s="121">
        <v>0</v>
      </c>
      <c r="AQ1344" s="121">
        <v>0</v>
      </c>
      <c r="AR1344" s="121"/>
      <c r="AS1344" s="121"/>
      <c r="AT1344" s="121"/>
    </row>
    <row r="1345" spans="1:46" ht="30" customHeight="1" x14ac:dyDescent="0.15">
      <c r="A1345" s="121">
        <v>1343</v>
      </c>
      <c r="B1345" s="126">
        <v>5225002993</v>
      </c>
      <c r="C1345" s="121" t="s">
        <v>5715</v>
      </c>
      <c r="D1345" s="121" t="s">
        <v>5715</v>
      </c>
      <c r="E1345" s="127">
        <v>31785</v>
      </c>
      <c r="F1345" s="117">
        <f t="shared" ca="1" si="180"/>
        <v>32.164383561643838</v>
      </c>
      <c r="G1345" s="121" t="s">
        <v>325</v>
      </c>
      <c r="H1345" s="121" t="s">
        <v>287</v>
      </c>
      <c r="I1345" s="121" t="s">
        <v>287</v>
      </c>
      <c r="J1345" s="121" t="s">
        <v>5716</v>
      </c>
      <c r="K1345" s="121" t="s">
        <v>8005</v>
      </c>
      <c r="L1345" s="121" t="s">
        <v>357</v>
      </c>
      <c r="M1345" s="121" t="s">
        <v>59</v>
      </c>
      <c r="N1345" s="121" t="s">
        <v>41</v>
      </c>
      <c r="O1345" s="121" t="s">
        <v>8330</v>
      </c>
      <c r="P1345" s="127">
        <v>42228</v>
      </c>
      <c r="Q1345" s="127">
        <v>47706</v>
      </c>
      <c r="R1345" s="114">
        <f t="shared" ca="1" si="181"/>
        <v>4181</v>
      </c>
      <c r="S1345" s="118">
        <f t="shared" ca="1" si="182"/>
        <v>137</v>
      </c>
      <c r="T1345" s="114">
        <f t="shared" ca="1" si="183"/>
        <v>11</v>
      </c>
      <c r="U1345" s="119" t="str">
        <f t="shared" ca="1" si="184"/>
        <v>11年5个月16天</v>
      </c>
      <c r="V1345" s="120" t="s">
        <v>5459</v>
      </c>
      <c r="W1345" s="116">
        <f t="shared" ca="1" si="185"/>
        <v>43525</v>
      </c>
      <c r="X1345" s="114">
        <f t="shared" ca="1" si="186"/>
        <v>1087</v>
      </c>
      <c r="Y1345" s="120">
        <f t="shared" ca="1" si="187"/>
        <v>35</v>
      </c>
      <c r="Z1345" s="121">
        <f t="shared" ca="1" si="188"/>
        <v>2</v>
      </c>
      <c r="AA1345" s="121" t="s">
        <v>9992</v>
      </c>
      <c r="AB1345" s="121"/>
      <c r="AC1345" s="127">
        <v>42438</v>
      </c>
      <c r="AD1345" s="121" t="s">
        <v>489</v>
      </c>
      <c r="AE1345" s="127">
        <v>42438</v>
      </c>
      <c r="AF1345" s="121" t="s">
        <v>8286</v>
      </c>
      <c r="AG1345" s="121">
        <v>0</v>
      </c>
      <c r="AH1345" s="121">
        <v>0</v>
      </c>
      <c r="AI1345" s="121" t="s">
        <v>5718</v>
      </c>
      <c r="AJ1345" s="121"/>
      <c r="AK1345" s="121"/>
      <c r="AL1345" s="121"/>
      <c r="AM1345" s="126" t="s">
        <v>5717</v>
      </c>
      <c r="AN1345" s="121"/>
      <c r="AO1345" s="121"/>
      <c r="AP1345" s="121">
        <v>0</v>
      </c>
      <c r="AQ1345" s="121">
        <v>0</v>
      </c>
      <c r="AR1345" s="121"/>
      <c r="AS1345" s="121"/>
      <c r="AT1345" s="121"/>
    </row>
    <row r="1346" spans="1:46" ht="30" customHeight="1" x14ac:dyDescent="0.15">
      <c r="A1346" s="121">
        <v>1344</v>
      </c>
      <c r="B1346" s="126">
        <v>5225002994</v>
      </c>
      <c r="C1346" s="121" t="s">
        <v>5719</v>
      </c>
      <c r="D1346" s="121" t="s">
        <v>5719</v>
      </c>
      <c r="E1346" s="127">
        <v>24173</v>
      </c>
      <c r="F1346" s="117">
        <f t="shared" ca="1" si="180"/>
        <v>53.019178082191779</v>
      </c>
      <c r="G1346" s="121" t="s">
        <v>325</v>
      </c>
      <c r="H1346" s="121" t="s">
        <v>287</v>
      </c>
      <c r="I1346" s="121" t="s">
        <v>287</v>
      </c>
      <c r="J1346" s="121" t="s">
        <v>5720</v>
      </c>
      <c r="K1346" s="121" t="s">
        <v>489</v>
      </c>
      <c r="L1346" s="121" t="s">
        <v>328</v>
      </c>
      <c r="M1346" s="121" t="s">
        <v>367</v>
      </c>
      <c r="N1346" s="121" t="s">
        <v>290</v>
      </c>
      <c r="O1346" s="121" t="s">
        <v>293</v>
      </c>
      <c r="P1346" s="127">
        <v>42391</v>
      </c>
      <c r="Q1346" s="121"/>
      <c r="R1346" s="114" t="e">
        <f t="shared" ca="1" si="181"/>
        <v>#NUM!</v>
      </c>
      <c r="S1346" s="118" t="e">
        <f t="shared" ca="1" si="182"/>
        <v>#NUM!</v>
      </c>
      <c r="T1346" s="114" t="e">
        <f t="shared" ca="1" si="183"/>
        <v>#NUM!</v>
      </c>
      <c r="U1346" s="119" t="e">
        <f t="shared" ca="1" si="184"/>
        <v>#NUM!</v>
      </c>
      <c r="V1346" s="120" t="s">
        <v>299</v>
      </c>
      <c r="W1346" s="116">
        <f t="shared" ca="1" si="185"/>
        <v>43525</v>
      </c>
      <c r="X1346" s="114">
        <f t="shared" ca="1" si="186"/>
        <v>1087</v>
      </c>
      <c r="Y1346" s="120">
        <f t="shared" ca="1" si="187"/>
        <v>35</v>
      </c>
      <c r="Z1346" s="121">
        <f t="shared" ca="1" si="188"/>
        <v>2</v>
      </c>
      <c r="AA1346" s="121" t="s">
        <v>9985</v>
      </c>
      <c r="AB1346" s="121"/>
      <c r="AC1346" s="127">
        <v>42438</v>
      </c>
      <c r="AD1346" s="121" t="s">
        <v>489</v>
      </c>
      <c r="AE1346" s="127">
        <v>42438</v>
      </c>
      <c r="AF1346" s="121" t="s">
        <v>8286</v>
      </c>
      <c r="AG1346" s="121">
        <v>1</v>
      </c>
      <c r="AH1346" s="121">
        <v>0</v>
      </c>
      <c r="AI1346" s="121" t="s">
        <v>5722</v>
      </c>
      <c r="AJ1346" s="121" t="s">
        <v>402</v>
      </c>
      <c r="AK1346" s="121" t="s">
        <v>409</v>
      </c>
      <c r="AL1346" s="121"/>
      <c r="AM1346" s="126" t="s">
        <v>5721</v>
      </c>
      <c r="AN1346" s="121"/>
      <c r="AO1346" s="121"/>
      <c r="AP1346" s="121">
        <v>0</v>
      </c>
      <c r="AQ1346" s="121">
        <v>0</v>
      </c>
      <c r="AR1346" s="121"/>
      <c r="AS1346" s="121"/>
      <c r="AT1346" s="121"/>
    </row>
    <row r="1347" spans="1:46" ht="30" customHeight="1" x14ac:dyDescent="0.15">
      <c r="A1347" s="121">
        <v>1345</v>
      </c>
      <c r="B1347" s="126">
        <v>5225002995</v>
      </c>
      <c r="C1347" s="121" t="s">
        <v>5723</v>
      </c>
      <c r="D1347" s="121" t="s">
        <v>5723</v>
      </c>
      <c r="E1347" s="127">
        <v>33501</v>
      </c>
      <c r="F1347" s="117">
        <f t="shared" ref="F1347:F1410" ca="1" si="189">(TODAY()-E1347)/365</f>
        <v>27.463013698630139</v>
      </c>
      <c r="G1347" s="121" t="s">
        <v>325</v>
      </c>
      <c r="H1347" s="121" t="s">
        <v>297</v>
      </c>
      <c r="I1347" s="121" t="s">
        <v>297</v>
      </c>
      <c r="J1347" s="121" t="s">
        <v>5724</v>
      </c>
      <c r="K1347" s="121" t="s">
        <v>811</v>
      </c>
      <c r="L1347" s="121" t="s">
        <v>328</v>
      </c>
      <c r="M1347" s="121" t="s">
        <v>367</v>
      </c>
      <c r="N1347" s="121" t="s">
        <v>41</v>
      </c>
      <c r="O1347" s="121" t="s">
        <v>293</v>
      </c>
      <c r="P1347" s="127">
        <v>42402</v>
      </c>
      <c r="Q1347" s="121"/>
      <c r="R1347" s="114" t="e">
        <f t="shared" ca="1" si="181"/>
        <v>#NUM!</v>
      </c>
      <c r="S1347" s="118" t="e">
        <f t="shared" ca="1" si="182"/>
        <v>#NUM!</v>
      </c>
      <c r="T1347" s="114" t="e">
        <f t="shared" ca="1" si="183"/>
        <v>#NUM!</v>
      </c>
      <c r="U1347" s="119" t="e">
        <f t="shared" ca="1" si="184"/>
        <v>#NUM!</v>
      </c>
      <c r="V1347" s="120" t="s">
        <v>293</v>
      </c>
      <c r="W1347" s="116">
        <f t="shared" ca="1" si="185"/>
        <v>43525</v>
      </c>
      <c r="X1347" s="114">
        <f t="shared" ca="1" si="186"/>
        <v>1087</v>
      </c>
      <c r="Y1347" s="120">
        <f t="shared" ca="1" si="187"/>
        <v>35</v>
      </c>
      <c r="Z1347" s="121">
        <f t="shared" ca="1" si="188"/>
        <v>2</v>
      </c>
      <c r="AA1347" s="121" t="s">
        <v>9978</v>
      </c>
      <c r="AB1347" s="121"/>
      <c r="AC1347" s="127">
        <v>42438</v>
      </c>
      <c r="AD1347" s="121" t="s">
        <v>582</v>
      </c>
      <c r="AE1347" s="127">
        <v>42438</v>
      </c>
      <c r="AF1347" s="121" t="s">
        <v>8286</v>
      </c>
      <c r="AG1347" s="121">
        <v>0</v>
      </c>
      <c r="AH1347" s="121">
        <v>0</v>
      </c>
      <c r="AI1347" s="121" t="s">
        <v>5726</v>
      </c>
      <c r="AJ1347" s="121"/>
      <c r="AK1347" s="121" t="s">
        <v>409</v>
      </c>
      <c r="AL1347" s="121"/>
      <c r="AM1347" s="126" t="s">
        <v>5725</v>
      </c>
      <c r="AN1347" s="121"/>
      <c r="AO1347" s="121"/>
      <c r="AP1347" s="121">
        <v>0</v>
      </c>
      <c r="AQ1347" s="121">
        <v>0</v>
      </c>
      <c r="AR1347" s="121"/>
      <c r="AS1347" s="121"/>
      <c r="AT1347" s="121"/>
    </row>
    <row r="1348" spans="1:46" ht="30" customHeight="1" x14ac:dyDescent="0.15">
      <c r="A1348" s="121">
        <v>1346</v>
      </c>
      <c r="B1348" s="126">
        <v>5225002996</v>
      </c>
      <c r="C1348" s="121" t="s">
        <v>5727</v>
      </c>
      <c r="D1348" s="121" t="s">
        <v>5727</v>
      </c>
      <c r="E1348" s="127">
        <v>29990</v>
      </c>
      <c r="F1348" s="117">
        <f t="shared" ca="1" si="189"/>
        <v>37.082191780821915</v>
      </c>
      <c r="G1348" s="121" t="s">
        <v>364</v>
      </c>
      <c r="H1348" s="121" t="s">
        <v>287</v>
      </c>
      <c r="I1348" s="121" t="s">
        <v>287</v>
      </c>
      <c r="J1348" s="121" t="s">
        <v>5728</v>
      </c>
      <c r="K1348" s="121" t="s">
        <v>8014</v>
      </c>
      <c r="L1348" s="121" t="s">
        <v>328</v>
      </c>
      <c r="M1348" s="121" t="s">
        <v>367</v>
      </c>
      <c r="N1348" s="121" t="s">
        <v>290</v>
      </c>
      <c r="O1348" s="121" t="s">
        <v>299</v>
      </c>
      <c r="P1348" s="121"/>
      <c r="Q1348" s="121"/>
      <c r="R1348" s="114" t="e">
        <f t="shared" ref="R1348:R1411" ca="1" si="190">DATEDIF(W1348,Q1348,"D")</f>
        <v>#NUM!</v>
      </c>
      <c r="S1348" s="118" t="e">
        <f t="shared" ref="S1348:S1411" ca="1" si="191">DATEDIF(W1348,Q1348,"m")</f>
        <v>#NUM!</v>
      </c>
      <c r="T1348" s="114" t="e">
        <f t="shared" ref="T1348:T1411" ca="1" si="192">DATEDIF(W1348,Q1348,"y")</f>
        <v>#NUM!</v>
      </c>
      <c r="U1348" s="119" t="e">
        <f t="shared" ref="U1348:U1411" ca="1" si="193">ROUNDDOWN(R1348/365,0)&amp;"年"&amp;ROUNDDOWN(MOD(R1348,365)/30,0)&amp;"个月"&amp;MOD(MOD(R1348,365),30)&amp;"天"</f>
        <v>#NUM!</v>
      </c>
      <c r="V1348" s="120" t="s">
        <v>299</v>
      </c>
      <c r="W1348" s="116">
        <f t="shared" ref="W1348:W1411" ca="1" si="194">TODAY()</f>
        <v>43525</v>
      </c>
      <c r="X1348" s="114">
        <f t="shared" ref="X1348:X1411" ca="1" si="195">DATEDIF(AE1348,W1348,"D")</f>
        <v>1087</v>
      </c>
      <c r="Y1348" s="120">
        <f t="shared" ref="Y1348:Y1411" ca="1" si="196">DATEDIF(AE1348,W1348,"m")</f>
        <v>35</v>
      </c>
      <c r="Z1348" s="121">
        <f t="shared" ref="Z1348:Z1411" ca="1" si="197">DATEDIF(AE1348,W1348,"Y")</f>
        <v>2</v>
      </c>
      <c r="AA1348" s="121" t="s">
        <v>9993</v>
      </c>
      <c r="AB1348" s="121"/>
      <c r="AC1348" s="127">
        <v>42438</v>
      </c>
      <c r="AD1348" s="121" t="s">
        <v>582</v>
      </c>
      <c r="AE1348" s="127">
        <v>42438</v>
      </c>
      <c r="AF1348" s="121" t="s">
        <v>8286</v>
      </c>
      <c r="AG1348" s="121">
        <v>0</v>
      </c>
      <c r="AH1348" s="121">
        <v>0</v>
      </c>
      <c r="AI1348" s="121" t="s">
        <v>5730</v>
      </c>
      <c r="AJ1348" s="121"/>
      <c r="AK1348" s="121" t="s">
        <v>334</v>
      </c>
      <c r="AL1348" s="121"/>
      <c r="AM1348" s="126" t="s">
        <v>5729</v>
      </c>
      <c r="AN1348" s="121"/>
      <c r="AO1348" s="121"/>
      <c r="AP1348" s="121">
        <v>0</v>
      </c>
      <c r="AQ1348" s="121">
        <v>0</v>
      </c>
      <c r="AR1348" s="121"/>
      <c r="AS1348" s="121"/>
      <c r="AT1348" s="121"/>
    </row>
    <row r="1349" spans="1:46" ht="30" customHeight="1" x14ac:dyDescent="0.15">
      <c r="A1349" s="121">
        <v>1347</v>
      </c>
      <c r="B1349" s="126">
        <v>5225002997</v>
      </c>
      <c r="C1349" s="121" t="s">
        <v>5731</v>
      </c>
      <c r="D1349" s="121" t="s">
        <v>5731</v>
      </c>
      <c r="E1349" s="127">
        <v>26791</v>
      </c>
      <c r="F1349" s="117">
        <f t="shared" ca="1" si="189"/>
        <v>45.846575342465755</v>
      </c>
      <c r="G1349" s="121" t="s">
        <v>325</v>
      </c>
      <c r="H1349" s="121" t="s">
        <v>287</v>
      </c>
      <c r="I1349" s="121" t="s">
        <v>287</v>
      </c>
      <c r="J1349" s="121" t="s">
        <v>5732</v>
      </c>
      <c r="K1349" s="121" t="s">
        <v>8034</v>
      </c>
      <c r="L1349" s="121" t="s">
        <v>328</v>
      </c>
      <c r="M1349" s="121" t="s">
        <v>367</v>
      </c>
      <c r="N1349" s="121" t="s">
        <v>298</v>
      </c>
      <c r="O1349" s="121" t="s">
        <v>8330</v>
      </c>
      <c r="P1349" s="127">
        <v>42221</v>
      </c>
      <c r="Q1349" s="127">
        <v>47699</v>
      </c>
      <c r="R1349" s="114">
        <f t="shared" ca="1" si="190"/>
        <v>4174</v>
      </c>
      <c r="S1349" s="118">
        <f t="shared" ca="1" si="191"/>
        <v>137</v>
      </c>
      <c r="T1349" s="114">
        <f t="shared" ca="1" si="192"/>
        <v>11</v>
      </c>
      <c r="U1349" s="119" t="str">
        <f t="shared" ca="1" si="193"/>
        <v>11年5个月9天</v>
      </c>
      <c r="V1349" s="120" t="s">
        <v>5909</v>
      </c>
      <c r="W1349" s="116">
        <f t="shared" ca="1" si="194"/>
        <v>43525</v>
      </c>
      <c r="X1349" s="114">
        <f t="shared" ca="1" si="195"/>
        <v>1087</v>
      </c>
      <c r="Y1349" s="120">
        <f t="shared" ca="1" si="196"/>
        <v>35</v>
      </c>
      <c r="Z1349" s="121">
        <f t="shared" ca="1" si="197"/>
        <v>2</v>
      </c>
      <c r="AA1349" s="121" t="s">
        <v>9994</v>
      </c>
      <c r="AB1349" s="121"/>
      <c r="AC1349" s="127">
        <v>42438</v>
      </c>
      <c r="AD1349" s="121" t="s">
        <v>582</v>
      </c>
      <c r="AE1349" s="127">
        <v>42438</v>
      </c>
      <c r="AF1349" s="121" t="s">
        <v>8286</v>
      </c>
      <c r="AG1349" s="121">
        <v>0</v>
      </c>
      <c r="AH1349" s="121">
        <v>0</v>
      </c>
      <c r="AI1349" s="121" t="s">
        <v>5734</v>
      </c>
      <c r="AJ1349" s="121"/>
      <c r="AK1349" s="121"/>
      <c r="AL1349" s="121" t="s">
        <v>363</v>
      </c>
      <c r="AM1349" s="126" t="s">
        <v>5733</v>
      </c>
      <c r="AN1349" s="121" t="s">
        <v>411</v>
      </c>
      <c r="AO1349" s="121"/>
      <c r="AP1349" s="121">
        <v>0</v>
      </c>
      <c r="AQ1349" s="121">
        <v>2</v>
      </c>
      <c r="AR1349" s="121"/>
      <c r="AS1349" s="121"/>
      <c r="AT1349" s="121"/>
    </row>
    <row r="1350" spans="1:46" ht="30" customHeight="1" x14ac:dyDescent="0.15">
      <c r="A1350" s="121">
        <v>1348</v>
      </c>
      <c r="B1350" s="126">
        <v>5225002998</v>
      </c>
      <c r="C1350" s="121" t="s">
        <v>5735</v>
      </c>
      <c r="D1350" s="121" t="s">
        <v>5735</v>
      </c>
      <c r="E1350" s="127">
        <v>34462</v>
      </c>
      <c r="F1350" s="117">
        <f t="shared" ca="1" si="189"/>
        <v>24.830136986301369</v>
      </c>
      <c r="G1350" s="121" t="s">
        <v>364</v>
      </c>
      <c r="H1350" s="121" t="s">
        <v>287</v>
      </c>
      <c r="I1350" s="121" t="s">
        <v>287</v>
      </c>
      <c r="J1350" s="121" t="s">
        <v>5736</v>
      </c>
      <c r="K1350" s="121" t="s">
        <v>811</v>
      </c>
      <c r="L1350" s="121" t="s">
        <v>328</v>
      </c>
      <c r="M1350" s="121" t="s">
        <v>59</v>
      </c>
      <c r="N1350" s="121" t="s">
        <v>290</v>
      </c>
      <c r="O1350" s="121" t="s">
        <v>293</v>
      </c>
      <c r="P1350" s="127">
        <v>42417</v>
      </c>
      <c r="Q1350" s="121"/>
      <c r="R1350" s="114" t="e">
        <f t="shared" ca="1" si="190"/>
        <v>#NUM!</v>
      </c>
      <c r="S1350" s="118" t="e">
        <f t="shared" ca="1" si="191"/>
        <v>#NUM!</v>
      </c>
      <c r="T1350" s="114" t="e">
        <f t="shared" ca="1" si="192"/>
        <v>#NUM!</v>
      </c>
      <c r="U1350" s="119" t="e">
        <f t="shared" ca="1" si="193"/>
        <v>#NUM!</v>
      </c>
      <c r="V1350" s="120" t="s">
        <v>293</v>
      </c>
      <c r="W1350" s="116">
        <f t="shared" ca="1" si="194"/>
        <v>43525</v>
      </c>
      <c r="X1350" s="114">
        <f t="shared" ca="1" si="195"/>
        <v>1087</v>
      </c>
      <c r="Y1350" s="120">
        <f t="shared" ca="1" si="196"/>
        <v>35</v>
      </c>
      <c r="Z1350" s="121">
        <f t="shared" ca="1" si="197"/>
        <v>2</v>
      </c>
      <c r="AA1350" s="121" t="s">
        <v>9995</v>
      </c>
      <c r="AB1350" s="121"/>
      <c r="AC1350" s="127">
        <v>42438</v>
      </c>
      <c r="AD1350" s="121" t="s">
        <v>582</v>
      </c>
      <c r="AE1350" s="127">
        <v>42438</v>
      </c>
      <c r="AF1350" s="121" t="s">
        <v>8286</v>
      </c>
      <c r="AG1350" s="121">
        <v>0</v>
      </c>
      <c r="AH1350" s="121">
        <v>0</v>
      </c>
      <c r="AI1350" s="121" t="s">
        <v>5738</v>
      </c>
      <c r="AJ1350" s="121"/>
      <c r="AK1350" s="121" t="s">
        <v>409</v>
      </c>
      <c r="AL1350" s="121"/>
      <c r="AM1350" s="126" t="s">
        <v>5737</v>
      </c>
      <c r="AN1350" s="121"/>
      <c r="AO1350" s="121"/>
      <c r="AP1350" s="121">
        <v>0</v>
      </c>
      <c r="AQ1350" s="121">
        <v>0</v>
      </c>
      <c r="AR1350" s="121"/>
      <c r="AS1350" s="121"/>
      <c r="AT1350" s="121"/>
    </row>
    <row r="1351" spans="1:46" ht="30" customHeight="1" x14ac:dyDescent="0.15">
      <c r="A1351" s="121">
        <v>1349</v>
      </c>
      <c r="B1351" s="126">
        <v>5225002999</v>
      </c>
      <c r="C1351" s="121" t="s">
        <v>5739</v>
      </c>
      <c r="D1351" s="121" t="s">
        <v>5739</v>
      </c>
      <c r="E1351" s="127">
        <v>27142</v>
      </c>
      <c r="F1351" s="117">
        <f t="shared" ca="1" si="189"/>
        <v>44.884931506849313</v>
      </c>
      <c r="G1351" s="121" t="s">
        <v>325</v>
      </c>
      <c r="H1351" s="121" t="s">
        <v>287</v>
      </c>
      <c r="I1351" s="121" t="s">
        <v>287</v>
      </c>
      <c r="J1351" s="121" t="s">
        <v>5740</v>
      </c>
      <c r="K1351" s="121" t="s">
        <v>8055</v>
      </c>
      <c r="L1351" s="121" t="s">
        <v>328</v>
      </c>
      <c r="M1351" s="121" t="s">
        <v>367</v>
      </c>
      <c r="N1351" s="121" t="s">
        <v>290</v>
      </c>
      <c r="O1351" s="121" t="s">
        <v>299</v>
      </c>
      <c r="P1351" s="127">
        <v>42414</v>
      </c>
      <c r="Q1351" s="121"/>
      <c r="R1351" s="114" t="e">
        <f t="shared" ca="1" si="190"/>
        <v>#NUM!</v>
      </c>
      <c r="S1351" s="118" t="e">
        <f t="shared" ca="1" si="191"/>
        <v>#NUM!</v>
      </c>
      <c r="T1351" s="114" t="e">
        <f t="shared" ca="1" si="192"/>
        <v>#NUM!</v>
      </c>
      <c r="U1351" s="119" t="e">
        <f t="shared" ca="1" si="193"/>
        <v>#NUM!</v>
      </c>
      <c r="V1351" s="120" t="s">
        <v>299</v>
      </c>
      <c r="W1351" s="116">
        <f t="shared" ca="1" si="194"/>
        <v>43525</v>
      </c>
      <c r="X1351" s="114">
        <f t="shared" ca="1" si="195"/>
        <v>1087</v>
      </c>
      <c r="Y1351" s="120">
        <f t="shared" ca="1" si="196"/>
        <v>35</v>
      </c>
      <c r="Z1351" s="121">
        <f t="shared" ca="1" si="197"/>
        <v>2</v>
      </c>
      <c r="AA1351" s="121" t="s">
        <v>9996</v>
      </c>
      <c r="AB1351" s="121"/>
      <c r="AC1351" s="127">
        <v>42438</v>
      </c>
      <c r="AD1351" s="121" t="s">
        <v>582</v>
      </c>
      <c r="AE1351" s="127">
        <v>42438</v>
      </c>
      <c r="AF1351" s="121" t="s">
        <v>8286</v>
      </c>
      <c r="AG1351" s="121">
        <v>0</v>
      </c>
      <c r="AH1351" s="121">
        <v>0</v>
      </c>
      <c r="AI1351" s="121" t="s">
        <v>5742</v>
      </c>
      <c r="AJ1351" s="121"/>
      <c r="AK1351" s="121" t="s">
        <v>334</v>
      </c>
      <c r="AL1351" s="121"/>
      <c r="AM1351" s="126" t="s">
        <v>5741</v>
      </c>
      <c r="AN1351" s="121"/>
      <c r="AO1351" s="121"/>
      <c r="AP1351" s="121">
        <v>0</v>
      </c>
      <c r="AQ1351" s="121">
        <v>0</v>
      </c>
      <c r="AR1351" s="121"/>
      <c r="AS1351" s="121"/>
      <c r="AT1351" s="121"/>
    </row>
    <row r="1352" spans="1:46" ht="30" customHeight="1" x14ac:dyDescent="0.15">
      <c r="A1352" s="121">
        <v>1350</v>
      </c>
      <c r="B1352" s="126">
        <v>5225003000</v>
      </c>
      <c r="C1352" s="121" t="s">
        <v>5743</v>
      </c>
      <c r="D1352" s="121" t="s">
        <v>5743</v>
      </c>
      <c r="E1352" s="127">
        <v>33026</v>
      </c>
      <c r="F1352" s="117">
        <f t="shared" ca="1" si="189"/>
        <v>28.764383561643836</v>
      </c>
      <c r="G1352" s="121" t="s">
        <v>364</v>
      </c>
      <c r="H1352" s="121" t="s">
        <v>287</v>
      </c>
      <c r="I1352" s="121" t="s">
        <v>287</v>
      </c>
      <c r="J1352" s="121" t="s">
        <v>9881</v>
      </c>
      <c r="K1352" s="121" t="s">
        <v>8546</v>
      </c>
      <c r="L1352" s="121" t="s">
        <v>328</v>
      </c>
      <c r="M1352" s="121" t="s">
        <v>383</v>
      </c>
      <c r="N1352" s="121" t="s">
        <v>290</v>
      </c>
      <c r="O1352" s="121" t="s">
        <v>299</v>
      </c>
      <c r="P1352" s="127">
        <v>42656</v>
      </c>
      <c r="Q1352" s="121"/>
      <c r="R1352" s="114" t="e">
        <f t="shared" ca="1" si="190"/>
        <v>#NUM!</v>
      </c>
      <c r="S1352" s="118" t="e">
        <f t="shared" ca="1" si="191"/>
        <v>#NUM!</v>
      </c>
      <c r="T1352" s="114" t="e">
        <f t="shared" ca="1" si="192"/>
        <v>#NUM!</v>
      </c>
      <c r="U1352" s="119" t="e">
        <f t="shared" ca="1" si="193"/>
        <v>#NUM!</v>
      </c>
      <c r="V1352" s="120" t="s">
        <v>299</v>
      </c>
      <c r="W1352" s="116">
        <f t="shared" ca="1" si="194"/>
        <v>43525</v>
      </c>
      <c r="X1352" s="114">
        <f t="shared" ca="1" si="195"/>
        <v>841</v>
      </c>
      <c r="Y1352" s="120">
        <f t="shared" ca="1" si="196"/>
        <v>27</v>
      </c>
      <c r="Z1352" s="121">
        <f t="shared" ca="1" si="197"/>
        <v>2</v>
      </c>
      <c r="AA1352" s="121" t="s">
        <v>1003</v>
      </c>
      <c r="AB1352" s="121"/>
      <c r="AC1352" s="127">
        <v>42684</v>
      </c>
      <c r="AD1352" s="121" t="s">
        <v>8546</v>
      </c>
      <c r="AE1352" s="127">
        <v>42684</v>
      </c>
      <c r="AF1352" s="121" t="s">
        <v>8286</v>
      </c>
      <c r="AG1352" s="121">
        <v>0</v>
      </c>
      <c r="AH1352" s="121">
        <v>0</v>
      </c>
      <c r="AI1352" s="121" t="s">
        <v>5745</v>
      </c>
      <c r="AJ1352" s="121"/>
      <c r="AK1352" s="121" t="s">
        <v>334</v>
      </c>
      <c r="AL1352" s="121"/>
      <c r="AM1352" s="126" t="s">
        <v>5744</v>
      </c>
      <c r="AN1352" s="121"/>
      <c r="AO1352" s="121"/>
      <c r="AP1352" s="121">
        <v>0</v>
      </c>
      <c r="AQ1352" s="121">
        <v>0</v>
      </c>
      <c r="AR1352" s="121"/>
      <c r="AS1352" s="121"/>
      <c r="AT1352" s="121"/>
    </row>
    <row r="1353" spans="1:46" ht="30" customHeight="1" x14ac:dyDescent="0.15">
      <c r="A1353" s="121">
        <v>1351</v>
      </c>
      <c r="B1353" s="126">
        <v>5225003001</v>
      </c>
      <c r="C1353" s="121" t="s">
        <v>5746</v>
      </c>
      <c r="D1353" s="121" t="s">
        <v>5746</v>
      </c>
      <c r="E1353" s="127">
        <v>32550</v>
      </c>
      <c r="F1353" s="117">
        <f t="shared" ca="1" si="189"/>
        <v>30.068493150684933</v>
      </c>
      <c r="G1353" s="121" t="s">
        <v>325</v>
      </c>
      <c r="H1353" s="121" t="s">
        <v>297</v>
      </c>
      <c r="I1353" s="121" t="s">
        <v>297</v>
      </c>
      <c r="J1353" s="121" t="s">
        <v>5747</v>
      </c>
      <c r="K1353" s="121" t="s">
        <v>811</v>
      </c>
      <c r="L1353" s="121" t="s">
        <v>328</v>
      </c>
      <c r="M1353" s="121" t="s">
        <v>383</v>
      </c>
      <c r="N1353" s="121" t="s">
        <v>298</v>
      </c>
      <c r="O1353" s="121" t="s">
        <v>8330</v>
      </c>
      <c r="P1353" s="127">
        <v>42158</v>
      </c>
      <c r="Q1353" s="127">
        <v>47636</v>
      </c>
      <c r="R1353" s="114">
        <f t="shared" ca="1" si="190"/>
        <v>4111</v>
      </c>
      <c r="S1353" s="118">
        <f t="shared" ca="1" si="191"/>
        <v>135</v>
      </c>
      <c r="T1353" s="114">
        <f t="shared" ca="1" si="192"/>
        <v>11</v>
      </c>
      <c r="U1353" s="119" t="str">
        <f t="shared" ca="1" si="193"/>
        <v>11年3个月6天</v>
      </c>
      <c r="V1353" s="120" t="s">
        <v>9997</v>
      </c>
      <c r="W1353" s="116">
        <f t="shared" ca="1" si="194"/>
        <v>43525</v>
      </c>
      <c r="X1353" s="114">
        <f t="shared" ca="1" si="195"/>
        <v>1087</v>
      </c>
      <c r="Y1353" s="120">
        <f t="shared" ca="1" si="196"/>
        <v>35</v>
      </c>
      <c r="Z1353" s="121">
        <f t="shared" ca="1" si="197"/>
        <v>2</v>
      </c>
      <c r="AA1353" s="121" t="s">
        <v>9998</v>
      </c>
      <c r="AB1353" s="121"/>
      <c r="AC1353" s="127">
        <v>42438</v>
      </c>
      <c r="AD1353" s="121" t="s">
        <v>582</v>
      </c>
      <c r="AE1353" s="127">
        <v>42438</v>
      </c>
      <c r="AF1353" s="121" t="s">
        <v>8286</v>
      </c>
      <c r="AG1353" s="121">
        <v>0</v>
      </c>
      <c r="AH1353" s="121">
        <v>0</v>
      </c>
      <c r="AI1353" s="121" t="s">
        <v>5750</v>
      </c>
      <c r="AJ1353" s="121"/>
      <c r="AK1353" s="121"/>
      <c r="AL1353" s="121"/>
      <c r="AM1353" s="126" t="s">
        <v>5749</v>
      </c>
      <c r="AN1353" s="121" t="s">
        <v>411</v>
      </c>
      <c r="AO1353" s="121"/>
      <c r="AP1353" s="121">
        <v>0</v>
      </c>
      <c r="AQ1353" s="121">
        <v>0</v>
      </c>
      <c r="AR1353" s="121"/>
      <c r="AS1353" s="121"/>
      <c r="AT1353" s="121"/>
    </row>
    <row r="1354" spans="1:46" ht="30" customHeight="1" x14ac:dyDescent="0.15">
      <c r="A1354" s="121">
        <v>1352</v>
      </c>
      <c r="B1354" s="126">
        <v>5225003003</v>
      </c>
      <c r="C1354" s="121" t="s">
        <v>5751</v>
      </c>
      <c r="D1354" s="121" t="s">
        <v>5751</v>
      </c>
      <c r="E1354" s="127">
        <v>29788</v>
      </c>
      <c r="F1354" s="117">
        <f t="shared" ca="1" si="189"/>
        <v>37.635616438356166</v>
      </c>
      <c r="G1354" s="121" t="s">
        <v>325</v>
      </c>
      <c r="H1354" s="121" t="s">
        <v>297</v>
      </c>
      <c r="I1354" s="121" t="s">
        <v>297</v>
      </c>
      <c r="J1354" s="121" t="s">
        <v>5752</v>
      </c>
      <c r="K1354" s="121" t="s">
        <v>8034</v>
      </c>
      <c r="L1354" s="121" t="s">
        <v>357</v>
      </c>
      <c r="M1354" s="121" t="s">
        <v>367</v>
      </c>
      <c r="N1354" s="121" t="s">
        <v>298</v>
      </c>
      <c r="O1354" s="121" t="s">
        <v>8330</v>
      </c>
      <c r="P1354" s="127">
        <v>42143</v>
      </c>
      <c r="Q1354" s="127">
        <v>47621</v>
      </c>
      <c r="R1354" s="114">
        <f t="shared" ca="1" si="190"/>
        <v>4096</v>
      </c>
      <c r="S1354" s="118">
        <f t="shared" ca="1" si="191"/>
        <v>134</v>
      </c>
      <c r="T1354" s="114">
        <f t="shared" ca="1" si="192"/>
        <v>11</v>
      </c>
      <c r="U1354" s="119" t="str">
        <f t="shared" ca="1" si="193"/>
        <v>11年2个月21天</v>
      </c>
      <c r="V1354" s="120" t="s">
        <v>9999</v>
      </c>
      <c r="W1354" s="116">
        <f t="shared" ca="1" si="194"/>
        <v>43525</v>
      </c>
      <c r="X1354" s="114">
        <f t="shared" ca="1" si="195"/>
        <v>1087</v>
      </c>
      <c r="Y1354" s="120">
        <f t="shared" ca="1" si="196"/>
        <v>35</v>
      </c>
      <c r="Z1354" s="121">
        <f t="shared" ca="1" si="197"/>
        <v>2</v>
      </c>
      <c r="AA1354" s="121" t="s">
        <v>10000</v>
      </c>
      <c r="AB1354" s="121"/>
      <c r="AC1354" s="127">
        <v>42438</v>
      </c>
      <c r="AD1354" s="121" t="s">
        <v>582</v>
      </c>
      <c r="AE1354" s="127">
        <v>42438</v>
      </c>
      <c r="AF1354" s="121" t="s">
        <v>8286</v>
      </c>
      <c r="AG1354" s="121">
        <v>0</v>
      </c>
      <c r="AH1354" s="121">
        <v>0</v>
      </c>
      <c r="AI1354" s="121" t="s">
        <v>5755</v>
      </c>
      <c r="AJ1354" s="121"/>
      <c r="AK1354" s="121"/>
      <c r="AL1354" s="121" t="s">
        <v>363</v>
      </c>
      <c r="AM1354" s="126" t="s">
        <v>5754</v>
      </c>
      <c r="AN1354" s="121" t="s">
        <v>411</v>
      </c>
      <c r="AO1354" s="121"/>
      <c r="AP1354" s="121">
        <v>0</v>
      </c>
      <c r="AQ1354" s="121">
        <v>2</v>
      </c>
      <c r="AR1354" s="121"/>
      <c r="AS1354" s="121"/>
      <c r="AT1354" s="121"/>
    </row>
    <row r="1355" spans="1:46" ht="30" customHeight="1" x14ac:dyDescent="0.15">
      <c r="A1355" s="121">
        <v>1353</v>
      </c>
      <c r="B1355" s="126">
        <v>5225003004</v>
      </c>
      <c r="C1355" s="121" t="s">
        <v>5756</v>
      </c>
      <c r="D1355" s="121" t="s">
        <v>5756</v>
      </c>
      <c r="E1355" s="127">
        <v>32577</v>
      </c>
      <c r="F1355" s="117">
        <f t="shared" ca="1" si="189"/>
        <v>29.994520547945207</v>
      </c>
      <c r="G1355" s="121" t="s">
        <v>325</v>
      </c>
      <c r="H1355" s="121" t="s">
        <v>297</v>
      </c>
      <c r="I1355" s="121" t="s">
        <v>297</v>
      </c>
      <c r="J1355" s="121" t="s">
        <v>5757</v>
      </c>
      <c r="K1355" s="121" t="s">
        <v>811</v>
      </c>
      <c r="L1355" s="121" t="s">
        <v>328</v>
      </c>
      <c r="M1355" s="121" t="s">
        <v>348</v>
      </c>
      <c r="N1355" s="121" t="s">
        <v>298</v>
      </c>
      <c r="O1355" s="121" t="s">
        <v>8330</v>
      </c>
      <c r="P1355" s="127">
        <v>42173</v>
      </c>
      <c r="Q1355" s="127">
        <v>47651</v>
      </c>
      <c r="R1355" s="114">
        <f t="shared" ca="1" si="190"/>
        <v>4126</v>
      </c>
      <c r="S1355" s="118">
        <f t="shared" ca="1" si="191"/>
        <v>135</v>
      </c>
      <c r="T1355" s="114">
        <f t="shared" ca="1" si="192"/>
        <v>11</v>
      </c>
      <c r="U1355" s="119" t="str">
        <f t="shared" ca="1" si="193"/>
        <v>11年3个月21天</v>
      </c>
      <c r="V1355" s="120" t="s">
        <v>10001</v>
      </c>
      <c r="W1355" s="116">
        <f t="shared" ca="1" si="194"/>
        <v>43525</v>
      </c>
      <c r="X1355" s="114">
        <f t="shared" ca="1" si="195"/>
        <v>1087</v>
      </c>
      <c r="Y1355" s="120">
        <f t="shared" ca="1" si="196"/>
        <v>35</v>
      </c>
      <c r="Z1355" s="121">
        <f t="shared" ca="1" si="197"/>
        <v>2</v>
      </c>
      <c r="AA1355" s="121" t="s">
        <v>10002</v>
      </c>
      <c r="AB1355" s="121"/>
      <c r="AC1355" s="127">
        <v>42438</v>
      </c>
      <c r="AD1355" s="121" t="s">
        <v>582</v>
      </c>
      <c r="AE1355" s="127">
        <v>42438</v>
      </c>
      <c r="AF1355" s="121" t="s">
        <v>8286</v>
      </c>
      <c r="AG1355" s="121">
        <v>0</v>
      </c>
      <c r="AH1355" s="121">
        <v>0</v>
      </c>
      <c r="AI1355" s="121" t="s">
        <v>5760</v>
      </c>
      <c r="AJ1355" s="121"/>
      <c r="AK1355" s="121"/>
      <c r="AL1355" s="121" t="s">
        <v>363</v>
      </c>
      <c r="AM1355" s="126" t="s">
        <v>5759</v>
      </c>
      <c r="AN1355" s="121" t="s">
        <v>411</v>
      </c>
      <c r="AO1355" s="121"/>
      <c r="AP1355" s="121">
        <v>0</v>
      </c>
      <c r="AQ1355" s="121">
        <v>2</v>
      </c>
      <c r="AR1355" s="121"/>
      <c r="AS1355" s="121"/>
      <c r="AT1355" s="121"/>
    </row>
    <row r="1356" spans="1:46" ht="30" customHeight="1" x14ac:dyDescent="0.15">
      <c r="A1356" s="121">
        <v>1354</v>
      </c>
      <c r="B1356" s="126">
        <v>5225003006</v>
      </c>
      <c r="C1356" s="121" t="s">
        <v>5761</v>
      </c>
      <c r="D1356" s="121" t="s">
        <v>5761</v>
      </c>
      <c r="E1356" s="127">
        <v>33910</v>
      </c>
      <c r="F1356" s="117">
        <f t="shared" ca="1" si="189"/>
        <v>26.342465753424658</v>
      </c>
      <c r="G1356" s="121" t="s">
        <v>510</v>
      </c>
      <c r="H1356" s="121" t="s">
        <v>297</v>
      </c>
      <c r="I1356" s="121" t="s">
        <v>297</v>
      </c>
      <c r="J1356" s="121" t="s">
        <v>5762</v>
      </c>
      <c r="K1356" s="121" t="s">
        <v>811</v>
      </c>
      <c r="L1356" s="121" t="s">
        <v>328</v>
      </c>
      <c r="M1356" s="121" t="s">
        <v>367</v>
      </c>
      <c r="N1356" s="121" t="s">
        <v>41</v>
      </c>
      <c r="O1356" s="121" t="s">
        <v>299</v>
      </c>
      <c r="P1356" s="127">
        <v>42430</v>
      </c>
      <c r="Q1356" s="121"/>
      <c r="R1356" s="114" t="e">
        <f t="shared" ca="1" si="190"/>
        <v>#NUM!</v>
      </c>
      <c r="S1356" s="118" t="e">
        <f t="shared" ca="1" si="191"/>
        <v>#NUM!</v>
      </c>
      <c r="T1356" s="114" t="e">
        <f t="shared" ca="1" si="192"/>
        <v>#NUM!</v>
      </c>
      <c r="U1356" s="119" t="e">
        <f t="shared" ca="1" si="193"/>
        <v>#NUM!</v>
      </c>
      <c r="V1356" s="120" t="s">
        <v>299</v>
      </c>
      <c r="W1356" s="116">
        <f t="shared" ca="1" si="194"/>
        <v>43525</v>
      </c>
      <c r="X1356" s="114">
        <f t="shared" ca="1" si="195"/>
        <v>1087</v>
      </c>
      <c r="Y1356" s="120">
        <f t="shared" ca="1" si="196"/>
        <v>35</v>
      </c>
      <c r="Z1356" s="121">
        <f t="shared" ca="1" si="197"/>
        <v>2</v>
      </c>
      <c r="AA1356" s="121" t="s">
        <v>10003</v>
      </c>
      <c r="AB1356" s="121"/>
      <c r="AC1356" s="127">
        <v>42438</v>
      </c>
      <c r="AD1356" s="121" t="s">
        <v>811</v>
      </c>
      <c r="AE1356" s="127">
        <v>42438</v>
      </c>
      <c r="AF1356" s="121" t="s">
        <v>8286</v>
      </c>
      <c r="AG1356" s="121">
        <v>0</v>
      </c>
      <c r="AH1356" s="121">
        <v>0</v>
      </c>
      <c r="AI1356" s="121" t="s">
        <v>5764</v>
      </c>
      <c r="AJ1356" s="121"/>
      <c r="AK1356" s="121" t="s">
        <v>334</v>
      </c>
      <c r="AL1356" s="121"/>
      <c r="AM1356" s="126" t="s">
        <v>5763</v>
      </c>
      <c r="AN1356" s="121"/>
      <c r="AO1356" s="121"/>
      <c r="AP1356" s="121">
        <v>0</v>
      </c>
      <c r="AQ1356" s="121">
        <v>0</v>
      </c>
      <c r="AR1356" s="121"/>
      <c r="AS1356" s="121"/>
      <c r="AT1356" s="121"/>
    </row>
    <row r="1357" spans="1:46" ht="30" customHeight="1" x14ac:dyDescent="0.15">
      <c r="A1357" s="121">
        <v>1355</v>
      </c>
      <c r="B1357" s="126">
        <v>5225003007</v>
      </c>
      <c r="C1357" s="121" t="s">
        <v>5765</v>
      </c>
      <c r="D1357" s="121" t="s">
        <v>5765</v>
      </c>
      <c r="E1357" s="127">
        <v>27685</v>
      </c>
      <c r="F1357" s="117">
        <f t="shared" ca="1" si="189"/>
        <v>43.397260273972606</v>
      </c>
      <c r="G1357" s="121" t="s">
        <v>486</v>
      </c>
      <c r="H1357" s="121" t="s">
        <v>287</v>
      </c>
      <c r="I1357" s="121" t="s">
        <v>287</v>
      </c>
      <c r="J1357" s="121" t="s">
        <v>5766</v>
      </c>
      <c r="K1357" s="121" t="s">
        <v>811</v>
      </c>
      <c r="L1357" s="121" t="s">
        <v>328</v>
      </c>
      <c r="M1357" s="121" t="s">
        <v>59</v>
      </c>
      <c r="N1357" s="121" t="s">
        <v>298</v>
      </c>
      <c r="O1357" s="121" t="s">
        <v>8330</v>
      </c>
      <c r="P1357" s="127">
        <v>42148</v>
      </c>
      <c r="Q1357" s="127">
        <v>47626</v>
      </c>
      <c r="R1357" s="114">
        <f t="shared" ca="1" si="190"/>
        <v>4101</v>
      </c>
      <c r="S1357" s="118">
        <f t="shared" ca="1" si="191"/>
        <v>134</v>
      </c>
      <c r="T1357" s="114">
        <f t="shared" ca="1" si="192"/>
        <v>11</v>
      </c>
      <c r="U1357" s="119" t="str">
        <f t="shared" ca="1" si="193"/>
        <v>11年2个月26天</v>
      </c>
      <c r="V1357" s="120" t="s">
        <v>8399</v>
      </c>
      <c r="W1357" s="116">
        <f t="shared" ca="1" si="194"/>
        <v>43525</v>
      </c>
      <c r="X1357" s="114">
        <f t="shared" ca="1" si="195"/>
        <v>1087</v>
      </c>
      <c r="Y1357" s="120">
        <f t="shared" ca="1" si="196"/>
        <v>35</v>
      </c>
      <c r="Z1357" s="121">
        <f t="shared" ca="1" si="197"/>
        <v>2</v>
      </c>
      <c r="AA1357" s="121" t="s">
        <v>10004</v>
      </c>
      <c r="AB1357" s="121"/>
      <c r="AC1357" s="127">
        <v>42438</v>
      </c>
      <c r="AD1357" s="121" t="s">
        <v>811</v>
      </c>
      <c r="AE1357" s="127">
        <v>42438</v>
      </c>
      <c r="AF1357" s="121" t="s">
        <v>8286</v>
      </c>
      <c r="AG1357" s="121">
        <v>0</v>
      </c>
      <c r="AH1357" s="121">
        <v>0</v>
      </c>
      <c r="AI1357" s="121" t="s">
        <v>5768</v>
      </c>
      <c r="AJ1357" s="121"/>
      <c r="AK1357" s="121"/>
      <c r="AL1357" s="121"/>
      <c r="AM1357" s="126" t="s">
        <v>5767</v>
      </c>
      <c r="AN1357" s="121" t="s">
        <v>411</v>
      </c>
      <c r="AO1357" s="121"/>
      <c r="AP1357" s="121">
        <v>0</v>
      </c>
      <c r="AQ1357" s="121">
        <v>0</v>
      </c>
      <c r="AR1357" s="121"/>
      <c r="AS1357" s="121"/>
      <c r="AT1357" s="121"/>
    </row>
    <row r="1358" spans="1:46" ht="30" customHeight="1" x14ac:dyDescent="0.15">
      <c r="A1358" s="121">
        <v>1356</v>
      </c>
      <c r="B1358" s="126">
        <v>5225003008</v>
      </c>
      <c r="C1358" s="121" t="s">
        <v>5769</v>
      </c>
      <c r="D1358" s="121" t="s">
        <v>5769</v>
      </c>
      <c r="E1358" s="127">
        <v>22930</v>
      </c>
      <c r="F1358" s="117">
        <f t="shared" ca="1" si="189"/>
        <v>56.424657534246577</v>
      </c>
      <c r="G1358" s="121" t="s">
        <v>325</v>
      </c>
      <c r="H1358" s="121" t="s">
        <v>368</v>
      </c>
      <c r="I1358" s="121" t="s">
        <v>368</v>
      </c>
      <c r="J1358" s="121" t="s">
        <v>10005</v>
      </c>
      <c r="K1358" s="121" t="s">
        <v>8546</v>
      </c>
      <c r="L1358" s="121" t="s">
        <v>692</v>
      </c>
      <c r="M1358" s="121" t="s">
        <v>383</v>
      </c>
      <c r="N1358" s="121" t="s">
        <v>5770</v>
      </c>
      <c r="O1358" s="121" t="s">
        <v>299</v>
      </c>
      <c r="P1358" s="127">
        <v>42429</v>
      </c>
      <c r="Q1358" s="121"/>
      <c r="R1358" s="114" t="e">
        <f t="shared" ca="1" si="190"/>
        <v>#NUM!</v>
      </c>
      <c r="S1358" s="118" t="e">
        <f t="shared" ca="1" si="191"/>
        <v>#NUM!</v>
      </c>
      <c r="T1358" s="114" t="e">
        <f t="shared" ca="1" si="192"/>
        <v>#NUM!</v>
      </c>
      <c r="U1358" s="119" t="e">
        <f t="shared" ca="1" si="193"/>
        <v>#NUM!</v>
      </c>
      <c r="V1358" s="120" t="s">
        <v>299</v>
      </c>
      <c r="W1358" s="116">
        <f t="shared" ca="1" si="194"/>
        <v>43525</v>
      </c>
      <c r="X1358" s="114">
        <f t="shared" ca="1" si="195"/>
        <v>1087</v>
      </c>
      <c r="Y1358" s="120">
        <f t="shared" ca="1" si="196"/>
        <v>35</v>
      </c>
      <c r="Z1358" s="121">
        <f t="shared" ca="1" si="197"/>
        <v>2</v>
      </c>
      <c r="AA1358" s="121" t="s">
        <v>386</v>
      </c>
      <c r="AB1358" s="121" t="s">
        <v>8356</v>
      </c>
      <c r="AC1358" s="127">
        <v>42438</v>
      </c>
      <c r="AD1358" s="121" t="s">
        <v>811</v>
      </c>
      <c r="AE1358" s="127">
        <v>42438</v>
      </c>
      <c r="AF1358" s="121" t="s">
        <v>8286</v>
      </c>
      <c r="AG1358" s="121">
        <v>0</v>
      </c>
      <c r="AH1358" s="121">
        <v>0</v>
      </c>
      <c r="AI1358" s="121" t="s">
        <v>10006</v>
      </c>
      <c r="AJ1358" s="121"/>
      <c r="AK1358" s="121" t="s">
        <v>334</v>
      </c>
      <c r="AL1358" s="121"/>
      <c r="AM1358" s="126" t="s">
        <v>5771</v>
      </c>
      <c r="AN1358" s="121" t="s">
        <v>411</v>
      </c>
      <c r="AO1358" s="121" t="s">
        <v>393</v>
      </c>
      <c r="AP1358" s="121">
        <v>11</v>
      </c>
      <c r="AQ1358" s="121">
        <v>0</v>
      </c>
      <c r="AR1358" s="121"/>
      <c r="AS1358" s="121"/>
      <c r="AT1358" s="121"/>
    </row>
    <row r="1359" spans="1:46" ht="30" customHeight="1" x14ac:dyDescent="0.15">
      <c r="A1359" s="121">
        <v>1357</v>
      </c>
      <c r="B1359" s="126">
        <v>5225003009</v>
      </c>
      <c r="C1359" s="121" t="s">
        <v>5772</v>
      </c>
      <c r="D1359" s="121" t="s">
        <v>5772</v>
      </c>
      <c r="E1359" s="127">
        <v>28257</v>
      </c>
      <c r="F1359" s="117">
        <f t="shared" ca="1" si="189"/>
        <v>41.830136986301369</v>
      </c>
      <c r="G1359" s="121" t="s">
        <v>325</v>
      </c>
      <c r="H1359" s="121" t="s">
        <v>297</v>
      </c>
      <c r="I1359" s="121" t="s">
        <v>297</v>
      </c>
      <c r="J1359" s="121" t="s">
        <v>5773</v>
      </c>
      <c r="K1359" s="121" t="s">
        <v>8020</v>
      </c>
      <c r="L1359" s="121" t="s">
        <v>328</v>
      </c>
      <c r="M1359" s="121" t="s">
        <v>338</v>
      </c>
      <c r="N1359" s="121" t="s">
        <v>298</v>
      </c>
      <c r="O1359" s="121" t="s">
        <v>8330</v>
      </c>
      <c r="P1359" s="127">
        <v>41848</v>
      </c>
      <c r="Q1359" s="127">
        <v>47326</v>
      </c>
      <c r="R1359" s="114">
        <f t="shared" ca="1" si="190"/>
        <v>3801</v>
      </c>
      <c r="S1359" s="118">
        <f t="shared" ca="1" si="191"/>
        <v>124</v>
      </c>
      <c r="T1359" s="114">
        <f t="shared" ca="1" si="192"/>
        <v>10</v>
      </c>
      <c r="U1359" s="119" t="str">
        <f t="shared" ca="1" si="193"/>
        <v>10年5个月1天</v>
      </c>
      <c r="V1359" s="120" t="s">
        <v>10007</v>
      </c>
      <c r="W1359" s="116">
        <f t="shared" ca="1" si="194"/>
        <v>43525</v>
      </c>
      <c r="X1359" s="114">
        <f t="shared" ca="1" si="195"/>
        <v>1087</v>
      </c>
      <c r="Y1359" s="120">
        <f t="shared" ca="1" si="196"/>
        <v>35</v>
      </c>
      <c r="Z1359" s="121">
        <f t="shared" ca="1" si="197"/>
        <v>2</v>
      </c>
      <c r="AA1359" s="121" t="s">
        <v>10008</v>
      </c>
      <c r="AB1359" s="121"/>
      <c r="AC1359" s="127">
        <v>42438</v>
      </c>
      <c r="AD1359" s="121" t="s">
        <v>811</v>
      </c>
      <c r="AE1359" s="127">
        <v>42438</v>
      </c>
      <c r="AF1359" s="121" t="s">
        <v>8286</v>
      </c>
      <c r="AG1359" s="121">
        <v>0</v>
      </c>
      <c r="AH1359" s="121">
        <v>0</v>
      </c>
      <c r="AI1359" s="121" t="s">
        <v>10006</v>
      </c>
      <c r="AJ1359" s="121"/>
      <c r="AK1359" s="121"/>
      <c r="AL1359" s="121" t="s">
        <v>363</v>
      </c>
      <c r="AM1359" s="126" t="s">
        <v>5774</v>
      </c>
      <c r="AN1359" s="121" t="s">
        <v>411</v>
      </c>
      <c r="AO1359" s="121" t="s">
        <v>393</v>
      </c>
      <c r="AP1359" s="121">
        <v>11</v>
      </c>
      <c r="AQ1359" s="121">
        <v>1</v>
      </c>
      <c r="AR1359" s="121"/>
      <c r="AS1359" s="121"/>
      <c r="AT1359" s="121"/>
    </row>
    <row r="1360" spans="1:46" ht="30" customHeight="1" x14ac:dyDescent="0.15">
      <c r="A1360" s="121">
        <v>1358</v>
      </c>
      <c r="B1360" s="126">
        <v>5225003010</v>
      </c>
      <c r="C1360" s="121" t="s">
        <v>5775</v>
      </c>
      <c r="D1360" s="121" t="s">
        <v>5775</v>
      </c>
      <c r="E1360" s="127">
        <v>23685</v>
      </c>
      <c r="F1360" s="117">
        <f t="shared" ca="1" si="189"/>
        <v>54.356164383561641</v>
      </c>
      <c r="G1360" s="121" t="s">
        <v>325</v>
      </c>
      <c r="H1360" s="121" t="s">
        <v>297</v>
      </c>
      <c r="I1360" s="121" t="s">
        <v>297</v>
      </c>
      <c r="J1360" s="121" t="s">
        <v>5776</v>
      </c>
      <c r="K1360" s="121" t="s">
        <v>8055</v>
      </c>
      <c r="L1360" s="121" t="s">
        <v>357</v>
      </c>
      <c r="M1360" s="121" t="s">
        <v>59</v>
      </c>
      <c r="N1360" s="121" t="s">
        <v>298</v>
      </c>
      <c r="O1360" s="121" t="s">
        <v>293</v>
      </c>
      <c r="P1360" s="127">
        <v>42429</v>
      </c>
      <c r="Q1360" s="121"/>
      <c r="R1360" s="114" t="e">
        <f t="shared" ca="1" si="190"/>
        <v>#NUM!</v>
      </c>
      <c r="S1360" s="118" t="e">
        <f t="shared" ca="1" si="191"/>
        <v>#NUM!</v>
      </c>
      <c r="T1360" s="114" t="e">
        <f t="shared" ca="1" si="192"/>
        <v>#NUM!</v>
      </c>
      <c r="U1360" s="119" t="e">
        <f t="shared" ca="1" si="193"/>
        <v>#NUM!</v>
      </c>
      <c r="V1360" s="120" t="s">
        <v>293</v>
      </c>
      <c r="W1360" s="116">
        <f t="shared" ca="1" si="194"/>
        <v>43525</v>
      </c>
      <c r="X1360" s="114">
        <f t="shared" ca="1" si="195"/>
        <v>1087</v>
      </c>
      <c r="Y1360" s="120">
        <f t="shared" ca="1" si="196"/>
        <v>35</v>
      </c>
      <c r="Z1360" s="121">
        <f t="shared" ca="1" si="197"/>
        <v>2</v>
      </c>
      <c r="AA1360" s="121" t="s">
        <v>386</v>
      </c>
      <c r="AB1360" s="121"/>
      <c r="AC1360" s="127">
        <v>42438</v>
      </c>
      <c r="AD1360" s="121" t="s">
        <v>811</v>
      </c>
      <c r="AE1360" s="127">
        <v>42438</v>
      </c>
      <c r="AF1360" s="121" t="s">
        <v>8286</v>
      </c>
      <c r="AG1360" s="121">
        <v>0</v>
      </c>
      <c r="AH1360" s="121">
        <v>0</v>
      </c>
      <c r="AI1360" s="121" t="s">
        <v>10006</v>
      </c>
      <c r="AJ1360" s="121"/>
      <c r="AK1360" s="121" t="s">
        <v>409</v>
      </c>
      <c r="AL1360" s="121"/>
      <c r="AM1360" s="126" t="s">
        <v>5777</v>
      </c>
      <c r="AN1360" s="121" t="s">
        <v>411</v>
      </c>
      <c r="AO1360" s="121" t="s">
        <v>393</v>
      </c>
      <c r="AP1360" s="121">
        <v>11</v>
      </c>
      <c r="AQ1360" s="121">
        <v>0</v>
      </c>
      <c r="AR1360" s="121"/>
      <c r="AS1360" s="121"/>
      <c r="AT1360" s="121"/>
    </row>
    <row r="1361" spans="1:46" ht="30" customHeight="1" x14ac:dyDescent="0.15">
      <c r="A1361" s="121">
        <v>1359</v>
      </c>
      <c r="B1361" s="126">
        <v>5225003011</v>
      </c>
      <c r="C1361" s="121" t="s">
        <v>5778</v>
      </c>
      <c r="D1361" s="121" t="s">
        <v>5778</v>
      </c>
      <c r="E1361" s="127">
        <v>26883</v>
      </c>
      <c r="F1361" s="117">
        <f t="shared" ca="1" si="189"/>
        <v>45.594520547945208</v>
      </c>
      <c r="G1361" s="121" t="s">
        <v>325</v>
      </c>
      <c r="H1361" s="121" t="s">
        <v>297</v>
      </c>
      <c r="I1361" s="121" t="s">
        <v>297</v>
      </c>
      <c r="J1361" s="121" t="s">
        <v>5779</v>
      </c>
      <c r="K1361" s="121" t="s">
        <v>8108</v>
      </c>
      <c r="L1361" s="121" t="s">
        <v>328</v>
      </c>
      <c r="M1361" s="121" t="s">
        <v>367</v>
      </c>
      <c r="N1361" s="121" t="s">
        <v>298</v>
      </c>
      <c r="O1361" s="121" t="s">
        <v>8330</v>
      </c>
      <c r="P1361" s="127">
        <v>41911</v>
      </c>
      <c r="Q1361" s="127">
        <v>47389</v>
      </c>
      <c r="R1361" s="114">
        <f t="shared" ca="1" si="190"/>
        <v>3864</v>
      </c>
      <c r="S1361" s="118">
        <f t="shared" ca="1" si="191"/>
        <v>126</v>
      </c>
      <c r="T1361" s="114">
        <f t="shared" ca="1" si="192"/>
        <v>10</v>
      </c>
      <c r="U1361" s="119" t="str">
        <f t="shared" ca="1" si="193"/>
        <v>10年7个月4天</v>
      </c>
      <c r="V1361" s="120" t="s">
        <v>8468</v>
      </c>
      <c r="W1361" s="116">
        <f t="shared" ca="1" si="194"/>
        <v>43525</v>
      </c>
      <c r="X1361" s="114">
        <f t="shared" ca="1" si="195"/>
        <v>1078</v>
      </c>
      <c r="Y1361" s="120">
        <f t="shared" ca="1" si="196"/>
        <v>35</v>
      </c>
      <c r="Z1361" s="121">
        <f t="shared" ca="1" si="197"/>
        <v>2</v>
      </c>
      <c r="AA1361" s="121" t="s">
        <v>9935</v>
      </c>
      <c r="AB1361" s="121"/>
      <c r="AC1361" s="127">
        <v>42447</v>
      </c>
      <c r="AD1361" s="121" t="s">
        <v>494</v>
      </c>
      <c r="AE1361" s="127">
        <v>42447</v>
      </c>
      <c r="AF1361" s="121" t="s">
        <v>8286</v>
      </c>
      <c r="AG1361" s="121">
        <v>0</v>
      </c>
      <c r="AH1361" s="121">
        <v>0</v>
      </c>
      <c r="AI1361" s="121" t="s">
        <v>5781</v>
      </c>
      <c r="AJ1361" s="121"/>
      <c r="AK1361" s="121"/>
      <c r="AL1361" s="121"/>
      <c r="AM1361" s="126" t="s">
        <v>5780</v>
      </c>
      <c r="AN1361" s="121" t="s">
        <v>411</v>
      </c>
      <c r="AO1361" s="121" t="s">
        <v>393</v>
      </c>
      <c r="AP1361" s="121">
        <v>4</v>
      </c>
      <c r="AQ1361" s="121">
        <v>1</v>
      </c>
      <c r="AR1361" s="121"/>
      <c r="AS1361" s="121"/>
      <c r="AT1361" s="121"/>
    </row>
    <row r="1362" spans="1:46" ht="30" customHeight="1" x14ac:dyDescent="0.15">
      <c r="A1362" s="121">
        <v>1360</v>
      </c>
      <c r="B1362" s="126">
        <v>5225003012</v>
      </c>
      <c r="C1362" s="121" t="s">
        <v>5782</v>
      </c>
      <c r="D1362" s="121" t="s">
        <v>5782</v>
      </c>
      <c r="E1362" s="127">
        <v>31453</v>
      </c>
      <c r="F1362" s="117">
        <f t="shared" ca="1" si="189"/>
        <v>33.073972602739723</v>
      </c>
      <c r="G1362" s="121" t="s">
        <v>325</v>
      </c>
      <c r="H1362" s="121" t="s">
        <v>287</v>
      </c>
      <c r="I1362" s="121" t="s">
        <v>287</v>
      </c>
      <c r="J1362" s="121" t="s">
        <v>5783</v>
      </c>
      <c r="K1362" s="121" t="s">
        <v>8108</v>
      </c>
      <c r="L1362" s="121" t="s">
        <v>328</v>
      </c>
      <c r="M1362" s="121" t="s">
        <v>383</v>
      </c>
      <c r="N1362" s="121" t="s">
        <v>298</v>
      </c>
      <c r="O1362" s="121" t="s">
        <v>299</v>
      </c>
      <c r="P1362" s="127">
        <v>42405</v>
      </c>
      <c r="Q1362" s="121"/>
      <c r="R1362" s="114" t="e">
        <f t="shared" ca="1" si="190"/>
        <v>#NUM!</v>
      </c>
      <c r="S1362" s="118" t="e">
        <f t="shared" ca="1" si="191"/>
        <v>#NUM!</v>
      </c>
      <c r="T1362" s="114" t="e">
        <f t="shared" ca="1" si="192"/>
        <v>#NUM!</v>
      </c>
      <c r="U1362" s="119" t="e">
        <f t="shared" ca="1" si="193"/>
        <v>#NUM!</v>
      </c>
      <c r="V1362" s="120" t="s">
        <v>299</v>
      </c>
      <c r="W1362" s="116">
        <f t="shared" ca="1" si="194"/>
        <v>43525</v>
      </c>
      <c r="X1362" s="114">
        <f t="shared" ca="1" si="195"/>
        <v>1078</v>
      </c>
      <c r="Y1362" s="120">
        <f t="shared" ca="1" si="196"/>
        <v>35</v>
      </c>
      <c r="Z1362" s="121">
        <f t="shared" ca="1" si="197"/>
        <v>2</v>
      </c>
      <c r="AA1362" s="121" t="s">
        <v>1091</v>
      </c>
      <c r="AB1362" s="121"/>
      <c r="AC1362" s="127">
        <v>42447</v>
      </c>
      <c r="AD1362" s="121" t="s">
        <v>494</v>
      </c>
      <c r="AE1362" s="127">
        <v>42447</v>
      </c>
      <c r="AF1362" s="121" t="s">
        <v>8286</v>
      </c>
      <c r="AG1362" s="121">
        <v>0</v>
      </c>
      <c r="AH1362" s="121">
        <v>0</v>
      </c>
      <c r="AI1362" s="121" t="s">
        <v>5781</v>
      </c>
      <c r="AJ1362" s="121"/>
      <c r="AK1362" s="121" t="s">
        <v>334</v>
      </c>
      <c r="AL1362" s="121"/>
      <c r="AM1362" s="126" t="s">
        <v>5784</v>
      </c>
      <c r="AN1362" s="121" t="s">
        <v>411</v>
      </c>
      <c r="AO1362" s="121" t="s">
        <v>393</v>
      </c>
      <c r="AP1362" s="121">
        <v>4</v>
      </c>
      <c r="AQ1362" s="121">
        <v>0</v>
      </c>
      <c r="AR1362" s="121"/>
      <c r="AS1362" s="121"/>
      <c r="AT1362" s="121"/>
    </row>
    <row r="1363" spans="1:46" ht="30" customHeight="1" x14ac:dyDescent="0.15">
      <c r="A1363" s="121">
        <v>1361</v>
      </c>
      <c r="B1363" s="126">
        <v>5225003013</v>
      </c>
      <c r="C1363" s="121" t="s">
        <v>5785</v>
      </c>
      <c r="D1363" s="121" t="s">
        <v>5785</v>
      </c>
      <c r="E1363" s="127">
        <v>29032</v>
      </c>
      <c r="F1363" s="117">
        <f t="shared" ca="1" si="189"/>
        <v>39.706849315068496</v>
      </c>
      <c r="G1363" s="121" t="s">
        <v>325</v>
      </c>
      <c r="H1363" s="121" t="s">
        <v>287</v>
      </c>
      <c r="I1363" s="121" t="s">
        <v>287</v>
      </c>
      <c r="J1363" s="121" t="s">
        <v>5786</v>
      </c>
      <c r="K1363" s="121" t="s">
        <v>8108</v>
      </c>
      <c r="L1363" s="121" t="s">
        <v>328</v>
      </c>
      <c r="M1363" s="121" t="s">
        <v>348</v>
      </c>
      <c r="N1363" s="121" t="s">
        <v>298</v>
      </c>
      <c r="O1363" s="121" t="s">
        <v>299</v>
      </c>
      <c r="P1363" s="127">
        <v>42405</v>
      </c>
      <c r="Q1363" s="121"/>
      <c r="R1363" s="114" t="e">
        <f t="shared" ca="1" si="190"/>
        <v>#NUM!</v>
      </c>
      <c r="S1363" s="118" t="e">
        <f t="shared" ca="1" si="191"/>
        <v>#NUM!</v>
      </c>
      <c r="T1363" s="114" t="e">
        <f t="shared" ca="1" si="192"/>
        <v>#NUM!</v>
      </c>
      <c r="U1363" s="119" t="e">
        <f t="shared" ca="1" si="193"/>
        <v>#NUM!</v>
      </c>
      <c r="V1363" s="120" t="s">
        <v>299</v>
      </c>
      <c r="W1363" s="116">
        <f t="shared" ca="1" si="194"/>
        <v>43525</v>
      </c>
      <c r="X1363" s="114">
        <f t="shared" ca="1" si="195"/>
        <v>1078</v>
      </c>
      <c r="Y1363" s="120">
        <f t="shared" ca="1" si="196"/>
        <v>35</v>
      </c>
      <c r="Z1363" s="121">
        <f t="shared" ca="1" si="197"/>
        <v>2</v>
      </c>
      <c r="AA1363" s="121" t="s">
        <v>1091</v>
      </c>
      <c r="AB1363" s="121"/>
      <c r="AC1363" s="127">
        <v>42447</v>
      </c>
      <c r="AD1363" s="121" t="s">
        <v>494</v>
      </c>
      <c r="AE1363" s="127">
        <v>42447</v>
      </c>
      <c r="AF1363" s="121" t="s">
        <v>8286</v>
      </c>
      <c r="AG1363" s="121">
        <v>0</v>
      </c>
      <c r="AH1363" s="121">
        <v>0</v>
      </c>
      <c r="AI1363" s="121" t="s">
        <v>5781</v>
      </c>
      <c r="AJ1363" s="121"/>
      <c r="AK1363" s="121" t="s">
        <v>334</v>
      </c>
      <c r="AL1363" s="121"/>
      <c r="AM1363" s="126" t="s">
        <v>5787</v>
      </c>
      <c r="AN1363" s="121" t="s">
        <v>411</v>
      </c>
      <c r="AO1363" s="121" t="s">
        <v>393</v>
      </c>
      <c r="AP1363" s="121">
        <v>4</v>
      </c>
      <c r="AQ1363" s="121">
        <v>1</v>
      </c>
      <c r="AR1363" s="121"/>
      <c r="AS1363" s="121"/>
      <c r="AT1363" s="121"/>
    </row>
    <row r="1364" spans="1:46" ht="30" customHeight="1" x14ac:dyDescent="0.15">
      <c r="A1364" s="121">
        <v>1362</v>
      </c>
      <c r="B1364" s="126">
        <v>5225003014</v>
      </c>
      <c r="C1364" s="121" t="s">
        <v>5788</v>
      </c>
      <c r="D1364" s="121" t="s">
        <v>5788</v>
      </c>
      <c r="E1364" s="127">
        <v>22204</v>
      </c>
      <c r="F1364" s="117">
        <f t="shared" ca="1" si="189"/>
        <v>58.413698630136984</v>
      </c>
      <c r="G1364" s="121" t="s">
        <v>325</v>
      </c>
      <c r="H1364" s="121" t="s">
        <v>327</v>
      </c>
      <c r="I1364" s="121" t="s">
        <v>327</v>
      </c>
      <c r="J1364" s="121" t="s">
        <v>5789</v>
      </c>
      <c r="K1364" s="121" t="s">
        <v>598</v>
      </c>
      <c r="L1364" s="121" t="s">
        <v>357</v>
      </c>
      <c r="M1364" s="121" t="s">
        <v>326</v>
      </c>
      <c r="N1364" s="121" t="s">
        <v>488</v>
      </c>
      <c r="O1364" s="121" t="s">
        <v>8330</v>
      </c>
      <c r="P1364" s="127">
        <v>39012</v>
      </c>
      <c r="Q1364" s="127">
        <v>43759</v>
      </c>
      <c r="R1364" s="114">
        <f t="shared" ca="1" si="190"/>
        <v>234</v>
      </c>
      <c r="S1364" s="118">
        <f t="shared" ca="1" si="191"/>
        <v>7</v>
      </c>
      <c r="T1364" s="114">
        <f t="shared" ca="1" si="192"/>
        <v>0</v>
      </c>
      <c r="U1364" s="119" t="str">
        <f t="shared" ca="1" si="193"/>
        <v>0年7个月24天</v>
      </c>
      <c r="V1364" s="120" t="s">
        <v>10009</v>
      </c>
      <c r="W1364" s="116">
        <f t="shared" ca="1" si="194"/>
        <v>43525</v>
      </c>
      <c r="X1364" s="114">
        <f t="shared" ca="1" si="195"/>
        <v>4376</v>
      </c>
      <c r="Y1364" s="120">
        <f t="shared" ca="1" si="196"/>
        <v>143</v>
      </c>
      <c r="Z1364" s="121">
        <f t="shared" ca="1" si="197"/>
        <v>11</v>
      </c>
      <c r="AA1364" s="121" t="s">
        <v>10010</v>
      </c>
      <c r="AB1364" s="121"/>
      <c r="AC1364" s="127">
        <v>42454</v>
      </c>
      <c r="AD1364" s="121" t="s">
        <v>5791</v>
      </c>
      <c r="AE1364" s="127">
        <v>39149</v>
      </c>
      <c r="AF1364" s="121" t="s">
        <v>8282</v>
      </c>
      <c r="AG1364" s="121">
        <v>2</v>
      </c>
      <c r="AH1364" s="121">
        <v>0</v>
      </c>
      <c r="AI1364" s="121" t="s">
        <v>5793</v>
      </c>
      <c r="AJ1364" s="121" t="s">
        <v>8336</v>
      </c>
      <c r="AK1364" s="121"/>
      <c r="AL1364" s="121"/>
      <c r="AM1364" s="126" t="s">
        <v>5792</v>
      </c>
      <c r="AN1364" s="121" t="s">
        <v>411</v>
      </c>
      <c r="AO1364" s="121"/>
      <c r="AP1364" s="121">
        <v>0</v>
      </c>
      <c r="AQ1364" s="121">
        <v>0</v>
      </c>
      <c r="AR1364" s="121"/>
      <c r="AS1364" s="121"/>
      <c r="AT1364" s="121"/>
    </row>
    <row r="1365" spans="1:46" ht="30" customHeight="1" x14ac:dyDescent="0.15">
      <c r="A1365" s="121">
        <v>1363</v>
      </c>
      <c r="B1365" s="126">
        <v>5225003015</v>
      </c>
      <c r="C1365" s="121" t="s">
        <v>5794</v>
      </c>
      <c r="D1365" s="121" t="s">
        <v>5794</v>
      </c>
      <c r="E1365" s="127">
        <v>30427</v>
      </c>
      <c r="F1365" s="117">
        <f t="shared" ca="1" si="189"/>
        <v>35.884931506849313</v>
      </c>
      <c r="G1365" s="121" t="s">
        <v>325</v>
      </c>
      <c r="H1365" s="121" t="s">
        <v>287</v>
      </c>
      <c r="I1365" s="121" t="s">
        <v>287</v>
      </c>
      <c r="J1365" s="121" t="s">
        <v>5795</v>
      </c>
      <c r="K1365" s="121" t="s">
        <v>8016</v>
      </c>
      <c r="L1365" s="121" t="s">
        <v>328</v>
      </c>
      <c r="M1365" s="121" t="s">
        <v>338</v>
      </c>
      <c r="N1365" s="121" t="s">
        <v>564</v>
      </c>
      <c r="O1365" s="121" t="s">
        <v>299</v>
      </c>
      <c r="P1365" s="127">
        <v>42440</v>
      </c>
      <c r="Q1365" s="121"/>
      <c r="R1365" s="114" t="e">
        <f t="shared" ca="1" si="190"/>
        <v>#NUM!</v>
      </c>
      <c r="S1365" s="118" t="e">
        <f t="shared" ca="1" si="191"/>
        <v>#NUM!</v>
      </c>
      <c r="T1365" s="114" t="e">
        <f t="shared" ca="1" si="192"/>
        <v>#NUM!</v>
      </c>
      <c r="U1365" s="119" t="e">
        <f t="shared" ca="1" si="193"/>
        <v>#NUM!</v>
      </c>
      <c r="V1365" s="120" t="s">
        <v>299</v>
      </c>
      <c r="W1365" s="116">
        <f t="shared" ca="1" si="194"/>
        <v>43525</v>
      </c>
      <c r="X1365" s="114">
        <f t="shared" ca="1" si="195"/>
        <v>1054</v>
      </c>
      <c r="Y1365" s="120">
        <f t="shared" ca="1" si="196"/>
        <v>34</v>
      </c>
      <c r="Z1365" s="121">
        <f t="shared" ca="1" si="197"/>
        <v>2</v>
      </c>
      <c r="AA1365" s="121" t="s">
        <v>10011</v>
      </c>
      <c r="AB1365" s="121"/>
      <c r="AC1365" s="127">
        <v>42471</v>
      </c>
      <c r="AD1365" s="121" t="s">
        <v>489</v>
      </c>
      <c r="AE1365" s="127">
        <v>42471</v>
      </c>
      <c r="AF1365" s="121" t="s">
        <v>8286</v>
      </c>
      <c r="AG1365" s="121">
        <v>0</v>
      </c>
      <c r="AH1365" s="121">
        <v>0</v>
      </c>
      <c r="AI1365" s="121" t="s">
        <v>5797</v>
      </c>
      <c r="AJ1365" s="121"/>
      <c r="AK1365" s="121" t="s">
        <v>334</v>
      </c>
      <c r="AL1365" s="121"/>
      <c r="AM1365" s="126" t="s">
        <v>5796</v>
      </c>
      <c r="AN1365" s="121"/>
      <c r="AO1365" s="121" t="s">
        <v>393</v>
      </c>
      <c r="AP1365" s="121">
        <v>5</v>
      </c>
      <c r="AQ1365" s="121">
        <v>0</v>
      </c>
      <c r="AR1365" s="121"/>
      <c r="AS1365" s="121"/>
      <c r="AT1365" s="121"/>
    </row>
    <row r="1366" spans="1:46" ht="30" customHeight="1" x14ac:dyDescent="0.15">
      <c r="A1366" s="121">
        <v>1364</v>
      </c>
      <c r="B1366" s="126">
        <v>5225003016</v>
      </c>
      <c r="C1366" s="121" t="s">
        <v>5798</v>
      </c>
      <c r="D1366" s="121" t="s">
        <v>5798</v>
      </c>
      <c r="E1366" s="127">
        <v>25764</v>
      </c>
      <c r="F1366" s="117">
        <f t="shared" ca="1" si="189"/>
        <v>48.660273972602738</v>
      </c>
      <c r="G1366" s="121" t="s">
        <v>325</v>
      </c>
      <c r="H1366" s="121" t="s">
        <v>287</v>
      </c>
      <c r="I1366" s="121" t="s">
        <v>287</v>
      </c>
      <c r="J1366" s="121" t="s">
        <v>5799</v>
      </c>
      <c r="K1366" s="121" t="s">
        <v>8016</v>
      </c>
      <c r="L1366" s="121" t="s">
        <v>357</v>
      </c>
      <c r="M1366" s="121" t="s">
        <v>348</v>
      </c>
      <c r="N1366" s="121" t="s">
        <v>298</v>
      </c>
      <c r="O1366" s="121" t="s">
        <v>293</v>
      </c>
      <c r="P1366" s="127">
        <v>42454</v>
      </c>
      <c r="Q1366" s="121"/>
      <c r="R1366" s="114" t="e">
        <f t="shared" ca="1" si="190"/>
        <v>#NUM!</v>
      </c>
      <c r="S1366" s="118" t="e">
        <f t="shared" ca="1" si="191"/>
        <v>#NUM!</v>
      </c>
      <c r="T1366" s="114" t="e">
        <f t="shared" ca="1" si="192"/>
        <v>#NUM!</v>
      </c>
      <c r="U1366" s="119" t="e">
        <f t="shared" ca="1" si="193"/>
        <v>#NUM!</v>
      </c>
      <c r="V1366" s="120" t="s">
        <v>293</v>
      </c>
      <c r="W1366" s="116">
        <f t="shared" ca="1" si="194"/>
        <v>43525</v>
      </c>
      <c r="X1366" s="114">
        <f t="shared" ca="1" si="195"/>
        <v>1054</v>
      </c>
      <c r="Y1366" s="120">
        <f t="shared" ca="1" si="196"/>
        <v>34</v>
      </c>
      <c r="Z1366" s="121">
        <f t="shared" ca="1" si="197"/>
        <v>2</v>
      </c>
      <c r="AA1366" s="121" t="s">
        <v>10012</v>
      </c>
      <c r="AB1366" s="121"/>
      <c r="AC1366" s="127">
        <v>42471</v>
      </c>
      <c r="AD1366" s="121" t="s">
        <v>489</v>
      </c>
      <c r="AE1366" s="127">
        <v>42471</v>
      </c>
      <c r="AF1366" s="121" t="s">
        <v>8286</v>
      </c>
      <c r="AG1366" s="121">
        <v>0</v>
      </c>
      <c r="AH1366" s="121">
        <v>0</v>
      </c>
      <c r="AI1366" s="121" t="s">
        <v>5801</v>
      </c>
      <c r="AJ1366" s="121"/>
      <c r="AK1366" s="121" t="s">
        <v>409</v>
      </c>
      <c r="AL1366" s="121"/>
      <c r="AM1366" s="126" t="s">
        <v>5800</v>
      </c>
      <c r="AN1366" s="121" t="s">
        <v>411</v>
      </c>
      <c r="AO1366" s="121"/>
      <c r="AP1366" s="121">
        <v>0</v>
      </c>
      <c r="AQ1366" s="121">
        <v>0</v>
      </c>
      <c r="AR1366" s="121"/>
      <c r="AS1366" s="121"/>
      <c r="AT1366" s="121"/>
    </row>
    <row r="1367" spans="1:46" ht="30" customHeight="1" x14ac:dyDescent="0.15">
      <c r="A1367" s="121">
        <v>1365</v>
      </c>
      <c r="B1367" s="126">
        <v>5225003017</v>
      </c>
      <c r="C1367" s="121" t="s">
        <v>5802</v>
      </c>
      <c r="D1367" s="121" t="s">
        <v>5802</v>
      </c>
      <c r="E1367" s="127">
        <v>31778</v>
      </c>
      <c r="F1367" s="117">
        <f t="shared" ca="1" si="189"/>
        <v>32.183561643835617</v>
      </c>
      <c r="G1367" s="121" t="s">
        <v>325</v>
      </c>
      <c r="H1367" s="121" t="s">
        <v>297</v>
      </c>
      <c r="I1367" s="121" t="s">
        <v>297</v>
      </c>
      <c r="J1367" s="121" t="s">
        <v>5803</v>
      </c>
      <c r="K1367" s="121" t="s">
        <v>811</v>
      </c>
      <c r="L1367" s="121" t="s">
        <v>357</v>
      </c>
      <c r="M1367" s="121" t="s">
        <v>338</v>
      </c>
      <c r="N1367" s="121" t="s">
        <v>570</v>
      </c>
      <c r="O1367" s="121" t="s">
        <v>299</v>
      </c>
      <c r="P1367" s="127">
        <v>42457</v>
      </c>
      <c r="Q1367" s="121"/>
      <c r="R1367" s="114" t="e">
        <f t="shared" ca="1" si="190"/>
        <v>#NUM!</v>
      </c>
      <c r="S1367" s="118" t="e">
        <f t="shared" ca="1" si="191"/>
        <v>#NUM!</v>
      </c>
      <c r="T1367" s="114" t="e">
        <f t="shared" ca="1" si="192"/>
        <v>#NUM!</v>
      </c>
      <c r="U1367" s="119" t="e">
        <f t="shared" ca="1" si="193"/>
        <v>#NUM!</v>
      </c>
      <c r="V1367" s="120" t="s">
        <v>299</v>
      </c>
      <c r="W1367" s="116">
        <f t="shared" ca="1" si="194"/>
        <v>43525</v>
      </c>
      <c r="X1367" s="114">
        <f t="shared" ca="1" si="195"/>
        <v>1052</v>
      </c>
      <c r="Y1367" s="120">
        <f t="shared" ca="1" si="196"/>
        <v>34</v>
      </c>
      <c r="Z1367" s="121">
        <f t="shared" ca="1" si="197"/>
        <v>2</v>
      </c>
      <c r="AA1367" s="121" t="s">
        <v>8522</v>
      </c>
      <c r="AB1367" s="121"/>
      <c r="AC1367" s="127">
        <v>42473</v>
      </c>
      <c r="AD1367" s="121" t="s">
        <v>582</v>
      </c>
      <c r="AE1367" s="127">
        <v>42473</v>
      </c>
      <c r="AF1367" s="121" t="s">
        <v>8286</v>
      </c>
      <c r="AG1367" s="121">
        <v>0</v>
      </c>
      <c r="AH1367" s="121">
        <v>0</v>
      </c>
      <c r="AI1367" s="121" t="s">
        <v>10013</v>
      </c>
      <c r="AJ1367" s="121"/>
      <c r="AK1367" s="121" t="s">
        <v>334</v>
      </c>
      <c r="AL1367" s="121"/>
      <c r="AM1367" s="126" t="s">
        <v>5804</v>
      </c>
      <c r="AN1367" s="121"/>
      <c r="AO1367" s="121" t="s">
        <v>393</v>
      </c>
      <c r="AP1367" s="121">
        <v>6</v>
      </c>
      <c r="AQ1367" s="121">
        <v>0</v>
      </c>
      <c r="AR1367" s="121"/>
      <c r="AS1367" s="121"/>
      <c r="AT1367" s="121"/>
    </row>
    <row r="1368" spans="1:46" ht="30" customHeight="1" x14ac:dyDescent="0.15">
      <c r="A1368" s="121">
        <v>1366</v>
      </c>
      <c r="B1368" s="126">
        <v>5225003018</v>
      </c>
      <c r="C1368" s="121" t="s">
        <v>5805</v>
      </c>
      <c r="D1368" s="121" t="s">
        <v>5805</v>
      </c>
      <c r="E1368" s="127">
        <v>27639</v>
      </c>
      <c r="F1368" s="117">
        <f t="shared" ca="1" si="189"/>
        <v>43.523287671232879</v>
      </c>
      <c r="G1368" s="121" t="s">
        <v>325</v>
      </c>
      <c r="H1368" s="121" t="s">
        <v>287</v>
      </c>
      <c r="I1368" s="121" t="s">
        <v>287</v>
      </c>
      <c r="J1368" s="121" t="s">
        <v>5806</v>
      </c>
      <c r="K1368" s="121" t="s">
        <v>771</v>
      </c>
      <c r="L1368" s="121" t="s">
        <v>357</v>
      </c>
      <c r="M1368" s="121" t="s">
        <v>59</v>
      </c>
      <c r="N1368" s="121" t="s">
        <v>290</v>
      </c>
      <c r="O1368" s="121" t="s">
        <v>293</v>
      </c>
      <c r="P1368" s="127">
        <v>42472</v>
      </c>
      <c r="Q1368" s="121"/>
      <c r="R1368" s="114" t="e">
        <f t="shared" ca="1" si="190"/>
        <v>#NUM!</v>
      </c>
      <c r="S1368" s="118" t="e">
        <f t="shared" ca="1" si="191"/>
        <v>#NUM!</v>
      </c>
      <c r="T1368" s="114" t="e">
        <f t="shared" ca="1" si="192"/>
        <v>#NUM!</v>
      </c>
      <c r="U1368" s="119" t="e">
        <f t="shared" ca="1" si="193"/>
        <v>#NUM!</v>
      </c>
      <c r="V1368" s="120" t="s">
        <v>293</v>
      </c>
      <c r="W1368" s="116">
        <f t="shared" ca="1" si="194"/>
        <v>43525</v>
      </c>
      <c r="X1368" s="114">
        <f t="shared" ca="1" si="195"/>
        <v>1052</v>
      </c>
      <c r="Y1368" s="120">
        <f t="shared" ca="1" si="196"/>
        <v>34</v>
      </c>
      <c r="Z1368" s="121">
        <f t="shared" ca="1" si="197"/>
        <v>2</v>
      </c>
      <c r="AA1368" s="121" t="s">
        <v>10014</v>
      </c>
      <c r="AB1368" s="121"/>
      <c r="AC1368" s="127">
        <v>42473</v>
      </c>
      <c r="AD1368" s="121" t="s">
        <v>582</v>
      </c>
      <c r="AE1368" s="127">
        <v>42473</v>
      </c>
      <c r="AF1368" s="121" t="s">
        <v>8286</v>
      </c>
      <c r="AG1368" s="121">
        <v>0</v>
      </c>
      <c r="AH1368" s="121">
        <v>0</v>
      </c>
      <c r="AI1368" s="121" t="s">
        <v>5808</v>
      </c>
      <c r="AJ1368" s="121"/>
      <c r="AK1368" s="121" t="s">
        <v>317</v>
      </c>
      <c r="AL1368" s="121"/>
      <c r="AM1368" s="126" t="s">
        <v>5807</v>
      </c>
      <c r="AN1368" s="121"/>
      <c r="AO1368" s="121"/>
      <c r="AP1368" s="121">
        <v>0</v>
      </c>
      <c r="AQ1368" s="121">
        <v>0</v>
      </c>
      <c r="AR1368" s="121"/>
      <c r="AS1368" s="121"/>
      <c r="AT1368" s="121"/>
    </row>
    <row r="1369" spans="1:46" ht="30" customHeight="1" x14ac:dyDescent="0.15">
      <c r="A1369" s="121">
        <v>1367</v>
      </c>
      <c r="B1369" s="126">
        <v>5225003019</v>
      </c>
      <c r="C1369" s="121" t="s">
        <v>5809</v>
      </c>
      <c r="D1369" s="121" t="s">
        <v>5809</v>
      </c>
      <c r="E1369" s="127">
        <v>27803</v>
      </c>
      <c r="F1369" s="117">
        <f t="shared" ca="1" si="189"/>
        <v>43.073972602739723</v>
      </c>
      <c r="G1369" s="121" t="s">
        <v>325</v>
      </c>
      <c r="H1369" s="121" t="s">
        <v>287</v>
      </c>
      <c r="I1369" s="121" t="s">
        <v>287</v>
      </c>
      <c r="J1369" s="121" t="s">
        <v>10015</v>
      </c>
      <c r="K1369" s="121" t="s">
        <v>8546</v>
      </c>
      <c r="L1369" s="121" t="s">
        <v>328</v>
      </c>
      <c r="M1369" s="121" t="s">
        <v>383</v>
      </c>
      <c r="N1369" s="121" t="s">
        <v>290</v>
      </c>
      <c r="O1369" s="121" t="s">
        <v>293</v>
      </c>
      <c r="P1369" s="127">
        <v>42468</v>
      </c>
      <c r="Q1369" s="121"/>
      <c r="R1369" s="114" t="e">
        <f t="shared" ca="1" si="190"/>
        <v>#NUM!</v>
      </c>
      <c r="S1369" s="118" t="e">
        <f t="shared" ca="1" si="191"/>
        <v>#NUM!</v>
      </c>
      <c r="T1369" s="114" t="e">
        <f t="shared" ca="1" si="192"/>
        <v>#NUM!</v>
      </c>
      <c r="U1369" s="119" t="e">
        <f t="shared" ca="1" si="193"/>
        <v>#NUM!</v>
      </c>
      <c r="V1369" s="120" t="s">
        <v>293</v>
      </c>
      <c r="W1369" s="116">
        <f t="shared" ca="1" si="194"/>
        <v>43525</v>
      </c>
      <c r="X1369" s="114">
        <f t="shared" ca="1" si="195"/>
        <v>1052</v>
      </c>
      <c r="Y1369" s="120">
        <f t="shared" ca="1" si="196"/>
        <v>34</v>
      </c>
      <c r="Z1369" s="121">
        <f t="shared" ca="1" si="197"/>
        <v>2</v>
      </c>
      <c r="AA1369" s="121" t="s">
        <v>10016</v>
      </c>
      <c r="AB1369" s="121"/>
      <c r="AC1369" s="127">
        <v>42473</v>
      </c>
      <c r="AD1369" s="121" t="s">
        <v>8546</v>
      </c>
      <c r="AE1369" s="127">
        <v>42473</v>
      </c>
      <c r="AF1369" s="121" t="s">
        <v>8286</v>
      </c>
      <c r="AG1369" s="121">
        <v>0</v>
      </c>
      <c r="AH1369" s="121">
        <v>0</v>
      </c>
      <c r="AI1369" s="121" t="s">
        <v>5811</v>
      </c>
      <c r="AJ1369" s="121"/>
      <c r="AK1369" s="121" t="s">
        <v>409</v>
      </c>
      <c r="AL1369" s="121"/>
      <c r="AM1369" s="126" t="s">
        <v>5810</v>
      </c>
      <c r="AN1369" s="121"/>
      <c r="AO1369" s="121"/>
      <c r="AP1369" s="121">
        <v>0</v>
      </c>
      <c r="AQ1369" s="121">
        <v>0</v>
      </c>
      <c r="AR1369" s="121"/>
      <c r="AS1369" s="121"/>
      <c r="AT1369" s="121"/>
    </row>
    <row r="1370" spans="1:46" ht="30" customHeight="1" x14ac:dyDescent="0.15">
      <c r="A1370" s="121">
        <v>1368</v>
      </c>
      <c r="B1370" s="126">
        <v>5225003021</v>
      </c>
      <c r="C1370" s="121" t="s">
        <v>5812</v>
      </c>
      <c r="D1370" s="121" t="s">
        <v>5812</v>
      </c>
      <c r="E1370" s="127">
        <v>21917</v>
      </c>
      <c r="F1370" s="117">
        <f t="shared" ca="1" si="189"/>
        <v>59.2</v>
      </c>
      <c r="G1370" s="121" t="s">
        <v>325</v>
      </c>
      <c r="H1370" s="121" t="s">
        <v>327</v>
      </c>
      <c r="I1370" s="121" t="s">
        <v>327</v>
      </c>
      <c r="J1370" s="121" t="s">
        <v>5813</v>
      </c>
      <c r="K1370" s="121" t="s">
        <v>8546</v>
      </c>
      <c r="L1370" s="121" t="s">
        <v>328</v>
      </c>
      <c r="M1370" s="121" t="s">
        <v>338</v>
      </c>
      <c r="N1370" s="121" t="s">
        <v>290</v>
      </c>
      <c r="O1370" s="121" t="s">
        <v>293</v>
      </c>
      <c r="P1370" s="127">
        <v>42468</v>
      </c>
      <c r="Q1370" s="121"/>
      <c r="R1370" s="114" t="e">
        <f t="shared" ca="1" si="190"/>
        <v>#NUM!</v>
      </c>
      <c r="S1370" s="118" t="e">
        <f t="shared" ca="1" si="191"/>
        <v>#NUM!</v>
      </c>
      <c r="T1370" s="114" t="e">
        <f t="shared" ca="1" si="192"/>
        <v>#NUM!</v>
      </c>
      <c r="U1370" s="119" t="e">
        <f t="shared" ca="1" si="193"/>
        <v>#NUM!</v>
      </c>
      <c r="V1370" s="120" t="s">
        <v>293</v>
      </c>
      <c r="W1370" s="116">
        <f t="shared" ca="1" si="194"/>
        <v>43525</v>
      </c>
      <c r="X1370" s="114">
        <f t="shared" ca="1" si="195"/>
        <v>1052</v>
      </c>
      <c r="Y1370" s="120">
        <f t="shared" ca="1" si="196"/>
        <v>34</v>
      </c>
      <c r="Z1370" s="121">
        <f t="shared" ca="1" si="197"/>
        <v>2</v>
      </c>
      <c r="AA1370" s="121" t="s">
        <v>10016</v>
      </c>
      <c r="AB1370" s="121"/>
      <c r="AC1370" s="127">
        <v>42473</v>
      </c>
      <c r="AD1370" s="121" t="s">
        <v>8546</v>
      </c>
      <c r="AE1370" s="127">
        <v>42473</v>
      </c>
      <c r="AF1370" s="121" t="s">
        <v>8286</v>
      </c>
      <c r="AG1370" s="121">
        <v>0</v>
      </c>
      <c r="AH1370" s="121">
        <v>0</v>
      </c>
      <c r="AI1370" s="121" t="s">
        <v>5815</v>
      </c>
      <c r="AJ1370" s="121"/>
      <c r="AK1370" s="121" t="s">
        <v>409</v>
      </c>
      <c r="AL1370" s="121"/>
      <c r="AM1370" s="126" t="s">
        <v>5814</v>
      </c>
      <c r="AN1370" s="121"/>
      <c r="AO1370" s="121"/>
      <c r="AP1370" s="121">
        <v>0</v>
      </c>
      <c r="AQ1370" s="121">
        <v>0</v>
      </c>
      <c r="AR1370" s="121"/>
      <c r="AS1370" s="121"/>
      <c r="AT1370" s="121"/>
    </row>
    <row r="1371" spans="1:46" ht="30" customHeight="1" x14ac:dyDescent="0.15">
      <c r="A1371" s="121">
        <v>1369</v>
      </c>
      <c r="B1371" s="126">
        <v>5225003022</v>
      </c>
      <c r="C1371" s="121" t="s">
        <v>5816</v>
      </c>
      <c r="D1371" s="121" t="s">
        <v>5816</v>
      </c>
      <c r="E1371" s="127">
        <v>23758</v>
      </c>
      <c r="F1371" s="117">
        <f t="shared" ca="1" si="189"/>
        <v>54.156164383561645</v>
      </c>
      <c r="G1371" s="121" t="s">
        <v>364</v>
      </c>
      <c r="H1371" s="121" t="s">
        <v>287</v>
      </c>
      <c r="I1371" s="121" t="s">
        <v>287</v>
      </c>
      <c r="J1371" s="121" t="s">
        <v>10017</v>
      </c>
      <c r="K1371" s="121" t="s">
        <v>8546</v>
      </c>
      <c r="L1371" s="121" t="s">
        <v>328</v>
      </c>
      <c r="M1371" s="121" t="s">
        <v>59</v>
      </c>
      <c r="N1371" s="121" t="s">
        <v>41</v>
      </c>
      <c r="O1371" s="121" t="s">
        <v>299</v>
      </c>
      <c r="P1371" s="127">
        <v>42465</v>
      </c>
      <c r="Q1371" s="121"/>
      <c r="R1371" s="114" t="e">
        <f t="shared" ca="1" si="190"/>
        <v>#NUM!</v>
      </c>
      <c r="S1371" s="118" t="e">
        <f t="shared" ca="1" si="191"/>
        <v>#NUM!</v>
      </c>
      <c r="T1371" s="114" t="e">
        <f t="shared" ca="1" si="192"/>
        <v>#NUM!</v>
      </c>
      <c r="U1371" s="119" t="e">
        <f t="shared" ca="1" si="193"/>
        <v>#NUM!</v>
      </c>
      <c r="V1371" s="120" t="s">
        <v>299</v>
      </c>
      <c r="W1371" s="116">
        <f t="shared" ca="1" si="194"/>
        <v>43525</v>
      </c>
      <c r="X1371" s="114">
        <f t="shared" ca="1" si="195"/>
        <v>1052</v>
      </c>
      <c r="Y1371" s="120">
        <f t="shared" ca="1" si="196"/>
        <v>34</v>
      </c>
      <c r="Z1371" s="121">
        <f t="shared" ca="1" si="197"/>
        <v>2</v>
      </c>
      <c r="AA1371" s="121" t="s">
        <v>10018</v>
      </c>
      <c r="AB1371" s="121"/>
      <c r="AC1371" s="127">
        <v>42473</v>
      </c>
      <c r="AD1371" s="121" t="s">
        <v>8546</v>
      </c>
      <c r="AE1371" s="127">
        <v>42473</v>
      </c>
      <c r="AF1371" s="121" t="s">
        <v>8286</v>
      </c>
      <c r="AG1371" s="121">
        <v>0</v>
      </c>
      <c r="AH1371" s="121">
        <v>0</v>
      </c>
      <c r="AI1371" s="121" t="s">
        <v>5818</v>
      </c>
      <c r="AJ1371" s="121"/>
      <c r="AK1371" s="121" t="s">
        <v>334</v>
      </c>
      <c r="AL1371" s="121"/>
      <c r="AM1371" s="126" t="s">
        <v>5817</v>
      </c>
      <c r="AN1371" s="121"/>
      <c r="AO1371" s="121"/>
      <c r="AP1371" s="121">
        <v>0</v>
      </c>
      <c r="AQ1371" s="121">
        <v>0</v>
      </c>
      <c r="AR1371" s="121"/>
      <c r="AS1371" s="121"/>
      <c r="AT1371" s="121"/>
    </row>
    <row r="1372" spans="1:46" ht="30" customHeight="1" x14ac:dyDescent="0.15">
      <c r="A1372" s="121">
        <v>1370</v>
      </c>
      <c r="B1372" s="126">
        <v>5225003023</v>
      </c>
      <c r="C1372" s="121" t="s">
        <v>5819</v>
      </c>
      <c r="D1372" s="121" t="s">
        <v>5819</v>
      </c>
      <c r="E1372" s="127">
        <v>24933</v>
      </c>
      <c r="F1372" s="117">
        <f t="shared" ca="1" si="189"/>
        <v>50.936986301369863</v>
      </c>
      <c r="G1372" s="121" t="s">
        <v>650</v>
      </c>
      <c r="H1372" s="121" t="s">
        <v>327</v>
      </c>
      <c r="I1372" s="121" t="s">
        <v>327</v>
      </c>
      <c r="J1372" s="121" t="s">
        <v>5820</v>
      </c>
      <c r="K1372" s="121" t="s">
        <v>811</v>
      </c>
      <c r="L1372" s="121" t="s">
        <v>328</v>
      </c>
      <c r="M1372" s="121" t="s">
        <v>383</v>
      </c>
      <c r="N1372" s="121" t="s">
        <v>290</v>
      </c>
      <c r="O1372" s="121" t="s">
        <v>299</v>
      </c>
      <c r="P1372" s="127">
        <v>42458</v>
      </c>
      <c r="Q1372" s="121"/>
      <c r="R1372" s="114" t="e">
        <f t="shared" ca="1" si="190"/>
        <v>#NUM!</v>
      </c>
      <c r="S1372" s="118" t="e">
        <f t="shared" ca="1" si="191"/>
        <v>#NUM!</v>
      </c>
      <c r="T1372" s="114" t="e">
        <f t="shared" ca="1" si="192"/>
        <v>#NUM!</v>
      </c>
      <c r="U1372" s="119" t="e">
        <f t="shared" ca="1" si="193"/>
        <v>#NUM!</v>
      </c>
      <c r="V1372" s="120" t="s">
        <v>299</v>
      </c>
      <c r="W1372" s="116">
        <f t="shared" ca="1" si="194"/>
        <v>43525</v>
      </c>
      <c r="X1372" s="114">
        <f t="shared" ca="1" si="195"/>
        <v>1052</v>
      </c>
      <c r="Y1372" s="120">
        <f t="shared" ca="1" si="196"/>
        <v>34</v>
      </c>
      <c r="Z1372" s="121">
        <f t="shared" ca="1" si="197"/>
        <v>2</v>
      </c>
      <c r="AA1372" s="121" t="s">
        <v>567</v>
      </c>
      <c r="AB1372" s="121"/>
      <c r="AC1372" s="127">
        <v>42473</v>
      </c>
      <c r="AD1372" s="121" t="s">
        <v>8546</v>
      </c>
      <c r="AE1372" s="127">
        <v>42473</v>
      </c>
      <c r="AF1372" s="121" t="s">
        <v>8286</v>
      </c>
      <c r="AG1372" s="121">
        <v>0</v>
      </c>
      <c r="AH1372" s="121">
        <v>0</v>
      </c>
      <c r="AI1372" s="121" t="s">
        <v>5822</v>
      </c>
      <c r="AJ1372" s="121"/>
      <c r="AK1372" s="121" t="s">
        <v>334</v>
      </c>
      <c r="AL1372" s="121"/>
      <c r="AM1372" s="126" t="s">
        <v>5821</v>
      </c>
      <c r="AN1372" s="121"/>
      <c r="AO1372" s="121"/>
      <c r="AP1372" s="121">
        <v>0</v>
      </c>
      <c r="AQ1372" s="121">
        <v>0</v>
      </c>
      <c r="AR1372" s="121"/>
      <c r="AS1372" s="121"/>
      <c r="AT1372" s="121"/>
    </row>
    <row r="1373" spans="1:46" ht="30" customHeight="1" x14ac:dyDescent="0.15">
      <c r="A1373" s="121">
        <v>1371</v>
      </c>
      <c r="B1373" s="126">
        <v>5225003025</v>
      </c>
      <c r="C1373" s="121" t="s">
        <v>5823</v>
      </c>
      <c r="D1373" s="121" t="s">
        <v>5823</v>
      </c>
      <c r="E1373" s="127">
        <v>23958</v>
      </c>
      <c r="F1373" s="117">
        <f t="shared" ca="1" si="189"/>
        <v>53.608219178082194</v>
      </c>
      <c r="G1373" s="121" t="s">
        <v>325</v>
      </c>
      <c r="H1373" s="121" t="s">
        <v>297</v>
      </c>
      <c r="I1373" s="121" t="s">
        <v>297</v>
      </c>
      <c r="J1373" s="121" t="s">
        <v>5824</v>
      </c>
      <c r="K1373" s="121" t="s">
        <v>8016</v>
      </c>
      <c r="L1373" s="121" t="s">
        <v>357</v>
      </c>
      <c r="M1373" s="121" t="s">
        <v>59</v>
      </c>
      <c r="N1373" s="121" t="s">
        <v>290</v>
      </c>
      <c r="O1373" s="121" t="s">
        <v>299</v>
      </c>
      <c r="P1373" s="127">
        <v>42439</v>
      </c>
      <c r="Q1373" s="121"/>
      <c r="R1373" s="114" t="e">
        <f t="shared" ca="1" si="190"/>
        <v>#NUM!</v>
      </c>
      <c r="S1373" s="118" t="e">
        <f t="shared" ca="1" si="191"/>
        <v>#NUM!</v>
      </c>
      <c r="T1373" s="114" t="e">
        <f t="shared" ca="1" si="192"/>
        <v>#NUM!</v>
      </c>
      <c r="U1373" s="119" t="e">
        <f t="shared" ca="1" si="193"/>
        <v>#NUM!</v>
      </c>
      <c r="V1373" s="120" t="s">
        <v>299</v>
      </c>
      <c r="W1373" s="116">
        <f t="shared" ca="1" si="194"/>
        <v>43525</v>
      </c>
      <c r="X1373" s="114">
        <f t="shared" ca="1" si="195"/>
        <v>1052</v>
      </c>
      <c r="Y1373" s="120">
        <f t="shared" ca="1" si="196"/>
        <v>34</v>
      </c>
      <c r="Z1373" s="121">
        <f t="shared" ca="1" si="197"/>
        <v>2</v>
      </c>
      <c r="AA1373" s="121" t="s">
        <v>8696</v>
      </c>
      <c r="AB1373" s="121"/>
      <c r="AC1373" s="127">
        <v>42473</v>
      </c>
      <c r="AD1373" s="121" t="s">
        <v>489</v>
      </c>
      <c r="AE1373" s="127">
        <v>42473</v>
      </c>
      <c r="AF1373" s="121" t="s">
        <v>8286</v>
      </c>
      <c r="AG1373" s="121">
        <v>0</v>
      </c>
      <c r="AH1373" s="121">
        <v>0</v>
      </c>
      <c r="AI1373" s="121" t="s">
        <v>5826</v>
      </c>
      <c r="AJ1373" s="121"/>
      <c r="AK1373" s="121" t="s">
        <v>334</v>
      </c>
      <c r="AL1373" s="121"/>
      <c r="AM1373" s="126" t="s">
        <v>5825</v>
      </c>
      <c r="AN1373" s="121"/>
      <c r="AO1373" s="121"/>
      <c r="AP1373" s="121">
        <v>0</v>
      </c>
      <c r="AQ1373" s="121">
        <v>1</v>
      </c>
      <c r="AR1373" s="121"/>
      <c r="AS1373" s="121"/>
      <c r="AT1373" s="121"/>
    </row>
    <row r="1374" spans="1:46" ht="30" customHeight="1" x14ac:dyDescent="0.15">
      <c r="A1374" s="121">
        <v>1372</v>
      </c>
      <c r="B1374" s="126">
        <v>5225003026</v>
      </c>
      <c r="C1374" s="121" t="s">
        <v>5827</v>
      </c>
      <c r="D1374" s="121" t="s">
        <v>5827</v>
      </c>
      <c r="E1374" s="127">
        <v>26065</v>
      </c>
      <c r="F1374" s="117">
        <f t="shared" ca="1" si="189"/>
        <v>47.835616438356162</v>
      </c>
      <c r="G1374" s="121" t="s">
        <v>325</v>
      </c>
      <c r="H1374" s="121" t="s">
        <v>287</v>
      </c>
      <c r="I1374" s="121" t="s">
        <v>287</v>
      </c>
      <c r="J1374" s="121" t="s">
        <v>5828</v>
      </c>
      <c r="K1374" s="121" t="s">
        <v>8055</v>
      </c>
      <c r="L1374" s="121" t="s">
        <v>357</v>
      </c>
      <c r="M1374" s="121" t="s">
        <v>59</v>
      </c>
      <c r="N1374" s="121" t="s">
        <v>298</v>
      </c>
      <c r="O1374" s="121" t="s">
        <v>293</v>
      </c>
      <c r="P1374" s="127">
        <v>42454</v>
      </c>
      <c r="Q1374" s="121"/>
      <c r="R1374" s="114" t="e">
        <f t="shared" ca="1" si="190"/>
        <v>#NUM!</v>
      </c>
      <c r="S1374" s="118" t="e">
        <f t="shared" ca="1" si="191"/>
        <v>#NUM!</v>
      </c>
      <c r="T1374" s="114" t="e">
        <f t="shared" ca="1" si="192"/>
        <v>#NUM!</v>
      </c>
      <c r="U1374" s="119" t="e">
        <f t="shared" ca="1" si="193"/>
        <v>#NUM!</v>
      </c>
      <c r="V1374" s="120" t="s">
        <v>293</v>
      </c>
      <c r="W1374" s="116">
        <f t="shared" ca="1" si="194"/>
        <v>43525</v>
      </c>
      <c r="X1374" s="114">
        <f t="shared" ca="1" si="195"/>
        <v>1052</v>
      </c>
      <c r="Y1374" s="120">
        <f t="shared" ca="1" si="196"/>
        <v>34</v>
      </c>
      <c r="Z1374" s="121">
        <f t="shared" ca="1" si="197"/>
        <v>2</v>
      </c>
      <c r="AA1374" s="121" t="s">
        <v>10012</v>
      </c>
      <c r="AB1374" s="121"/>
      <c r="AC1374" s="127">
        <v>42473</v>
      </c>
      <c r="AD1374" s="121" t="s">
        <v>489</v>
      </c>
      <c r="AE1374" s="127">
        <v>42473</v>
      </c>
      <c r="AF1374" s="121" t="s">
        <v>8286</v>
      </c>
      <c r="AG1374" s="121">
        <v>0</v>
      </c>
      <c r="AH1374" s="121">
        <v>0</v>
      </c>
      <c r="AI1374" s="121" t="s">
        <v>5801</v>
      </c>
      <c r="AJ1374" s="121"/>
      <c r="AK1374" s="121" t="s">
        <v>409</v>
      </c>
      <c r="AL1374" s="121"/>
      <c r="AM1374" s="126" t="s">
        <v>5829</v>
      </c>
      <c r="AN1374" s="121" t="s">
        <v>411</v>
      </c>
      <c r="AO1374" s="121"/>
      <c r="AP1374" s="121">
        <v>0</v>
      </c>
      <c r="AQ1374" s="121">
        <v>0</v>
      </c>
      <c r="AR1374" s="121"/>
      <c r="AS1374" s="121"/>
      <c r="AT1374" s="121"/>
    </row>
    <row r="1375" spans="1:46" ht="30" customHeight="1" x14ac:dyDescent="0.15">
      <c r="A1375" s="121">
        <v>1373</v>
      </c>
      <c r="B1375" s="126">
        <v>5225003027</v>
      </c>
      <c r="C1375" s="121" t="s">
        <v>5830</v>
      </c>
      <c r="D1375" s="121" t="s">
        <v>5830</v>
      </c>
      <c r="E1375" s="127">
        <v>30076</v>
      </c>
      <c r="F1375" s="117">
        <f t="shared" ca="1" si="189"/>
        <v>36.846575342465755</v>
      </c>
      <c r="G1375" s="121" t="s">
        <v>325</v>
      </c>
      <c r="H1375" s="121" t="s">
        <v>287</v>
      </c>
      <c r="I1375" s="121" t="s">
        <v>287</v>
      </c>
      <c r="J1375" s="121" t="s">
        <v>5795</v>
      </c>
      <c r="K1375" s="121" t="s">
        <v>8016</v>
      </c>
      <c r="L1375" s="121" t="s">
        <v>328</v>
      </c>
      <c r="M1375" s="121" t="s">
        <v>367</v>
      </c>
      <c r="N1375" s="121" t="s">
        <v>564</v>
      </c>
      <c r="O1375" s="121" t="s">
        <v>293</v>
      </c>
      <c r="P1375" s="127">
        <v>42440</v>
      </c>
      <c r="Q1375" s="121"/>
      <c r="R1375" s="114" t="e">
        <f t="shared" ca="1" si="190"/>
        <v>#NUM!</v>
      </c>
      <c r="S1375" s="118" t="e">
        <f t="shared" ca="1" si="191"/>
        <v>#NUM!</v>
      </c>
      <c r="T1375" s="114" t="e">
        <f t="shared" ca="1" si="192"/>
        <v>#NUM!</v>
      </c>
      <c r="U1375" s="119" t="e">
        <f t="shared" ca="1" si="193"/>
        <v>#NUM!</v>
      </c>
      <c r="V1375" s="120" t="s">
        <v>293</v>
      </c>
      <c r="W1375" s="116">
        <f t="shared" ca="1" si="194"/>
        <v>43525</v>
      </c>
      <c r="X1375" s="114">
        <f t="shared" ca="1" si="195"/>
        <v>1052</v>
      </c>
      <c r="Y1375" s="120">
        <f t="shared" ca="1" si="196"/>
        <v>34</v>
      </c>
      <c r="Z1375" s="121">
        <f t="shared" ca="1" si="197"/>
        <v>2</v>
      </c>
      <c r="AA1375" s="121" t="s">
        <v>10011</v>
      </c>
      <c r="AB1375" s="121"/>
      <c r="AC1375" s="127">
        <v>42473</v>
      </c>
      <c r="AD1375" s="121" t="s">
        <v>489</v>
      </c>
      <c r="AE1375" s="127">
        <v>42473</v>
      </c>
      <c r="AF1375" s="121" t="s">
        <v>8286</v>
      </c>
      <c r="AG1375" s="121">
        <v>0</v>
      </c>
      <c r="AH1375" s="121">
        <v>0</v>
      </c>
      <c r="AI1375" s="121" t="s">
        <v>5797</v>
      </c>
      <c r="AJ1375" s="121"/>
      <c r="AK1375" s="121" t="s">
        <v>317</v>
      </c>
      <c r="AL1375" s="121"/>
      <c r="AM1375" s="126" t="s">
        <v>5831</v>
      </c>
      <c r="AN1375" s="121"/>
      <c r="AO1375" s="121" t="s">
        <v>393</v>
      </c>
      <c r="AP1375" s="121">
        <v>6</v>
      </c>
      <c r="AQ1375" s="121">
        <v>0</v>
      </c>
      <c r="AR1375" s="121"/>
      <c r="AS1375" s="121"/>
      <c r="AT1375" s="121"/>
    </row>
    <row r="1376" spans="1:46" ht="30" customHeight="1" x14ac:dyDescent="0.15">
      <c r="A1376" s="121">
        <v>1374</v>
      </c>
      <c r="B1376" s="126">
        <v>5225003028</v>
      </c>
      <c r="C1376" s="121" t="s">
        <v>5832</v>
      </c>
      <c r="D1376" s="121" t="s">
        <v>5832</v>
      </c>
      <c r="E1376" s="127">
        <v>34711</v>
      </c>
      <c r="F1376" s="117">
        <f t="shared" ca="1" si="189"/>
        <v>24.147945205479452</v>
      </c>
      <c r="G1376" s="121" t="s">
        <v>325</v>
      </c>
      <c r="H1376" s="121" t="s">
        <v>297</v>
      </c>
      <c r="I1376" s="121" t="s">
        <v>297</v>
      </c>
      <c r="J1376" s="121" t="s">
        <v>5833</v>
      </c>
      <c r="K1376" s="121" t="s">
        <v>771</v>
      </c>
      <c r="L1376" s="121" t="s">
        <v>357</v>
      </c>
      <c r="M1376" s="121" t="s">
        <v>59</v>
      </c>
      <c r="N1376" s="121" t="s">
        <v>41</v>
      </c>
      <c r="O1376" s="121" t="s">
        <v>299</v>
      </c>
      <c r="P1376" s="127">
        <v>42461</v>
      </c>
      <c r="Q1376" s="121"/>
      <c r="R1376" s="114" t="e">
        <f t="shared" ca="1" si="190"/>
        <v>#NUM!</v>
      </c>
      <c r="S1376" s="118" t="e">
        <f t="shared" ca="1" si="191"/>
        <v>#NUM!</v>
      </c>
      <c r="T1376" s="114" t="e">
        <f t="shared" ca="1" si="192"/>
        <v>#NUM!</v>
      </c>
      <c r="U1376" s="119" t="e">
        <f t="shared" ca="1" si="193"/>
        <v>#NUM!</v>
      </c>
      <c r="V1376" s="120" t="s">
        <v>299</v>
      </c>
      <c r="W1376" s="116">
        <f t="shared" ca="1" si="194"/>
        <v>43525</v>
      </c>
      <c r="X1376" s="114">
        <f t="shared" ca="1" si="195"/>
        <v>1050</v>
      </c>
      <c r="Y1376" s="120">
        <f t="shared" ca="1" si="196"/>
        <v>34</v>
      </c>
      <c r="Z1376" s="121">
        <f t="shared" ca="1" si="197"/>
        <v>2</v>
      </c>
      <c r="AA1376" s="121" t="s">
        <v>10019</v>
      </c>
      <c r="AB1376" s="121"/>
      <c r="AC1376" s="127">
        <v>42475</v>
      </c>
      <c r="AD1376" s="121" t="s">
        <v>771</v>
      </c>
      <c r="AE1376" s="127">
        <v>42475</v>
      </c>
      <c r="AF1376" s="121" t="s">
        <v>8286</v>
      </c>
      <c r="AG1376" s="121">
        <v>0</v>
      </c>
      <c r="AH1376" s="121">
        <v>0</v>
      </c>
      <c r="AI1376" s="121" t="s">
        <v>5835</v>
      </c>
      <c r="AJ1376" s="121"/>
      <c r="AK1376" s="121" t="s">
        <v>334</v>
      </c>
      <c r="AL1376" s="121"/>
      <c r="AM1376" s="126" t="s">
        <v>5834</v>
      </c>
      <c r="AN1376" s="121"/>
      <c r="AO1376" s="121" t="s">
        <v>393</v>
      </c>
      <c r="AP1376" s="121">
        <v>5</v>
      </c>
      <c r="AQ1376" s="121">
        <v>0</v>
      </c>
      <c r="AR1376" s="121"/>
      <c r="AS1376" s="121"/>
      <c r="AT1376" s="121"/>
    </row>
    <row r="1377" spans="1:46" ht="30" customHeight="1" x14ac:dyDescent="0.15">
      <c r="A1377" s="121">
        <v>1375</v>
      </c>
      <c r="B1377" s="126">
        <v>5225003029</v>
      </c>
      <c r="C1377" s="121" t="s">
        <v>5836</v>
      </c>
      <c r="D1377" s="121" t="s">
        <v>5836</v>
      </c>
      <c r="E1377" s="127">
        <v>28384</v>
      </c>
      <c r="F1377" s="117">
        <f t="shared" ca="1" si="189"/>
        <v>41.482191780821921</v>
      </c>
      <c r="G1377" s="121" t="s">
        <v>325</v>
      </c>
      <c r="H1377" s="121" t="s">
        <v>297</v>
      </c>
      <c r="I1377" s="121" t="s">
        <v>297</v>
      </c>
      <c r="J1377" s="121" t="s">
        <v>5837</v>
      </c>
      <c r="K1377" s="121" t="s">
        <v>494</v>
      </c>
      <c r="L1377" s="121" t="s">
        <v>357</v>
      </c>
      <c r="M1377" s="121" t="s">
        <v>326</v>
      </c>
      <c r="N1377" s="121" t="s">
        <v>488</v>
      </c>
      <c r="O1377" s="121" t="s">
        <v>8330</v>
      </c>
      <c r="P1377" s="127">
        <v>42259</v>
      </c>
      <c r="Q1377" s="127">
        <v>47737</v>
      </c>
      <c r="R1377" s="114">
        <f t="shared" ca="1" si="190"/>
        <v>4212</v>
      </c>
      <c r="S1377" s="118">
        <f t="shared" ca="1" si="191"/>
        <v>138</v>
      </c>
      <c r="T1377" s="114">
        <f t="shared" ca="1" si="192"/>
        <v>11</v>
      </c>
      <c r="U1377" s="119" t="str">
        <f t="shared" ca="1" si="193"/>
        <v>11年6个月17天</v>
      </c>
      <c r="V1377" s="120" t="s">
        <v>10020</v>
      </c>
      <c r="W1377" s="116">
        <f t="shared" ca="1" si="194"/>
        <v>43525</v>
      </c>
      <c r="X1377" s="114">
        <f t="shared" ca="1" si="195"/>
        <v>1050</v>
      </c>
      <c r="Y1377" s="120">
        <f t="shared" ca="1" si="196"/>
        <v>34</v>
      </c>
      <c r="Z1377" s="121">
        <f t="shared" ca="1" si="197"/>
        <v>2</v>
      </c>
      <c r="AA1377" s="121" t="s">
        <v>10021</v>
      </c>
      <c r="AB1377" s="121"/>
      <c r="AC1377" s="127">
        <v>42475</v>
      </c>
      <c r="AD1377" s="121" t="s">
        <v>494</v>
      </c>
      <c r="AE1377" s="127">
        <v>42475</v>
      </c>
      <c r="AF1377" s="121" t="s">
        <v>8286</v>
      </c>
      <c r="AG1377" s="121">
        <v>0</v>
      </c>
      <c r="AH1377" s="121">
        <v>0</v>
      </c>
      <c r="AI1377" s="121" t="s">
        <v>5839</v>
      </c>
      <c r="AJ1377" s="121"/>
      <c r="AK1377" s="121"/>
      <c r="AL1377" s="121"/>
      <c r="AM1377" s="126" t="s">
        <v>5838</v>
      </c>
      <c r="AN1377" s="121" t="s">
        <v>411</v>
      </c>
      <c r="AO1377" s="121"/>
      <c r="AP1377" s="121">
        <v>0</v>
      </c>
      <c r="AQ1377" s="121">
        <v>0</v>
      </c>
      <c r="AR1377" s="121"/>
      <c r="AS1377" s="121"/>
      <c r="AT1377" s="121"/>
    </row>
    <row r="1378" spans="1:46" ht="30" customHeight="1" x14ac:dyDescent="0.15">
      <c r="A1378" s="121">
        <v>1376</v>
      </c>
      <c r="B1378" s="126">
        <v>5225003030</v>
      </c>
      <c r="C1378" s="121" t="s">
        <v>5840</v>
      </c>
      <c r="D1378" s="121" t="s">
        <v>5840</v>
      </c>
      <c r="E1378" s="127">
        <v>29046</v>
      </c>
      <c r="F1378" s="117">
        <f t="shared" ca="1" si="189"/>
        <v>39.668493150684931</v>
      </c>
      <c r="G1378" s="121" t="s">
        <v>510</v>
      </c>
      <c r="H1378" s="121" t="s">
        <v>287</v>
      </c>
      <c r="I1378" s="121" t="s">
        <v>287</v>
      </c>
      <c r="J1378" s="121" t="s">
        <v>5841</v>
      </c>
      <c r="K1378" s="121" t="s">
        <v>843</v>
      </c>
      <c r="L1378" s="121" t="s">
        <v>328</v>
      </c>
      <c r="M1378" s="121" t="s">
        <v>367</v>
      </c>
      <c r="N1378" s="121" t="s">
        <v>290</v>
      </c>
      <c r="O1378" s="121" t="s">
        <v>293</v>
      </c>
      <c r="P1378" s="127">
        <v>42459</v>
      </c>
      <c r="Q1378" s="121"/>
      <c r="R1378" s="114" t="e">
        <f t="shared" ca="1" si="190"/>
        <v>#NUM!</v>
      </c>
      <c r="S1378" s="118" t="e">
        <f t="shared" ca="1" si="191"/>
        <v>#NUM!</v>
      </c>
      <c r="T1378" s="114" t="e">
        <f t="shared" ca="1" si="192"/>
        <v>#NUM!</v>
      </c>
      <c r="U1378" s="119" t="e">
        <f t="shared" ca="1" si="193"/>
        <v>#NUM!</v>
      </c>
      <c r="V1378" s="120" t="s">
        <v>293</v>
      </c>
      <c r="W1378" s="116">
        <f t="shared" ca="1" si="194"/>
        <v>43525</v>
      </c>
      <c r="X1378" s="114">
        <f t="shared" ca="1" si="195"/>
        <v>1025</v>
      </c>
      <c r="Y1378" s="120">
        <f t="shared" ca="1" si="196"/>
        <v>33</v>
      </c>
      <c r="Z1378" s="121">
        <f t="shared" ca="1" si="197"/>
        <v>2</v>
      </c>
      <c r="AA1378" s="121" t="s">
        <v>10022</v>
      </c>
      <c r="AB1378" s="121"/>
      <c r="AC1378" s="127">
        <v>42500</v>
      </c>
      <c r="AD1378" s="121" t="s">
        <v>553</v>
      </c>
      <c r="AE1378" s="127">
        <v>42500</v>
      </c>
      <c r="AF1378" s="121" t="s">
        <v>8286</v>
      </c>
      <c r="AG1378" s="121">
        <v>0</v>
      </c>
      <c r="AH1378" s="121">
        <v>0</v>
      </c>
      <c r="AI1378" s="121" t="s">
        <v>5843</v>
      </c>
      <c r="AJ1378" s="121"/>
      <c r="AK1378" s="121" t="s">
        <v>409</v>
      </c>
      <c r="AL1378" s="121"/>
      <c r="AM1378" s="126" t="s">
        <v>5842</v>
      </c>
      <c r="AN1378" s="121"/>
      <c r="AO1378" s="121"/>
      <c r="AP1378" s="121">
        <v>0</v>
      </c>
      <c r="AQ1378" s="121">
        <v>0</v>
      </c>
      <c r="AR1378" s="121"/>
      <c r="AS1378" s="121"/>
      <c r="AT1378" s="121"/>
    </row>
    <row r="1379" spans="1:46" ht="30" customHeight="1" x14ac:dyDescent="0.15">
      <c r="A1379" s="121">
        <v>1377</v>
      </c>
      <c r="B1379" s="126">
        <v>5225003031</v>
      </c>
      <c r="C1379" s="121" t="s">
        <v>5844</v>
      </c>
      <c r="D1379" s="121" t="s">
        <v>5844</v>
      </c>
      <c r="E1379" s="127">
        <v>28899</v>
      </c>
      <c r="F1379" s="117">
        <f t="shared" ca="1" si="189"/>
        <v>40.07123287671233</v>
      </c>
      <c r="G1379" s="121" t="s">
        <v>325</v>
      </c>
      <c r="H1379" s="121" t="s">
        <v>287</v>
      </c>
      <c r="I1379" s="121" t="s">
        <v>287</v>
      </c>
      <c r="J1379" s="121" t="s">
        <v>10023</v>
      </c>
      <c r="K1379" s="121" t="s">
        <v>8546</v>
      </c>
      <c r="L1379" s="121" t="s">
        <v>328</v>
      </c>
      <c r="M1379" s="121" t="s">
        <v>367</v>
      </c>
      <c r="N1379" s="121" t="s">
        <v>290</v>
      </c>
      <c r="O1379" s="121" t="s">
        <v>299</v>
      </c>
      <c r="P1379" s="127">
        <v>42480</v>
      </c>
      <c r="Q1379" s="121"/>
      <c r="R1379" s="114" t="e">
        <f t="shared" ca="1" si="190"/>
        <v>#NUM!</v>
      </c>
      <c r="S1379" s="118" t="e">
        <f t="shared" ca="1" si="191"/>
        <v>#NUM!</v>
      </c>
      <c r="T1379" s="114" t="e">
        <f t="shared" ca="1" si="192"/>
        <v>#NUM!</v>
      </c>
      <c r="U1379" s="119" t="e">
        <f t="shared" ca="1" si="193"/>
        <v>#NUM!</v>
      </c>
      <c r="V1379" s="120" t="s">
        <v>299</v>
      </c>
      <c r="W1379" s="116">
        <f t="shared" ca="1" si="194"/>
        <v>43525</v>
      </c>
      <c r="X1379" s="114">
        <f t="shared" ca="1" si="195"/>
        <v>1025</v>
      </c>
      <c r="Y1379" s="120">
        <f t="shared" ca="1" si="196"/>
        <v>33</v>
      </c>
      <c r="Z1379" s="121">
        <f t="shared" ca="1" si="197"/>
        <v>2</v>
      </c>
      <c r="AA1379" s="121" t="s">
        <v>10024</v>
      </c>
      <c r="AB1379" s="121"/>
      <c r="AC1379" s="127">
        <v>42500</v>
      </c>
      <c r="AD1379" s="121" t="s">
        <v>8546</v>
      </c>
      <c r="AE1379" s="127">
        <v>42500</v>
      </c>
      <c r="AF1379" s="121" t="s">
        <v>8286</v>
      </c>
      <c r="AG1379" s="121">
        <v>0</v>
      </c>
      <c r="AH1379" s="121">
        <v>0</v>
      </c>
      <c r="AI1379" s="121" t="s">
        <v>5846</v>
      </c>
      <c r="AJ1379" s="121"/>
      <c r="AK1379" s="121" t="s">
        <v>334</v>
      </c>
      <c r="AL1379" s="121"/>
      <c r="AM1379" s="126" t="s">
        <v>5845</v>
      </c>
      <c r="AN1379" s="121"/>
      <c r="AO1379" s="121"/>
      <c r="AP1379" s="121">
        <v>0</v>
      </c>
      <c r="AQ1379" s="121">
        <v>0</v>
      </c>
      <c r="AR1379" s="121"/>
      <c r="AS1379" s="121"/>
      <c r="AT1379" s="121"/>
    </row>
    <row r="1380" spans="1:46" ht="30" customHeight="1" x14ac:dyDescent="0.15">
      <c r="A1380" s="121">
        <v>1378</v>
      </c>
      <c r="B1380" s="126">
        <v>5225003032</v>
      </c>
      <c r="C1380" s="121" t="s">
        <v>5847</v>
      </c>
      <c r="D1380" s="121" t="s">
        <v>5847</v>
      </c>
      <c r="E1380" s="127">
        <v>30097</v>
      </c>
      <c r="F1380" s="117">
        <f t="shared" ca="1" si="189"/>
        <v>36.789041095890411</v>
      </c>
      <c r="G1380" s="121" t="s">
        <v>325</v>
      </c>
      <c r="H1380" s="121" t="s">
        <v>297</v>
      </c>
      <c r="I1380" s="121" t="s">
        <v>297</v>
      </c>
      <c r="J1380" s="121" t="s">
        <v>5848</v>
      </c>
      <c r="K1380" s="121" t="s">
        <v>8196</v>
      </c>
      <c r="L1380" s="121" t="s">
        <v>357</v>
      </c>
      <c r="M1380" s="121" t="s">
        <v>367</v>
      </c>
      <c r="N1380" s="121" t="s">
        <v>408</v>
      </c>
      <c r="O1380" s="121" t="s">
        <v>299</v>
      </c>
      <c r="P1380" s="127">
        <v>42486</v>
      </c>
      <c r="Q1380" s="121"/>
      <c r="R1380" s="114" t="e">
        <f t="shared" ca="1" si="190"/>
        <v>#NUM!</v>
      </c>
      <c r="S1380" s="118" t="e">
        <f t="shared" ca="1" si="191"/>
        <v>#NUM!</v>
      </c>
      <c r="T1380" s="114" t="e">
        <f t="shared" ca="1" si="192"/>
        <v>#NUM!</v>
      </c>
      <c r="U1380" s="119" t="e">
        <f t="shared" ca="1" si="193"/>
        <v>#NUM!</v>
      </c>
      <c r="V1380" s="120" t="s">
        <v>299</v>
      </c>
      <c r="W1380" s="116">
        <f t="shared" ca="1" si="194"/>
        <v>43525</v>
      </c>
      <c r="X1380" s="114">
        <f t="shared" ca="1" si="195"/>
        <v>1025</v>
      </c>
      <c r="Y1380" s="120">
        <f t="shared" ca="1" si="196"/>
        <v>33</v>
      </c>
      <c r="Z1380" s="121">
        <f t="shared" ca="1" si="197"/>
        <v>2</v>
      </c>
      <c r="AA1380" s="121" t="s">
        <v>1033</v>
      </c>
      <c r="AB1380" s="121"/>
      <c r="AC1380" s="127">
        <v>42500</v>
      </c>
      <c r="AD1380" s="121" t="s">
        <v>8546</v>
      </c>
      <c r="AE1380" s="127">
        <v>42500</v>
      </c>
      <c r="AF1380" s="121" t="s">
        <v>8286</v>
      </c>
      <c r="AG1380" s="121">
        <v>0</v>
      </c>
      <c r="AH1380" s="121">
        <v>0</v>
      </c>
      <c r="AI1380" s="121" t="s">
        <v>5850</v>
      </c>
      <c r="AJ1380" s="121"/>
      <c r="AK1380" s="121" t="s">
        <v>334</v>
      </c>
      <c r="AL1380" s="121"/>
      <c r="AM1380" s="126" t="s">
        <v>5849</v>
      </c>
      <c r="AN1380" s="121" t="s">
        <v>411</v>
      </c>
      <c r="AO1380" s="121"/>
      <c r="AP1380" s="121">
        <v>0</v>
      </c>
      <c r="AQ1380" s="121">
        <v>0</v>
      </c>
      <c r="AR1380" s="121"/>
      <c r="AS1380" s="121"/>
      <c r="AT1380" s="121"/>
    </row>
    <row r="1381" spans="1:46" ht="30" customHeight="1" x14ac:dyDescent="0.15">
      <c r="A1381" s="121">
        <v>1379</v>
      </c>
      <c r="B1381" s="126">
        <v>5225003033</v>
      </c>
      <c r="C1381" s="121" t="s">
        <v>5851</v>
      </c>
      <c r="D1381" s="121" t="s">
        <v>5851</v>
      </c>
      <c r="E1381" s="127">
        <v>31013</v>
      </c>
      <c r="F1381" s="117">
        <f t="shared" ca="1" si="189"/>
        <v>34.279452054794518</v>
      </c>
      <c r="G1381" s="121" t="s">
        <v>364</v>
      </c>
      <c r="H1381" s="121" t="s">
        <v>297</v>
      </c>
      <c r="I1381" s="121" t="s">
        <v>297</v>
      </c>
      <c r="J1381" s="121" t="s">
        <v>5852</v>
      </c>
      <c r="K1381" s="121" t="s">
        <v>8197</v>
      </c>
      <c r="L1381" s="121" t="s">
        <v>328</v>
      </c>
      <c r="M1381" s="121" t="s">
        <v>338</v>
      </c>
      <c r="N1381" s="121" t="s">
        <v>488</v>
      </c>
      <c r="O1381" s="121" t="s">
        <v>8330</v>
      </c>
      <c r="P1381" s="127">
        <v>41646</v>
      </c>
      <c r="Q1381" s="127">
        <v>47124</v>
      </c>
      <c r="R1381" s="114">
        <f t="shared" ca="1" si="190"/>
        <v>3599</v>
      </c>
      <c r="S1381" s="118">
        <f t="shared" ca="1" si="191"/>
        <v>118</v>
      </c>
      <c r="T1381" s="114">
        <f t="shared" ca="1" si="192"/>
        <v>9</v>
      </c>
      <c r="U1381" s="119" t="str">
        <f t="shared" ca="1" si="193"/>
        <v>9年10个月14天</v>
      </c>
      <c r="V1381" s="120" t="s">
        <v>10025</v>
      </c>
      <c r="W1381" s="116">
        <f t="shared" ca="1" si="194"/>
        <v>43525</v>
      </c>
      <c r="X1381" s="114">
        <f t="shared" ca="1" si="195"/>
        <v>1025</v>
      </c>
      <c r="Y1381" s="120">
        <f t="shared" ca="1" si="196"/>
        <v>33</v>
      </c>
      <c r="Z1381" s="121">
        <f t="shared" ca="1" si="197"/>
        <v>2</v>
      </c>
      <c r="AA1381" s="121" t="s">
        <v>9782</v>
      </c>
      <c r="AB1381" s="121"/>
      <c r="AC1381" s="127">
        <v>42500</v>
      </c>
      <c r="AD1381" s="121" t="s">
        <v>8546</v>
      </c>
      <c r="AE1381" s="127">
        <v>42500</v>
      </c>
      <c r="AF1381" s="121" t="s">
        <v>8286</v>
      </c>
      <c r="AG1381" s="121">
        <v>0</v>
      </c>
      <c r="AH1381" s="121">
        <v>0</v>
      </c>
      <c r="AI1381" s="121" t="s">
        <v>5855</v>
      </c>
      <c r="AJ1381" s="121"/>
      <c r="AK1381" s="121"/>
      <c r="AL1381" s="121"/>
      <c r="AM1381" s="126" t="s">
        <v>5854</v>
      </c>
      <c r="AN1381" s="121" t="s">
        <v>411</v>
      </c>
      <c r="AO1381" s="121" t="s">
        <v>393</v>
      </c>
      <c r="AP1381" s="121">
        <v>8</v>
      </c>
      <c r="AQ1381" s="121">
        <v>1</v>
      </c>
      <c r="AR1381" s="121"/>
      <c r="AS1381" s="121"/>
      <c r="AT1381" s="121"/>
    </row>
    <row r="1382" spans="1:46" ht="30" customHeight="1" x14ac:dyDescent="0.15">
      <c r="A1382" s="121">
        <v>1380</v>
      </c>
      <c r="B1382" s="126">
        <v>5225003034</v>
      </c>
      <c r="C1382" s="121" t="s">
        <v>5856</v>
      </c>
      <c r="D1382" s="121" t="s">
        <v>5856</v>
      </c>
      <c r="E1382" s="127">
        <v>28231</v>
      </c>
      <c r="F1382" s="117">
        <f t="shared" ca="1" si="189"/>
        <v>41.901369863013699</v>
      </c>
      <c r="G1382" s="121" t="s">
        <v>3207</v>
      </c>
      <c r="H1382" s="121" t="s">
        <v>287</v>
      </c>
      <c r="I1382" s="121" t="s">
        <v>287</v>
      </c>
      <c r="J1382" s="121" t="s">
        <v>5857</v>
      </c>
      <c r="K1382" s="121" t="s">
        <v>8070</v>
      </c>
      <c r="L1382" s="121" t="s">
        <v>328</v>
      </c>
      <c r="M1382" s="121" t="s">
        <v>348</v>
      </c>
      <c r="N1382" s="121" t="s">
        <v>488</v>
      </c>
      <c r="O1382" s="121" t="s">
        <v>8330</v>
      </c>
      <c r="P1382" s="127">
        <v>42084</v>
      </c>
      <c r="Q1382" s="127">
        <v>47562</v>
      </c>
      <c r="R1382" s="114">
        <f t="shared" ca="1" si="190"/>
        <v>4037</v>
      </c>
      <c r="S1382" s="118">
        <f t="shared" ca="1" si="191"/>
        <v>132</v>
      </c>
      <c r="T1382" s="114">
        <f t="shared" ca="1" si="192"/>
        <v>11</v>
      </c>
      <c r="U1382" s="119" t="str">
        <f t="shared" ca="1" si="193"/>
        <v>11年0个月22天</v>
      </c>
      <c r="V1382" s="120" t="s">
        <v>10026</v>
      </c>
      <c r="W1382" s="116">
        <f t="shared" ca="1" si="194"/>
        <v>43525</v>
      </c>
      <c r="X1382" s="114">
        <f t="shared" ca="1" si="195"/>
        <v>1025</v>
      </c>
      <c r="Y1382" s="120">
        <f t="shared" ca="1" si="196"/>
        <v>33</v>
      </c>
      <c r="Z1382" s="121">
        <f t="shared" ca="1" si="197"/>
        <v>2</v>
      </c>
      <c r="AA1382" s="121" t="s">
        <v>10027</v>
      </c>
      <c r="AB1382" s="121"/>
      <c r="AC1382" s="127">
        <v>42500</v>
      </c>
      <c r="AD1382" s="121" t="s">
        <v>8546</v>
      </c>
      <c r="AE1382" s="127">
        <v>42500</v>
      </c>
      <c r="AF1382" s="121" t="s">
        <v>8286</v>
      </c>
      <c r="AG1382" s="121">
        <v>0</v>
      </c>
      <c r="AH1382" s="121">
        <v>0</v>
      </c>
      <c r="AI1382" s="121" t="s">
        <v>5859</v>
      </c>
      <c r="AJ1382" s="121"/>
      <c r="AK1382" s="121"/>
      <c r="AL1382" s="121"/>
      <c r="AM1382" s="126" t="s">
        <v>5858</v>
      </c>
      <c r="AN1382" s="121" t="s">
        <v>411</v>
      </c>
      <c r="AO1382" s="121"/>
      <c r="AP1382" s="121">
        <v>0</v>
      </c>
      <c r="AQ1382" s="121">
        <v>0</v>
      </c>
      <c r="AR1382" s="121"/>
      <c r="AS1382" s="121"/>
      <c r="AT1382" s="121"/>
    </row>
    <row r="1383" spans="1:46" ht="30" customHeight="1" x14ac:dyDescent="0.15">
      <c r="A1383" s="121">
        <v>1381</v>
      </c>
      <c r="B1383" s="126">
        <v>5225003035</v>
      </c>
      <c r="C1383" s="121" t="s">
        <v>5860</v>
      </c>
      <c r="D1383" s="121" t="s">
        <v>5860</v>
      </c>
      <c r="E1383" s="127">
        <v>24489</v>
      </c>
      <c r="F1383" s="117">
        <f t="shared" ca="1" si="189"/>
        <v>52.153424657534245</v>
      </c>
      <c r="G1383" s="121" t="s">
        <v>892</v>
      </c>
      <c r="H1383" s="121" t="s">
        <v>287</v>
      </c>
      <c r="I1383" s="121" t="s">
        <v>287</v>
      </c>
      <c r="J1383" s="121" t="s">
        <v>5861</v>
      </c>
      <c r="K1383" s="121" t="s">
        <v>8198</v>
      </c>
      <c r="L1383" s="121" t="s">
        <v>357</v>
      </c>
      <c r="M1383" s="121" t="s">
        <v>383</v>
      </c>
      <c r="N1383" s="121" t="s">
        <v>4767</v>
      </c>
      <c r="O1383" s="121" t="s">
        <v>293</v>
      </c>
      <c r="P1383" s="121"/>
      <c r="Q1383" s="121"/>
      <c r="R1383" s="114" t="e">
        <f t="shared" ca="1" si="190"/>
        <v>#NUM!</v>
      </c>
      <c r="S1383" s="118" t="e">
        <f t="shared" ca="1" si="191"/>
        <v>#NUM!</v>
      </c>
      <c r="T1383" s="114" t="e">
        <f t="shared" ca="1" si="192"/>
        <v>#NUM!</v>
      </c>
      <c r="U1383" s="119" t="e">
        <f t="shared" ca="1" si="193"/>
        <v>#NUM!</v>
      </c>
      <c r="V1383" s="120" t="s">
        <v>293</v>
      </c>
      <c r="W1383" s="116">
        <f t="shared" ca="1" si="194"/>
        <v>43525</v>
      </c>
      <c r="X1383" s="114">
        <f t="shared" ca="1" si="195"/>
        <v>1025</v>
      </c>
      <c r="Y1383" s="120">
        <f t="shared" ca="1" si="196"/>
        <v>33</v>
      </c>
      <c r="Z1383" s="121">
        <f t="shared" ca="1" si="197"/>
        <v>2</v>
      </c>
      <c r="AA1383" s="121" t="s">
        <v>9782</v>
      </c>
      <c r="AB1383" s="121"/>
      <c r="AC1383" s="127">
        <v>42500</v>
      </c>
      <c r="AD1383" s="121" t="s">
        <v>8546</v>
      </c>
      <c r="AE1383" s="127">
        <v>42500</v>
      </c>
      <c r="AF1383" s="121" t="s">
        <v>8286</v>
      </c>
      <c r="AG1383" s="121">
        <v>0</v>
      </c>
      <c r="AH1383" s="121">
        <v>0</v>
      </c>
      <c r="AI1383" s="121" t="s">
        <v>5855</v>
      </c>
      <c r="AJ1383" s="121"/>
      <c r="AK1383" s="121" t="s">
        <v>409</v>
      </c>
      <c r="AL1383" s="121"/>
      <c r="AM1383" s="126" t="s">
        <v>5862</v>
      </c>
      <c r="AN1383" s="121" t="s">
        <v>411</v>
      </c>
      <c r="AO1383" s="121" t="s">
        <v>393</v>
      </c>
      <c r="AP1383" s="121">
        <v>8</v>
      </c>
      <c r="AQ1383" s="121">
        <v>0</v>
      </c>
      <c r="AR1383" s="121"/>
      <c r="AS1383" s="121"/>
      <c r="AT1383" s="121"/>
    </row>
    <row r="1384" spans="1:46" ht="30" customHeight="1" x14ac:dyDescent="0.15">
      <c r="A1384" s="121">
        <v>1382</v>
      </c>
      <c r="B1384" s="126">
        <v>5225003036</v>
      </c>
      <c r="C1384" s="121" t="s">
        <v>5863</v>
      </c>
      <c r="D1384" s="121" t="s">
        <v>5863</v>
      </c>
      <c r="E1384" s="127">
        <v>27713</v>
      </c>
      <c r="F1384" s="117">
        <f t="shared" ca="1" si="189"/>
        <v>43.320547945205476</v>
      </c>
      <c r="G1384" s="121" t="s">
        <v>892</v>
      </c>
      <c r="H1384" s="121" t="s">
        <v>297</v>
      </c>
      <c r="I1384" s="121" t="s">
        <v>297</v>
      </c>
      <c r="J1384" s="121" t="s">
        <v>5864</v>
      </c>
      <c r="K1384" s="121" t="s">
        <v>8198</v>
      </c>
      <c r="L1384" s="121" t="s">
        <v>328</v>
      </c>
      <c r="M1384" s="121" t="s">
        <v>367</v>
      </c>
      <c r="N1384" s="121" t="s">
        <v>5865</v>
      </c>
      <c r="O1384" s="121" t="s">
        <v>299</v>
      </c>
      <c r="P1384" s="127">
        <v>42475</v>
      </c>
      <c r="Q1384" s="121"/>
      <c r="R1384" s="114" t="e">
        <f t="shared" ca="1" si="190"/>
        <v>#NUM!</v>
      </c>
      <c r="S1384" s="118" t="e">
        <f t="shared" ca="1" si="191"/>
        <v>#NUM!</v>
      </c>
      <c r="T1384" s="114" t="e">
        <f t="shared" ca="1" si="192"/>
        <v>#NUM!</v>
      </c>
      <c r="U1384" s="119" t="e">
        <f t="shared" ca="1" si="193"/>
        <v>#NUM!</v>
      </c>
      <c r="V1384" s="120" t="s">
        <v>299</v>
      </c>
      <c r="W1384" s="116">
        <f t="shared" ca="1" si="194"/>
        <v>43525</v>
      </c>
      <c r="X1384" s="114">
        <f t="shared" ca="1" si="195"/>
        <v>1025</v>
      </c>
      <c r="Y1384" s="120">
        <f t="shared" ca="1" si="196"/>
        <v>33</v>
      </c>
      <c r="Z1384" s="121">
        <f t="shared" ca="1" si="197"/>
        <v>2</v>
      </c>
      <c r="AA1384" s="121" t="s">
        <v>1019</v>
      </c>
      <c r="AB1384" s="121"/>
      <c r="AC1384" s="127">
        <v>42500</v>
      </c>
      <c r="AD1384" s="121" t="s">
        <v>8546</v>
      </c>
      <c r="AE1384" s="127">
        <v>42500</v>
      </c>
      <c r="AF1384" s="121" t="s">
        <v>8286</v>
      </c>
      <c r="AG1384" s="121">
        <v>0</v>
      </c>
      <c r="AH1384" s="121">
        <v>0</v>
      </c>
      <c r="AI1384" s="121" t="s">
        <v>5855</v>
      </c>
      <c r="AJ1384" s="121"/>
      <c r="AK1384" s="121" t="s">
        <v>334</v>
      </c>
      <c r="AL1384" s="121"/>
      <c r="AM1384" s="126" t="s">
        <v>5866</v>
      </c>
      <c r="AN1384" s="121" t="s">
        <v>411</v>
      </c>
      <c r="AO1384" s="121" t="s">
        <v>393</v>
      </c>
      <c r="AP1384" s="121">
        <v>8</v>
      </c>
      <c r="AQ1384" s="121">
        <v>0</v>
      </c>
      <c r="AR1384" s="121"/>
      <c r="AS1384" s="121"/>
      <c r="AT1384" s="121"/>
    </row>
    <row r="1385" spans="1:46" ht="30" customHeight="1" x14ac:dyDescent="0.15">
      <c r="A1385" s="121">
        <v>1383</v>
      </c>
      <c r="B1385" s="126">
        <v>5225003037</v>
      </c>
      <c r="C1385" s="121" t="s">
        <v>5867</v>
      </c>
      <c r="D1385" s="121" t="s">
        <v>5867</v>
      </c>
      <c r="E1385" s="127">
        <v>28165</v>
      </c>
      <c r="F1385" s="117">
        <f t="shared" ca="1" si="189"/>
        <v>42.082191780821915</v>
      </c>
      <c r="G1385" s="121" t="s">
        <v>325</v>
      </c>
      <c r="H1385" s="121" t="s">
        <v>287</v>
      </c>
      <c r="I1385" s="121" t="s">
        <v>287</v>
      </c>
      <c r="J1385" s="121" t="s">
        <v>5868</v>
      </c>
      <c r="K1385" s="121" t="s">
        <v>8546</v>
      </c>
      <c r="L1385" s="121" t="s">
        <v>328</v>
      </c>
      <c r="M1385" s="121" t="s">
        <v>326</v>
      </c>
      <c r="N1385" s="121" t="s">
        <v>290</v>
      </c>
      <c r="O1385" s="121" t="s">
        <v>293</v>
      </c>
      <c r="P1385" s="127">
        <v>42482</v>
      </c>
      <c r="Q1385" s="121"/>
      <c r="R1385" s="114" t="e">
        <f t="shared" ca="1" si="190"/>
        <v>#NUM!</v>
      </c>
      <c r="S1385" s="118" t="e">
        <f t="shared" ca="1" si="191"/>
        <v>#NUM!</v>
      </c>
      <c r="T1385" s="114" t="e">
        <f t="shared" ca="1" si="192"/>
        <v>#NUM!</v>
      </c>
      <c r="U1385" s="119" t="e">
        <f t="shared" ca="1" si="193"/>
        <v>#NUM!</v>
      </c>
      <c r="V1385" s="120" t="s">
        <v>293</v>
      </c>
      <c r="W1385" s="116">
        <f t="shared" ca="1" si="194"/>
        <v>43525</v>
      </c>
      <c r="X1385" s="114">
        <f t="shared" ca="1" si="195"/>
        <v>1025</v>
      </c>
      <c r="Y1385" s="120">
        <f t="shared" ca="1" si="196"/>
        <v>33</v>
      </c>
      <c r="Z1385" s="121">
        <f t="shared" ca="1" si="197"/>
        <v>2</v>
      </c>
      <c r="AA1385" s="121" t="s">
        <v>10028</v>
      </c>
      <c r="AB1385" s="121"/>
      <c r="AC1385" s="127">
        <v>42500</v>
      </c>
      <c r="AD1385" s="121" t="s">
        <v>8546</v>
      </c>
      <c r="AE1385" s="127">
        <v>42500</v>
      </c>
      <c r="AF1385" s="121" t="s">
        <v>8286</v>
      </c>
      <c r="AG1385" s="121">
        <v>0</v>
      </c>
      <c r="AH1385" s="121">
        <v>0</v>
      </c>
      <c r="AI1385" s="121" t="s">
        <v>5870</v>
      </c>
      <c r="AJ1385" s="121"/>
      <c r="AK1385" s="121" t="s">
        <v>409</v>
      </c>
      <c r="AL1385" s="121"/>
      <c r="AM1385" s="126" t="s">
        <v>5869</v>
      </c>
      <c r="AN1385" s="121"/>
      <c r="AO1385" s="121"/>
      <c r="AP1385" s="121">
        <v>0</v>
      </c>
      <c r="AQ1385" s="121">
        <v>0</v>
      </c>
      <c r="AR1385" s="121"/>
      <c r="AS1385" s="121"/>
      <c r="AT1385" s="121"/>
    </row>
    <row r="1386" spans="1:46" ht="30" customHeight="1" x14ac:dyDescent="0.15">
      <c r="A1386" s="121">
        <v>1384</v>
      </c>
      <c r="B1386" s="126">
        <v>5225003038</v>
      </c>
      <c r="C1386" s="121" t="s">
        <v>5871</v>
      </c>
      <c r="D1386" s="121" t="s">
        <v>5871</v>
      </c>
      <c r="E1386" s="127">
        <v>27344</v>
      </c>
      <c r="F1386" s="117">
        <f t="shared" ca="1" si="189"/>
        <v>44.331506849315069</v>
      </c>
      <c r="G1386" s="121" t="s">
        <v>325</v>
      </c>
      <c r="H1386" s="121" t="s">
        <v>297</v>
      </c>
      <c r="I1386" s="121" t="s">
        <v>297</v>
      </c>
      <c r="J1386" s="121" t="s">
        <v>5872</v>
      </c>
      <c r="K1386" s="121" t="s">
        <v>489</v>
      </c>
      <c r="L1386" s="121" t="s">
        <v>357</v>
      </c>
      <c r="M1386" s="121" t="s">
        <v>367</v>
      </c>
      <c r="N1386" s="121" t="s">
        <v>488</v>
      </c>
      <c r="O1386" s="121" t="s">
        <v>10029</v>
      </c>
      <c r="P1386" s="127">
        <v>42277</v>
      </c>
      <c r="Q1386" s="127">
        <v>47755</v>
      </c>
      <c r="R1386" s="114">
        <f t="shared" ca="1" si="190"/>
        <v>4230</v>
      </c>
      <c r="S1386" s="118">
        <f t="shared" ca="1" si="191"/>
        <v>138</v>
      </c>
      <c r="T1386" s="114">
        <f t="shared" ca="1" si="192"/>
        <v>11</v>
      </c>
      <c r="U1386" s="119" t="str">
        <f t="shared" ca="1" si="193"/>
        <v>11年7个月5天</v>
      </c>
      <c r="V1386" s="120" t="s">
        <v>5574</v>
      </c>
      <c r="W1386" s="116">
        <f t="shared" ca="1" si="194"/>
        <v>43525</v>
      </c>
      <c r="X1386" s="114">
        <f t="shared" ca="1" si="195"/>
        <v>1025</v>
      </c>
      <c r="Y1386" s="120">
        <f t="shared" ca="1" si="196"/>
        <v>33</v>
      </c>
      <c r="Z1386" s="121">
        <f t="shared" ca="1" si="197"/>
        <v>2</v>
      </c>
      <c r="AA1386" s="121" t="s">
        <v>10030</v>
      </c>
      <c r="AB1386" s="121"/>
      <c r="AC1386" s="127">
        <v>42500</v>
      </c>
      <c r="AD1386" s="121" t="s">
        <v>8546</v>
      </c>
      <c r="AE1386" s="127">
        <v>42500</v>
      </c>
      <c r="AF1386" s="121" t="s">
        <v>8286</v>
      </c>
      <c r="AG1386" s="121">
        <v>0</v>
      </c>
      <c r="AH1386" s="121">
        <v>0</v>
      </c>
      <c r="AI1386" s="121" t="s">
        <v>5874</v>
      </c>
      <c r="AJ1386" s="121"/>
      <c r="AK1386" s="121"/>
      <c r="AL1386" s="121" t="s">
        <v>363</v>
      </c>
      <c r="AM1386" s="126" t="s">
        <v>5873</v>
      </c>
      <c r="AN1386" s="121" t="s">
        <v>411</v>
      </c>
      <c r="AO1386" s="121"/>
      <c r="AP1386" s="121">
        <v>0</v>
      </c>
      <c r="AQ1386" s="121">
        <v>1</v>
      </c>
      <c r="AR1386" s="121"/>
      <c r="AS1386" s="121"/>
      <c r="AT1386" s="121"/>
    </row>
    <row r="1387" spans="1:46" ht="30" customHeight="1" x14ac:dyDescent="0.15">
      <c r="A1387" s="121">
        <v>1385</v>
      </c>
      <c r="B1387" s="126">
        <v>5225003039</v>
      </c>
      <c r="C1387" s="121" t="s">
        <v>5875</v>
      </c>
      <c r="D1387" s="121" t="s">
        <v>5875</v>
      </c>
      <c r="E1387" s="127">
        <v>29827</v>
      </c>
      <c r="F1387" s="117">
        <f t="shared" ca="1" si="189"/>
        <v>37.528767123287672</v>
      </c>
      <c r="G1387" s="121" t="s">
        <v>364</v>
      </c>
      <c r="H1387" s="121" t="s">
        <v>287</v>
      </c>
      <c r="I1387" s="121" t="s">
        <v>287</v>
      </c>
      <c r="J1387" s="121" t="s">
        <v>5876</v>
      </c>
      <c r="K1387" s="121" t="s">
        <v>8197</v>
      </c>
      <c r="L1387" s="121" t="s">
        <v>328</v>
      </c>
      <c r="M1387" s="121" t="s">
        <v>59</v>
      </c>
      <c r="N1387" s="121" t="s">
        <v>488</v>
      </c>
      <c r="O1387" s="121" t="s">
        <v>8330</v>
      </c>
      <c r="P1387" s="127">
        <v>41647</v>
      </c>
      <c r="Q1387" s="127">
        <v>47125</v>
      </c>
      <c r="R1387" s="114">
        <f t="shared" ca="1" si="190"/>
        <v>3600</v>
      </c>
      <c r="S1387" s="118">
        <f t="shared" ca="1" si="191"/>
        <v>118</v>
      </c>
      <c r="T1387" s="114">
        <f t="shared" ca="1" si="192"/>
        <v>9</v>
      </c>
      <c r="U1387" s="119" t="str">
        <f t="shared" ca="1" si="193"/>
        <v>9年10个月15天</v>
      </c>
      <c r="V1387" s="120" t="s">
        <v>10031</v>
      </c>
      <c r="W1387" s="116">
        <f t="shared" ca="1" si="194"/>
        <v>43525</v>
      </c>
      <c r="X1387" s="114">
        <f t="shared" ca="1" si="195"/>
        <v>1025</v>
      </c>
      <c r="Y1387" s="120">
        <f t="shared" ca="1" si="196"/>
        <v>33</v>
      </c>
      <c r="Z1387" s="121">
        <f t="shared" ca="1" si="197"/>
        <v>2</v>
      </c>
      <c r="AA1387" s="121" t="s">
        <v>9769</v>
      </c>
      <c r="AB1387" s="121"/>
      <c r="AC1387" s="127">
        <v>42500</v>
      </c>
      <c r="AD1387" s="121" t="s">
        <v>8546</v>
      </c>
      <c r="AE1387" s="127">
        <v>42500</v>
      </c>
      <c r="AF1387" s="121" t="s">
        <v>8286</v>
      </c>
      <c r="AG1387" s="121">
        <v>0</v>
      </c>
      <c r="AH1387" s="121">
        <v>0</v>
      </c>
      <c r="AI1387" s="121" t="s">
        <v>5855</v>
      </c>
      <c r="AJ1387" s="121"/>
      <c r="AK1387" s="121"/>
      <c r="AL1387" s="121"/>
      <c r="AM1387" s="126" t="s">
        <v>5877</v>
      </c>
      <c r="AN1387" s="121" t="s">
        <v>411</v>
      </c>
      <c r="AO1387" s="121" t="s">
        <v>393</v>
      </c>
      <c r="AP1387" s="121">
        <v>8</v>
      </c>
      <c r="AQ1387" s="121">
        <v>0</v>
      </c>
      <c r="AR1387" s="121"/>
      <c r="AS1387" s="121"/>
      <c r="AT1387" s="121"/>
    </row>
    <row r="1388" spans="1:46" ht="30" customHeight="1" x14ac:dyDescent="0.15">
      <c r="A1388" s="121">
        <v>1386</v>
      </c>
      <c r="B1388" s="126">
        <v>5225003040</v>
      </c>
      <c r="C1388" s="121" t="s">
        <v>5878</v>
      </c>
      <c r="D1388" s="121" t="s">
        <v>5878</v>
      </c>
      <c r="E1388" s="127">
        <v>27036</v>
      </c>
      <c r="F1388" s="117">
        <f t="shared" ca="1" si="189"/>
        <v>45.175342465753424</v>
      </c>
      <c r="G1388" s="121" t="s">
        <v>892</v>
      </c>
      <c r="H1388" s="121" t="s">
        <v>287</v>
      </c>
      <c r="I1388" s="121" t="s">
        <v>287</v>
      </c>
      <c r="J1388" s="121" t="s">
        <v>5879</v>
      </c>
      <c r="K1388" s="121" t="s">
        <v>8199</v>
      </c>
      <c r="L1388" s="121" t="s">
        <v>328</v>
      </c>
      <c r="M1388" s="121" t="s">
        <v>367</v>
      </c>
      <c r="N1388" s="121" t="s">
        <v>488</v>
      </c>
      <c r="O1388" s="121" t="s">
        <v>8330</v>
      </c>
      <c r="P1388" s="127">
        <v>41649</v>
      </c>
      <c r="Q1388" s="127">
        <v>47127</v>
      </c>
      <c r="R1388" s="114">
        <f t="shared" ca="1" si="190"/>
        <v>3602</v>
      </c>
      <c r="S1388" s="118">
        <f t="shared" ca="1" si="191"/>
        <v>118</v>
      </c>
      <c r="T1388" s="114">
        <f t="shared" ca="1" si="192"/>
        <v>9</v>
      </c>
      <c r="U1388" s="119" t="str">
        <f t="shared" ca="1" si="193"/>
        <v>9年10个月17天</v>
      </c>
      <c r="V1388" s="120" t="s">
        <v>10032</v>
      </c>
      <c r="W1388" s="116">
        <f t="shared" ca="1" si="194"/>
        <v>43525</v>
      </c>
      <c r="X1388" s="114">
        <f t="shared" ca="1" si="195"/>
        <v>1025</v>
      </c>
      <c r="Y1388" s="120">
        <f t="shared" ca="1" si="196"/>
        <v>33</v>
      </c>
      <c r="Z1388" s="121">
        <f t="shared" ca="1" si="197"/>
        <v>2</v>
      </c>
      <c r="AA1388" s="121" t="s">
        <v>9526</v>
      </c>
      <c r="AB1388" s="121"/>
      <c r="AC1388" s="127">
        <v>42500</v>
      </c>
      <c r="AD1388" s="121" t="s">
        <v>8546</v>
      </c>
      <c r="AE1388" s="127">
        <v>42500</v>
      </c>
      <c r="AF1388" s="121" t="s">
        <v>8286</v>
      </c>
      <c r="AG1388" s="121">
        <v>0</v>
      </c>
      <c r="AH1388" s="121">
        <v>0</v>
      </c>
      <c r="AI1388" s="121" t="s">
        <v>5855</v>
      </c>
      <c r="AJ1388" s="121"/>
      <c r="AK1388" s="121"/>
      <c r="AL1388" s="121"/>
      <c r="AM1388" s="126" t="s">
        <v>5880</v>
      </c>
      <c r="AN1388" s="121" t="s">
        <v>411</v>
      </c>
      <c r="AO1388" s="121" t="s">
        <v>393</v>
      </c>
      <c r="AP1388" s="121">
        <v>8</v>
      </c>
      <c r="AQ1388" s="121">
        <v>0</v>
      </c>
      <c r="AR1388" s="121"/>
      <c r="AS1388" s="121"/>
      <c r="AT1388" s="121"/>
    </row>
    <row r="1389" spans="1:46" ht="30" customHeight="1" x14ac:dyDescent="0.15">
      <c r="A1389" s="121">
        <v>1387</v>
      </c>
      <c r="B1389" s="126">
        <v>5225003041</v>
      </c>
      <c r="C1389" s="121" t="s">
        <v>5881</v>
      </c>
      <c r="D1389" s="121" t="s">
        <v>5881</v>
      </c>
      <c r="E1389" s="127">
        <v>31826</v>
      </c>
      <c r="F1389" s="117">
        <f t="shared" ca="1" si="189"/>
        <v>32.052054794520551</v>
      </c>
      <c r="G1389" s="121" t="s">
        <v>650</v>
      </c>
      <c r="H1389" s="121" t="s">
        <v>297</v>
      </c>
      <c r="I1389" s="121" t="s">
        <v>297</v>
      </c>
      <c r="J1389" s="121" t="s">
        <v>5882</v>
      </c>
      <c r="K1389" s="121" t="s">
        <v>771</v>
      </c>
      <c r="L1389" s="121" t="s">
        <v>357</v>
      </c>
      <c r="M1389" s="121" t="s">
        <v>367</v>
      </c>
      <c r="N1389" s="121" t="s">
        <v>1223</v>
      </c>
      <c r="O1389" s="121" t="s">
        <v>8330</v>
      </c>
      <c r="P1389" s="127">
        <v>41605</v>
      </c>
      <c r="Q1389" s="127">
        <v>46897</v>
      </c>
      <c r="R1389" s="114">
        <f t="shared" ca="1" si="190"/>
        <v>3372</v>
      </c>
      <c r="S1389" s="118">
        <f t="shared" ca="1" si="191"/>
        <v>110</v>
      </c>
      <c r="T1389" s="114">
        <f t="shared" ca="1" si="192"/>
        <v>9</v>
      </c>
      <c r="U1389" s="119" t="str">
        <f t="shared" ca="1" si="193"/>
        <v>9年2个月27天</v>
      </c>
      <c r="V1389" s="120" t="s">
        <v>10033</v>
      </c>
      <c r="W1389" s="116">
        <f t="shared" ca="1" si="194"/>
        <v>43525</v>
      </c>
      <c r="X1389" s="114">
        <f t="shared" ca="1" si="195"/>
        <v>1025</v>
      </c>
      <c r="Y1389" s="120">
        <f t="shared" ca="1" si="196"/>
        <v>33</v>
      </c>
      <c r="Z1389" s="121">
        <f t="shared" ca="1" si="197"/>
        <v>2</v>
      </c>
      <c r="AA1389" s="121" t="s">
        <v>10034</v>
      </c>
      <c r="AB1389" s="121"/>
      <c r="AC1389" s="127">
        <v>42500</v>
      </c>
      <c r="AD1389" s="121" t="s">
        <v>8546</v>
      </c>
      <c r="AE1389" s="127">
        <v>42500</v>
      </c>
      <c r="AF1389" s="121" t="s">
        <v>8286</v>
      </c>
      <c r="AG1389" s="121">
        <v>0</v>
      </c>
      <c r="AH1389" s="121">
        <v>0</v>
      </c>
      <c r="AI1389" s="121" t="s">
        <v>5885</v>
      </c>
      <c r="AJ1389" s="121"/>
      <c r="AK1389" s="121"/>
      <c r="AL1389" s="121"/>
      <c r="AM1389" s="126" t="s">
        <v>5884</v>
      </c>
      <c r="AN1389" s="121" t="s">
        <v>411</v>
      </c>
      <c r="AO1389" s="121" t="s">
        <v>393</v>
      </c>
      <c r="AP1389" s="121">
        <v>14</v>
      </c>
      <c r="AQ1389" s="121">
        <v>0</v>
      </c>
      <c r="AR1389" s="121"/>
      <c r="AS1389" s="121"/>
      <c r="AT1389" s="121"/>
    </row>
    <row r="1390" spans="1:46" ht="30" customHeight="1" x14ac:dyDescent="0.15">
      <c r="A1390" s="121">
        <v>1388</v>
      </c>
      <c r="B1390" s="126">
        <v>5225003042</v>
      </c>
      <c r="C1390" s="121" t="s">
        <v>5886</v>
      </c>
      <c r="D1390" s="121" t="s">
        <v>5886</v>
      </c>
      <c r="E1390" s="127">
        <v>25620</v>
      </c>
      <c r="F1390" s="117">
        <f t="shared" ca="1" si="189"/>
        <v>49.054794520547944</v>
      </c>
      <c r="G1390" s="121" t="s">
        <v>325</v>
      </c>
      <c r="H1390" s="121" t="s">
        <v>327</v>
      </c>
      <c r="I1390" s="121" t="s">
        <v>327</v>
      </c>
      <c r="J1390" s="121" t="s">
        <v>5887</v>
      </c>
      <c r="K1390" s="121" t="s">
        <v>8200</v>
      </c>
      <c r="L1390" s="121" t="s">
        <v>328</v>
      </c>
      <c r="M1390" s="121" t="s">
        <v>383</v>
      </c>
      <c r="N1390" s="121" t="s">
        <v>488</v>
      </c>
      <c r="O1390" s="121" t="s">
        <v>293</v>
      </c>
      <c r="P1390" s="127">
        <v>42495</v>
      </c>
      <c r="Q1390" s="121"/>
      <c r="R1390" s="114" t="e">
        <f t="shared" ca="1" si="190"/>
        <v>#NUM!</v>
      </c>
      <c r="S1390" s="118" t="e">
        <f t="shared" ca="1" si="191"/>
        <v>#NUM!</v>
      </c>
      <c r="T1390" s="114" t="e">
        <f t="shared" ca="1" si="192"/>
        <v>#NUM!</v>
      </c>
      <c r="U1390" s="119" t="e">
        <f t="shared" ca="1" si="193"/>
        <v>#NUM!</v>
      </c>
      <c r="V1390" s="120" t="s">
        <v>293</v>
      </c>
      <c r="W1390" s="116">
        <f t="shared" ca="1" si="194"/>
        <v>43525</v>
      </c>
      <c r="X1390" s="114">
        <f t="shared" ca="1" si="195"/>
        <v>1025</v>
      </c>
      <c r="Y1390" s="120">
        <f t="shared" ca="1" si="196"/>
        <v>33</v>
      </c>
      <c r="Z1390" s="121">
        <f t="shared" ca="1" si="197"/>
        <v>2</v>
      </c>
      <c r="AA1390" s="121" t="s">
        <v>10035</v>
      </c>
      <c r="AB1390" s="121"/>
      <c r="AC1390" s="127">
        <v>42500</v>
      </c>
      <c r="AD1390" s="121" t="s">
        <v>8546</v>
      </c>
      <c r="AE1390" s="127">
        <v>42500</v>
      </c>
      <c r="AF1390" s="121" t="s">
        <v>8286</v>
      </c>
      <c r="AG1390" s="121">
        <v>0</v>
      </c>
      <c r="AH1390" s="121">
        <v>0</v>
      </c>
      <c r="AI1390" s="121" t="s">
        <v>5859</v>
      </c>
      <c r="AJ1390" s="121"/>
      <c r="AK1390" s="121" t="s">
        <v>409</v>
      </c>
      <c r="AL1390" s="121" t="s">
        <v>363</v>
      </c>
      <c r="AM1390" s="126" t="s">
        <v>5888</v>
      </c>
      <c r="AN1390" s="121" t="s">
        <v>411</v>
      </c>
      <c r="AO1390" s="121"/>
      <c r="AP1390" s="121">
        <v>0</v>
      </c>
      <c r="AQ1390" s="121">
        <v>1</v>
      </c>
      <c r="AR1390" s="121"/>
      <c r="AS1390" s="121"/>
      <c r="AT1390" s="121"/>
    </row>
    <row r="1391" spans="1:46" ht="30" customHeight="1" x14ac:dyDescent="0.15">
      <c r="A1391" s="121">
        <v>1389</v>
      </c>
      <c r="B1391" s="126">
        <v>5225003043</v>
      </c>
      <c r="C1391" s="121" t="s">
        <v>5889</v>
      </c>
      <c r="D1391" s="121" t="s">
        <v>5889</v>
      </c>
      <c r="E1391" s="127">
        <v>31031</v>
      </c>
      <c r="F1391" s="117">
        <f t="shared" ca="1" si="189"/>
        <v>34.230136986301368</v>
      </c>
      <c r="G1391" s="121" t="s">
        <v>325</v>
      </c>
      <c r="H1391" s="121" t="s">
        <v>634</v>
      </c>
      <c r="I1391" s="121" t="s">
        <v>634</v>
      </c>
      <c r="J1391" s="121" t="s">
        <v>5890</v>
      </c>
      <c r="K1391" s="121" t="s">
        <v>8201</v>
      </c>
      <c r="L1391" s="121" t="s">
        <v>357</v>
      </c>
      <c r="M1391" s="121" t="s">
        <v>326</v>
      </c>
      <c r="N1391" s="121" t="s">
        <v>408</v>
      </c>
      <c r="O1391" s="121" t="s">
        <v>8330</v>
      </c>
      <c r="P1391" s="127">
        <v>41604</v>
      </c>
      <c r="Q1391" s="127">
        <v>47082</v>
      </c>
      <c r="R1391" s="114">
        <f t="shared" ca="1" si="190"/>
        <v>3557</v>
      </c>
      <c r="S1391" s="118">
        <f t="shared" ca="1" si="191"/>
        <v>116</v>
      </c>
      <c r="T1391" s="114">
        <f t="shared" ca="1" si="192"/>
        <v>9</v>
      </c>
      <c r="U1391" s="119" t="str">
        <f t="shared" ca="1" si="193"/>
        <v>9年9个月2天</v>
      </c>
      <c r="V1391" s="120" t="s">
        <v>4490</v>
      </c>
      <c r="W1391" s="116">
        <f t="shared" ca="1" si="194"/>
        <v>43525</v>
      </c>
      <c r="X1391" s="114">
        <f t="shared" ca="1" si="195"/>
        <v>1025</v>
      </c>
      <c r="Y1391" s="120">
        <f t="shared" ca="1" si="196"/>
        <v>33</v>
      </c>
      <c r="Z1391" s="121">
        <f t="shared" ca="1" si="197"/>
        <v>2</v>
      </c>
      <c r="AA1391" s="121" t="s">
        <v>10036</v>
      </c>
      <c r="AB1391" s="121"/>
      <c r="AC1391" s="127">
        <v>42500</v>
      </c>
      <c r="AD1391" s="121" t="s">
        <v>8546</v>
      </c>
      <c r="AE1391" s="127">
        <v>42500</v>
      </c>
      <c r="AF1391" s="121" t="s">
        <v>8286</v>
      </c>
      <c r="AG1391" s="121">
        <v>0</v>
      </c>
      <c r="AH1391" s="121">
        <v>0</v>
      </c>
      <c r="AI1391" s="121" t="s">
        <v>5885</v>
      </c>
      <c r="AJ1391" s="121"/>
      <c r="AK1391" s="121"/>
      <c r="AL1391" s="121"/>
      <c r="AM1391" s="126" t="s">
        <v>5891</v>
      </c>
      <c r="AN1391" s="121" t="s">
        <v>411</v>
      </c>
      <c r="AO1391" s="121" t="s">
        <v>393</v>
      </c>
      <c r="AP1391" s="121">
        <v>14</v>
      </c>
      <c r="AQ1391" s="121">
        <v>0</v>
      </c>
      <c r="AR1391" s="121"/>
      <c r="AS1391" s="121"/>
      <c r="AT1391" s="121"/>
    </row>
    <row r="1392" spans="1:46" ht="30" customHeight="1" x14ac:dyDescent="0.15">
      <c r="A1392" s="121">
        <v>1390</v>
      </c>
      <c r="B1392" s="126">
        <v>5225003044</v>
      </c>
      <c r="C1392" s="121" t="s">
        <v>5892</v>
      </c>
      <c r="D1392" s="121" t="s">
        <v>5892</v>
      </c>
      <c r="E1392" s="127">
        <v>32988</v>
      </c>
      <c r="F1392" s="117">
        <f t="shared" ca="1" si="189"/>
        <v>28.86849315068493</v>
      </c>
      <c r="G1392" s="121" t="s">
        <v>364</v>
      </c>
      <c r="H1392" s="121" t="s">
        <v>327</v>
      </c>
      <c r="I1392" s="121" t="s">
        <v>327</v>
      </c>
      <c r="J1392" s="121" t="s">
        <v>5893</v>
      </c>
      <c r="K1392" s="121" t="s">
        <v>811</v>
      </c>
      <c r="L1392" s="121" t="s">
        <v>328</v>
      </c>
      <c r="M1392" s="121" t="s">
        <v>367</v>
      </c>
      <c r="N1392" s="121" t="s">
        <v>290</v>
      </c>
      <c r="O1392" s="121" t="s">
        <v>293</v>
      </c>
      <c r="P1392" s="127">
        <v>42478</v>
      </c>
      <c r="Q1392" s="121"/>
      <c r="R1392" s="114" t="e">
        <f t="shared" ca="1" si="190"/>
        <v>#NUM!</v>
      </c>
      <c r="S1392" s="118" t="e">
        <f t="shared" ca="1" si="191"/>
        <v>#NUM!</v>
      </c>
      <c r="T1392" s="114" t="e">
        <f t="shared" ca="1" si="192"/>
        <v>#NUM!</v>
      </c>
      <c r="U1392" s="119" t="e">
        <f t="shared" ca="1" si="193"/>
        <v>#NUM!</v>
      </c>
      <c r="V1392" s="120" t="s">
        <v>293</v>
      </c>
      <c r="W1392" s="116">
        <f t="shared" ca="1" si="194"/>
        <v>43525</v>
      </c>
      <c r="X1392" s="114">
        <f t="shared" ca="1" si="195"/>
        <v>1024</v>
      </c>
      <c r="Y1392" s="120">
        <f t="shared" ca="1" si="196"/>
        <v>33</v>
      </c>
      <c r="Z1392" s="121">
        <f t="shared" ca="1" si="197"/>
        <v>2</v>
      </c>
      <c r="AA1392" s="121" t="s">
        <v>10037</v>
      </c>
      <c r="AB1392" s="121"/>
      <c r="AC1392" s="127">
        <v>42501</v>
      </c>
      <c r="AD1392" s="121" t="s">
        <v>811</v>
      </c>
      <c r="AE1392" s="127">
        <v>42501</v>
      </c>
      <c r="AF1392" s="121" t="s">
        <v>8286</v>
      </c>
      <c r="AG1392" s="121">
        <v>0</v>
      </c>
      <c r="AH1392" s="121">
        <v>0</v>
      </c>
      <c r="AI1392" s="121" t="s">
        <v>5895</v>
      </c>
      <c r="AJ1392" s="121"/>
      <c r="AK1392" s="121" t="s">
        <v>317</v>
      </c>
      <c r="AL1392" s="121"/>
      <c r="AM1392" s="126" t="s">
        <v>5894</v>
      </c>
      <c r="AN1392" s="121"/>
      <c r="AO1392" s="121"/>
      <c r="AP1392" s="121">
        <v>0</v>
      </c>
      <c r="AQ1392" s="121">
        <v>1</v>
      </c>
      <c r="AR1392" s="121"/>
      <c r="AS1392" s="121"/>
      <c r="AT1392" s="121"/>
    </row>
    <row r="1393" spans="1:46" ht="30" customHeight="1" x14ac:dyDescent="0.15">
      <c r="A1393" s="121">
        <v>1391</v>
      </c>
      <c r="B1393" s="126">
        <v>5225003045</v>
      </c>
      <c r="C1393" s="121" t="s">
        <v>5896</v>
      </c>
      <c r="D1393" s="121" t="s">
        <v>5896</v>
      </c>
      <c r="E1393" s="127">
        <v>26966</v>
      </c>
      <c r="F1393" s="117">
        <f t="shared" ca="1" si="189"/>
        <v>45.367123287671234</v>
      </c>
      <c r="G1393" s="121" t="s">
        <v>325</v>
      </c>
      <c r="H1393" s="121" t="s">
        <v>287</v>
      </c>
      <c r="I1393" s="121" t="s">
        <v>287</v>
      </c>
      <c r="J1393" s="121" t="s">
        <v>5897</v>
      </c>
      <c r="K1393" s="121" t="s">
        <v>582</v>
      </c>
      <c r="L1393" s="121" t="s">
        <v>328</v>
      </c>
      <c r="M1393" s="121" t="s">
        <v>367</v>
      </c>
      <c r="N1393" s="121" t="s">
        <v>41</v>
      </c>
      <c r="O1393" s="121" t="s">
        <v>8330</v>
      </c>
      <c r="P1393" s="127">
        <v>42073</v>
      </c>
      <c r="Q1393" s="127">
        <v>47551</v>
      </c>
      <c r="R1393" s="114">
        <f t="shared" ca="1" si="190"/>
        <v>4026</v>
      </c>
      <c r="S1393" s="118">
        <f t="shared" ca="1" si="191"/>
        <v>132</v>
      </c>
      <c r="T1393" s="114">
        <f t="shared" ca="1" si="192"/>
        <v>11</v>
      </c>
      <c r="U1393" s="119" t="str">
        <f t="shared" ca="1" si="193"/>
        <v>11年0个月11天</v>
      </c>
      <c r="V1393" s="120" t="s">
        <v>10038</v>
      </c>
      <c r="W1393" s="116">
        <f t="shared" ca="1" si="194"/>
        <v>43525</v>
      </c>
      <c r="X1393" s="114">
        <f t="shared" ca="1" si="195"/>
        <v>1024</v>
      </c>
      <c r="Y1393" s="120">
        <f t="shared" ca="1" si="196"/>
        <v>33</v>
      </c>
      <c r="Z1393" s="121">
        <f t="shared" ca="1" si="197"/>
        <v>2</v>
      </c>
      <c r="AA1393" s="121" t="s">
        <v>10039</v>
      </c>
      <c r="AB1393" s="121"/>
      <c r="AC1393" s="127">
        <v>42501</v>
      </c>
      <c r="AD1393" s="121" t="s">
        <v>582</v>
      </c>
      <c r="AE1393" s="127">
        <v>42501</v>
      </c>
      <c r="AF1393" s="121" t="s">
        <v>8286</v>
      </c>
      <c r="AG1393" s="121">
        <v>0</v>
      </c>
      <c r="AH1393" s="121">
        <v>0</v>
      </c>
      <c r="AI1393" s="121" t="s">
        <v>5900</v>
      </c>
      <c r="AJ1393" s="121"/>
      <c r="AK1393" s="121"/>
      <c r="AL1393" s="121"/>
      <c r="AM1393" s="126" t="s">
        <v>5899</v>
      </c>
      <c r="AN1393" s="121"/>
      <c r="AO1393" s="121"/>
      <c r="AP1393" s="121">
        <v>0</v>
      </c>
      <c r="AQ1393" s="121">
        <v>0</v>
      </c>
      <c r="AR1393" s="121"/>
      <c r="AS1393" s="121"/>
      <c r="AT1393" s="121"/>
    </row>
    <row r="1394" spans="1:46" ht="30" customHeight="1" x14ac:dyDescent="0.15">
      <c r="A1394" s="121">
        <v>1392</v>
      </c>
      <c r="B1394" s="126">
        <v>5225003046</v>
      </c>
      <c r="C1394" s="121" t="s">
        <v>5901</v>
      </c>
      <c r="D1394" s="121" t="s">
        <v>5901</v>
      </c>
      <c r="E1394" s="127">
        <v>27447</v>
      </c>
      <c r="F1394" s="117">
        <f t="shared" ca="1" si="189"/>
        <v>44.049315068493151</v>
      </c>
      <c r="G1394" s="121" t="s">
        <v>325</v>
      </c>
      <c r="H1394" s="121" t="s">
        <v>297</v>
      </c>
      <c r="I1394" s="121" t="s">
        <v>297</v>
      </c>
      <c r="J1394" s="121" t="s">
        <v>5902</v>
      </c>
      <c r="K1394" s="121" t="s">
        <v>8069</v>
      </c>
      <c r="L1394" s="121" t="s">
        <v>328</v>
      </c>
      <c r="M1394" s="121" t="s">
        <v>59</v>
      </c>
      <c r="N1394" s="121" t="s">
        <v>298</v>
      </c>
      <c r="O1394" s="121" t="s">
        <v>299</v>
      </c>
      <c r="P1394" s="127">
        <v>42499</v>
      </c>
      <c r="Q1394" s="121"/>
      <c r="R1394" s="114" t="e">
        <f t="shared" ca="1" si="190"/>
        <v>#NUM!</v>
      </c>
      <c r="S1394" s="118" t="e">
        <f t="shared" ca="1" si="191"/>
        <v>#NUM!</v>
      </c>
      <c r="T1394" s="114" t="e">
        <f t="shared" ca="1" si="192"/>
        <v>#NUM!</v>
      </c>
      <c r="U1394" s="119" t="e">
        <f t="shared" ca="1" si="193"/>
        <v>#NUM!</v>
      </c>
      <c r="V1394" s="120" t="s">
        <v>299</v>
      </c>
      <c r="W1394" s="116">
        <f t="shared" ca="1" si="194"/>
        <v>43525</v>
      </c>
      <c r="X1394" s="114">
        <f t="shared" ca="1" si="195"/>
        <v>1024</v>
      </c>
      <c r="Y1394" s="120">
        <f t="shared" ca="1" si="196"/>
        <v>33</v>
      </c>
      <c r="Z1394" s="121">
        <f t="shared" ca="1" si="197"/>
        <v>2</v>
      </c>
      <c r="AA1394" s="121" t="s">
        <v>8922</v>
      </c>
      <c r="AB1394" s="121"/>
      <c r="AC1394" s="127">
        <v>42501</v>
      </c>
      <c r="AD1394" s="121" t="s">
        <v>582</v>
      </c>
      <c r="AE1394" s="127">
        <v>42501</v>
      </c>
      <c r="AF1394" s="121" t="s">
        <v>8286</v>
      </c>
      <c r="AG1394" s="121">
        <v>0</v>
      </c>
      <c r="AH1394" s="121">
        <v>0</v>
      </c>
      <c r="AI1394" s="121" t="s">
        <v>1863</v>
      </c>
      <c r="AJ1394" s="121"/>
      <c r="AK1394" s="121" t="s">
        <v>334</v>
      </c>
      <c r="AL1394" s="121"/>
      <c r="AM1394" s="126" t="s">
        <v>5903</v>
      </c>
      <c r="AN1394" s="121" t="s">
        <v>411</v>
      </c>
      <c r="AO1394" s="121" t="s">
        <v>393</v>
      </c>
      <c r="AP1394" s="121">
        <v>5</v>
      </c>
      <c r="AQ1394" s="121">
        <v>0</v>
      </c>
      <c r="AR1394" s="121"/>
      <c r="AS1394" s="121"/>
      <c r="AT1394" s="121"/>
    </row>
    <row r="1395" spans="1:46" ht="30" customHeight="1" x14ac:dyDescent="0.15">
      <c r="A1395" s="121">
        <v>1393</v>
      </c>
      <c r="B1395" s="126">
        <v>5225003048</v>
      </c>
      <c r="C1395" s="121" t="s">
        <v>5904</v>
      </c>
      <c r="D1395" s="121" t="s">
        <v>5904</v>
      </c>
      <c r="E1395" s="127">
        <v>29841</v>
      </c>
      <c r="F1395" s="117">
        <f t="shared" ca="1" si="189"/>
        <v>37.490410958904107</v>
      </c>
      <c r="G1395" s="121" t="s">
        <v>325</v>
      </c>
      <c r="H1395" s="121" t="s">
        <v>297</v>
      </c>
      <c r="I1395" s="121" t="s">
        <v>297</v>
      </c>
      <c r="J1395" s="121" t="s">
        <v>5905</v>
      </c>
      <c r="K1395" s="121" t="s">
        <v>8130</v>
      </c>
      <c r="L1395" s="121" t="s">
        <v>328</v>
      </c>
      <c r="M1395" s="121" t="s">
        <v>367</v>
      </c>
      <c r="N1395" s="121" t="s">
        <v>298</v>
      </c>
      <c r="O1395" s="121" t="s">
        <v>299</v>
      </c>
      <c r="P1395" s="127">
        <v>42499</v>
      </c>
      <c r="Q1395" s="121"/>
      <c r="R1395" s="114" t="e">
        <f t="shared" ca="1" si="190"/>
        <v>#NUM!</v>
      </c>
      <c r="S1395" s="118" t="e">
        <f t="shared" ca="1" si="191"/>
        <v>#NUM!</v>
      </c>
      <c r="T1395" s="114" t="e">
        <f t="shared" ca="1" si="192"/>
        <v>#NUM!</v>
      </c>
      <c r="U1395" s="119" t="e">
        <f t="shared" ca="1" si="193"/>
        <v>#NUM!</v>
      </c>
      <c r="V1395" s="120" t="s">
        <v>299</v>
      </c>
      <c r="W1395" s="116">
        <f t="shared" ca="1" si="194"/>
        <v>43525</v>
      </c>
      <c r="X1395" s="114">
        <f t="shared" ca="1" si="195"/>
        <v>1024</v>
      </c>
      <c r="Y1395" s="120">
        <f t="shared" ca="1" si="196"/>
        <v>33</v>
      </c>
      <c r="Z1395" s="121">
        <f t="shared" ca="1" si="197"/>
        <v>2</v>
      </c>
      <c r="AA1395" s="121" t="s">
        <v>8922</v>
      </c>
      <c r="AB1395" s="121"/>
      <c r="AC1395" s="127">
        <v>42501</v>
      </c>
      <c r="AD1395" s="121" t="s">
        <v>582</v>
      </c>
      <c r="AE1395" s="127">
        <v>42501</v>
      </c>
      <c r="AF1395" s="121" t="s">
        <v>8286</v>
      </c>
      <c r="AG1395" s="121">
        <v>0</v>
      </c>
      <c r="AH1395" s="121">
        <v>0</v>
      </c>
      <c r="AI1395" s="121" t="s">
        <v>1863</v>
      </c>
      <c r="AJ1395" s="121"/>
      <c r="AK1395" s="121" t="s">
        <v>334</v>
      </c>
      <c r="AL1395" s="121"/>
      <c r="AM1395" s="126" t="s">
        <v>5906</v>
      </c>
      <c r="AN1395" s="121" t="s">
        <v>411</v>
      </c>
      <c r="AO1395" s="121" t="s">
        <v>393</v>
      </c>
      <c r="AP1395" s="121">
        <v>5</v>
      </c>
      <c r="AQ1395" s="121">
        <v>0</v>
      </c>
      <c r="AR1395" s="121"/>
      <c r="AS1395" s="121"/>
      <c r="AT1395" s="121"/>
    </row>
    <row r="1396" spans="1:46" ht="30" customHeight="1" x14ac:dyDescent="0.15">
      <c r="A1396" s="121">
        <v>1394</v>
      </c>
      <c r="B1396" s="126">
        <v>5225003049</v>
      </c>
      <c r="C1396" s="121" t="s">
        <v>5907</v>
      </c>
      <c r="D1396" s="121" t="s">
        <v>5907</v>
      </c>
      <c r="E1396" s="127">
        <v>30973</v>
      </c>
      <c r="F1396" s="117">
        <f t="shared" ca="1" si="189"/>
        <v>34.389041095890413</v>
      </c>
      <c r="G1396" s="121" t="s">
        <v>325</v>
      </c>
      <c r="H1396" s="121" t="s">
        <v>297</v>
      </c>
      <c r="I1396" s="121" t="s">
        <v>297</v>
      </c>
      <c r="J1396" s="121" t="s">
        <v>5908</v>
      </c>
      <c r="K1396" s="121" t="s">
        <v>8202</v>
      </c>
      <c r="L1396" s="121" t="s">
        <v>328</v>
      </c>
      <c r="M1396" s="121" t="s">
        <v>367</v>
      </c>
      <c r="N1396" s="121" t="s">
        <v>488</v>
      </c>
      <c r="O1396" s="121" t="s">
        <v>8330</v>
      </c>
      <c r="P1396" s="127">
        <v>42075</v>
      </c>
      <c r="Q1396" s="127">
        <v>47553</v>
      </c>
      <c r="R1396" s="114">
        <f t="shared" ca="1" si="190"/>
        <v>4028</v>
      </c>
      <c r="S1396" s="118">
        <f t="shared" ca="1" si="191"/>
        <v>132</v>
      </c>
      <c r="T1396" s="114">
        <f t="shared" ca="1" si="192"/>
        <v>11</v>
      </c>
      <c r="U1396" s="119" t="str">
        <f t="shared" ca="1" si="193"/>
        <v>11年0个月13天</v>
      </c>
      <c r="V1396" s="120" t="s">
        <v>10040</v>
      </c>
      <c r="W1396" s="116">
        <f t="shared" ca="1" si="194"/>
        <v>43525</v>
      </c>
      <c r="X1396" s="114">
        <f t="shared" ca="1" si="195"/>
        <v>1024</v>
      </c>
      <c r="Y1396" s="120">
        <f t="shared" ca="1" si="196"/>
        <v>33</v>
      </c>
      <c r="Z1396" s="121">
        <f t="shared" ca="1" si="197"/>
        <v>2</v>
      </c>
      <c r="AA1396" s="121" t="s">
        <v>9877</v>
      </c>
      <c r="AB1396" s="121"/>
      <c r="AC1396" s="127">
        <v>42501</v>
      </c>
      <c r="AD1396" s="121" t="s">
        <v>582</v>
      </c>
      <c r="AE1396" s="127">
        <v>42501</v>
      </c>
      <c r="AF1396" s="121" t="s">
        <v>8286</v>
      </c>
      <c r="AG1396" s="121">
        <v>0</v>
      </c>
      <c r="AH1396" s="121">
        <v>0</v>
      </c>
      <c r="AI1396" s="121" t="s">
        <v>1863</v>
      </c>
      <c r="AJ1396" s="121"/>
      <c r="AK1396" s="121"/>
      <c r="AL1396" s="121"/>
      <c r="AM1396" s="126" t="s">
        <v>5910</v>
      </c>
      <c r="AN1396" s="121" t="s">
        <v>411</v>
      </c>
      <c r="AO1396" s="121" t="s">
        <v>393</v>
      </c>
      <c r="AP1396" s="121">
        <v>5</v>
      </c>
      <c r="AQ1396" s="121">
        <v>0</v>
      </c>
      <c r="AR1396" s="121"/>
      <c r="AS1396" s="121"/>
      <c r="AT1396" s="121"/>
    </row>
    <row r="1397" spans="1:46" ht="30" customHeight="1" x14ac:dyDescent="0.15">
      <c r="A1397" s="121">
        <v>1395</v>
      </c>
      <c r="B1397" s="126">
        <v>5225003050</v>
      </c>
      <c r="C1397" s="121" t="s">
        <v>5911</v>
      </c>
      <c r="D1397" s="121" t="s">
        <v>5911</v>
      </c>
      <c r="E1397" s="127">
        <v>25990</v>
      </c>
      <c r="F1397" s="117">
        <f t="shared" ca="1" si="189"/>
        <v>48.041095890410958</v>
      </c>
      <c r="G1397" s="121" t="s">
        <v>325</v>
      </c>
      <c r="H1397" s="121" t="s">
        <v>287</v>
      </c>
      <c r="I1397" s="121" t="s">
        <v>287</v>
      </c>
      <c r="J1397" s="121" t="s">
        <v>5912</v>
      </c>
      <c r="K1397" s="121" t="s">
        <v>701</v>
      </c>
      <c r="L1397" s="121" t="s">
        <v>328</v>
      </c>
      <c r="M1397" s="121" t="s">
        <v>367</v>
      </c>
      <c r="N1397" s="121" t="s">
        <v>488</v>
      </c>
      <c r="O1397" s="121" t="s">
        <v>299</v>
      </c>
      <c r="P1397" s="127">
        <v>42453</v>
      </c>
      <c r="Q1397" s="121"/>
      <c r="R1397" s="114" t="e">
        <f t="shared" ca="1" si="190"/>
        <v>#NUM!</v>
      </c>
      <c r="S1397" s="118" t="e">
        <f t="shared" ca="1" si="191"/>
        <v>#NUM!</v>
      </c>
      <c r="T1397" s="114" t="e">
        <f t="shared" ca="1" si="192"/>
        <v>#NUM!</v>
      </c>
      <c r="U1397" s="119" t="e">
        <f t="shared" ca="1" si="193"/>
        <v>#NUM!</v>
      </c>
      <c r="V1397" s="120" t="s">
        <v>299</v>
      </c>
      <c r="W1397" s="116">
        <f t="shared" ca="1" si="194"/>
        <v>43525</v>
      </c>
      <c r="X1397" s="114">
        <f t="shared" ca="1" si="195"/>
        <v>1022</v>
      </c>
      <c r="Y1397" s="120">
        <f t="shared" ca="1" si="196"/>
        <v>33</v>
      </c>
      <c r="Z1397" s="121">
        <f t="shared" ca="1" si="197"/>
        <v>2</v>
      </c>
      <c r="AA1397" s="121" t="s">
        <v>10041</v>
      </c>
      <c r="AB1397" s="121"/>
      <c r="AC1397" s="127">
        <v>42503</v>
      </c>
      <c r="AD1397" s="121" t="s">
        <v>701</v>
      </c>
      <c r="AE1397" s="127">
        <v>42503</v>
      </c>
      <c r="AF1397" s="121" t="s">
        <v>8286</v>
      </c>
      <c r="AG1397" s="121">
        <v>0</v>
      </c>
      <c r="AH1397" s="121">
        <v>0</v>
      </c>
      <c r="AI1397" s="121" t="s">
        <v>5914</v>
      </c>
      <c r="AJ1397" s="121"/>
      <c r="AK1397" s="121" t="s">
        <v>334</v>
      </c>
      <c r="AL1397" s="121"/>
      <c r="AM1397" s="126" t="s">
        <v>5913</v>
      </c>
      <c r="AN1397" s="121" t="s">
        <v>411</v>
      </c>
      <c r="AO1397" s="121"/>
      <c r="AP1397" s="121">
        <v>0</v>
      </c>
      <c r="AQ1397" s="121">
        <v>0</v>
      </c>
      <c r="AR1397" s="121"/>
      <c r="AS1397" s="121"/>
      <c r="AT1397" s="121"/>
    </row>
    <row r="1398" spans="1:46" ht="30" customHeight="1" x14ac:dyDescent="0.15">
      <c r="A1398" s="121">
        <v>1396</v>
      </c>
      <c r="B1398" s="126">
        <v>5225003052</v>
      </c>
      <c r="C1398" s="121" t="s">
        <v>5915</v>
      </c>
      <c r="D1398" s="121" t="s">
        <v>5915</v>
      </c>
      <c r="E1398" s="127">
        <v>29535</v>
      </c>
      <c r="F1398" s="117">
        <f t="shared" ca="1" si="189"/>
        <v>38.328767123287669</v>
      </c>
      <c r="G1398" s="121" t="s">
        <v>325</v>
      </c>
      <c r="H1398" s="121" t="s">
        <v>297</v>
      </c>
      <c r="I1398" s="121" t="s">
        <v>297</v>
      </c>
      <c r="J1398" s="121" t="s">
        <v>5916</v>
      </c>
      <c r="K1398" s="121" t="s">
        <v>8016</v>
      </c>
      <c r="L1398" s="121" t="s">
        <v>328</v>
      </c>
      <c r="M1398" s="121" t="s">
        <v>383</v>
      </c>
      <c r="N1398" s="121" t="s">
        <v>290</v>
      </c>
      <c r="O1398" s="121" t="s">
        <v>293</v>
      </c>
      <c r="P1398" s="127">
        <v>42495</v>
      </c>
      <c r="Q1398" s="121"/>
      <c r="R1398" s="114" t="e">
        <f t="shared" ca="1" si="190"/>
        <v>#NUM!</v>
      </c>
      <c r="S1398" s="118" t="e">
        <f t="shared" ca="1" si="191"/>
        <v>#NUM!</v>
      </c>
      <c r="T1398" s="114" t="e">
        <f t="shared" ca="1" si="192"/>
        <v>#NUM!</v>
      </c>
      <c r="U1398" s="119" t="e">
        <f t="shared" ca="1" si="193"/>
        <v>#NUM!</v>
      </c>
      <c r="V1398" s="120" t="s">
        <v>293</v>
      </c>
      <c r="W1398" s="116">
        <f t="shared" ca="1" si="194"/>
        <v>43525</v>
      </c>
      <c r="X1398" s="114">
        <f t="shared" ca="1" si="195"/>
        <v>1022</v>
      </c>
      <c r="Y1398" s="120">
        <f t="shared" ca="1" si="196"/>
        <v>33</v>
      </c>
      <c r="Z1398" s="121">
        <f t="shared" ca="1" si="197"/>
        <v>2</v>
      </c>
      <c r="AA1398" s="121" t="s">
        <v>10035</v>
      </c>
      <c r="AB1398" s="121"/>
      <c r="AC1398" s="127">
        <v>42503</v>
      </c>
      <c r="AD1398" s="121" t="s">
        <v>489</v>
      </c>
      <c r="AE1398" s="127">
        <v>42503</v>
      </c>
      <c r="AF1398" s="121" t="s">
        <v>8286</v>
      </c>
      <c r="AG1398" s="121">
        <v>0</v>
      </c>
      <c r="AH1398" s="121">
        <v>0</v>
      </c>
      <c r="AI1398" s="121" t="s">
        <v>5918</v>
      </c>
      <c r="AJ1398" s="121"/>
      <c r="AK1398" s="121" t="s">
        <v>317</v>
      </c>
      <c r="AL1398" s="121"/>
      <c r="AM1398" s="126" t="s">
        <v>5917</v>
      </c>
      <c r="AN1398" s="121"/>
      <c r="AO1398" s="121"/>
      <c r="AP1398" s="121">
        <v>0</v>
      </c>
      <c r="AQ1398" s="121">
        <v>0</v>
      </c>
      <c r="AR1398" s="121"/>
      <c r="AS1398" s="121"/>
      <c r="AT1398" s="121"/>
    </row>
    <row r="1399" spans="1:46" ht="30" customHeight="1" x14ac:dyDescent="0.15">
      <c r="A1399" s="121">
        <v>1397</v>
      </c>
      <c r="B1399" s="126">
        <v>5225003053</v>
      </c>
      <c r="C1399" s="121" t="s">
        <v>5919</v>
      </c>
      <c r="D1399" s="121" t="s">
        <v>5919</v>
      </c>
      <c r="E1399" s="127">
        <v>22860</v>
      </c>
      <c r="F1399" s="117">
        <f t="shared" ca="1" si="189"/>
        <v>56.61643835616438</v>
      </c>
      <c r="G1399" s="121" t="s">
        <v>325</v>
      </c>
      <c r="H1399" s="121" t="s">
        <v>297</v>
      </c>
      <c r="I1399" s="121" t="s">
        <v>297</v>
      </c>
      <c r="J1399" s="121" t="s">
        <v>5920</v>
      </c>
      <c r="K1399" s="121" t="s">
        <v>701</v>
      </c>
      <c r="L1399" s="121" t="s">
        <v>328</v>
      </c>
      <c r="M1399" s="121" t="s">
        <v>367</v>
      </c>
      <c r="N1399" s="121" t="s">
        <v>298</v>
      </c>
      <c r="O1399" s="121" t="s">
        <v>293</v>
      </c>
      <c r="P1399" s="127">
        <v>42499</v>
      </c>
      <c r="Q1399" s="121"/>
      <c r="R1399" s="114" t="e">
        <f t="shared" ca="1" si="190"/>
        <v>#NUM!</v>
      </c>
      <c r="S1399" s="118" t="e">
        <f t="shared" ca="1" si="191"/>
        <v>#NUM!</v>
      </c>
      <c r="T1399" s="114" t="e">
        <f t="shared" ca="1" si="192"/>
        <v>#NUM!</v>
      </c>
      <c r="U1399" s="119" t="e">
        <f t="shared" ca="1" si="193"/>
        <v>#NUM!</v>
      </c>
      <c r="V1399" s="120" t="s">
        <v>293</v>
      </c>
      <c r="W1399" s="116">
        <f t="shared" ca="1" si="194"/>
        <v>43525</v>
      </c>
      <c r="X1399" s="114">
        <f t="shared" ca="1" si="195"/>
        <v>1022</v>
      </c>
      <c r="Y1399" s="120">
        <f t="shared" ca="1" si="196"/>
        <v>33</v>
      </c>
      <c r="Z1399" s="121">
        <f t="shared" ca="1" si="197"/>
        <v>2</v>
      </c>
      <c r="AA1399" s="121" t="s">
        <v>8922</v>
      </c>
      <c r="AB1399" s="121"/>
      <c r="AC1399" s="127">
        <v>42503</v>
      </c>
      <c r="AD1399" s="121" t="s">
        <v>489</v>
      </c>
      <c r="AE1399" s="127">
        <v>42503</v>
      </c>
      <c r="AF1399" s="121" t="s">
        <v>8286</v>
      </c>
      <c r="AG1399" s="121">
        <v>0</v>
      </c>
      <c r="AH1399" s="121">
        <v>0</v>
      </c>
      <c r="AI1399" s="121" t="s">
        <v>5922</v>
      </c>
      <c r="AJ1399" s="121"/>
      <c r="AK1399" s="121" t="s">
        <v>409</v>
      </c>
      <c r="AL1399" s="121"/>
      <c r="AM1399" s="126" t="s">
        <v>5921</v>
      </c>
      <c r="AN1399" s="121" t="s">
        <v>411</v>
      </c>
      <c r="AO1399" s="121"/>
      <c r="AP1399" s="121">
        <v>0</v>
      </c>
      <c r="AQ1399" s="121">
        <v>0</v>
      </c>
      <c r="AR1399" s="121"/>
      <c r="AS1399" s="121"/>
      <c r="AT1399" s="121"/>
    </row>
    <row r="1400" spans="1:46" ht="30" customHeight="1" x14ac:dyDescent="0.15">
      <c r="A1400" s="121">
        <v>1398</v>
      </c>
      <c r="B1400" s="126">
        <v>5225003054</v>
      </c>
      <c r="C1400" s="121" t="s">
        <v>5923</v>
      </c>
      <c r="D1400" s="121" t="s">
        <v>5923</v>
      </c>
      <c r="E1400" s="127">
        <v>26404</v>
      </c>
      <c r="F1400" s="117">
        <f t="shared" ca="1" si="189"/>
        <v>46.906849315068492</v>
      </c>
      <c r="G1400" s="121" t="s">
        <v>650</v>
      </c>
      <c r="H1400" s="121" t="s">
        <v>297</v>
      </c>
      <c r="I1400" s="121" t="s">
        <v>297</v>
      </c>
      <c r="J1400" s="121" t="s">
        <v>5924</v>
      </c>
      <c r="K1400" s="121" t="s">
        <v>8011</v>
      </c>
      <c r="L1400" s="121" t="s">
        <v>328</v>
      </c>
      <c r="M1400" s="121" t="s">
        <v>326</v>
      </c>
      <c r="N1400" s="121" t="s">
        <v>488</v>
      </c>
      <c r="O1400" s="121" t="s">
        <v>8330</v>
      </c>
      <c r="P1400" s="127">
        <v>42368</v>
      </c>
      <c r="Q1400" s="127">
        <v>47846</v>
      </c>
      <c r="R1400" s="114">
        <f t="shared" ca="1" si="190"/>
        <v>4321</v>
      </c>
      <c r="S1400" s="118">
        <f t="shared" ca="1" si="191"/>
        <v>141</v>
      </c>
      <c r="T1400" s="114">
        <f t="shared" ca="1" si="192"/>
        <v>11</v>
      </c>
      <c r="U1400" s="119" t="str">
        <f t="shared" ca="1" si="193"/>
        <v>11年10个月6天</v>
      </c>
      <c r="V1400" s="120" t="s">
        <v>6252</v>
      </c>
      <c r="W1400" s="116">
        <f t="shared" ca="1" si="194"/>
        <v>43525</v>
      </c>
      <c r="X1400" s="114">
        <f t="shared" ca="1" si="195"/>
        <v>1018</v>
      </c>
      <c r="Y1400" s="120">
        <f t="shared" ca="1" si="196"/>
        <v>33</v>
      </c>
      <c r="Z1400" s="121">
        <f t="shared" ca="1" si="197"/>
        <v>2</v>
      </c>
      <c r="AA1400" s="121" t="s">
        <v>9969</v>
      </c>
      <c r="AB1400" s="121"/>
      <c r="AC1400" s="127">
        <v>42507</v>
      </c>
      <c r="AD1400" s="121" t="s">
        <v>771</v>
      </c>
      <c r="AE1400" s="127">
        <v>42507</v>
      </c>
      <c r="AF1400" s="121" t="s">
        <v>8286</v>
      </c>
      <c r="AG1400" s="121">
        <v>0</v>
      </c>
      <c r="AH1400" s="121">
        <v>0</v>
      </c>
      <c r="AI1400" s="121" t="s">
        <v>5926</v>
      </c>
      <c r="AJ1400" s="121"/>
      <c r="AK1400" s="121"/>
      <c r="AL1400" s="121" t="s">
        <v>363</v>
      </c>
      <c r="AM1400" s="126" t="s">
        <v>5925</v>
      </c>
      <c r="AN1400" s="121" t="s">
        <v>411</v>
      </c>
      <c r="AO1400" s="121"/>
      <c r="AP1400" s="121">
        <v>0</v>
      </c>
      <c r="AQ1400" s="121">
        <v>1</v>
      </c>
      <c r="AR1400" s="121"/>
      <c r="AS1400" s="121"/>
      <c r="AT1400" s="121"/>
    </row>
    <row r="1401" spans="1:46" ht="30" customHeight="1" x14ac:dyDescent="0.15">
      <c r="A1401" s="121">
        <v>1399</v>
      </c>
      <c r="B1401" s="126">
        <v>5225003055</v>
      </c>
      <c r="C1401" s="121" t="s">
        <v>5927</v>
      </c>
      <c r="D1401" s="121" t="s">
        <v>5927</v>
      </c>
      <c r="E1401" s="127">
        <v>26630</v>
      </c>
      <c r="F1401" s="117">
        <f t="shared" ca="1" si="189"/>
        <v>46.287671232876711</v>
      </c>
      <c r="G1401" s="121" t="s">
        <v>704</v>
      </c>
      <c r="H1401" s="121" t="s">
        <v>297</v>
      </c>
      <c r="I1401" s="121" t="s">
        <v>297</v>
      </c>
      <c r="J1401" s="121" t="s">
        <v>2591</v>
      </c>
      <c r="K1401" s="121" t="s">
        <v>494</v>
      </c>
      <c r="L1401" s="121" t="s">
        <v>328</v>
      </c>
      <c r="M1401" s="121" t="s">
        <v>367</v>
      </c>
      <c r="N1401" s="121" t="s">
        <v>41</v>
      </c>
      <c r="O1401" s="121" t="s">
        <v>299</v>
      </c>
      <c r="P1401" s="127">
        <v>42459</v>
      </c>
      <c r="Q1401" s="121"/>
      <c r="R1401" s="114" t="e">
        <f t="shared" ca="1" si="190"/>
        <v>#NUM!</v>
      </c>
      <c r="S1401" s="118" t="e">
        <f t="shared" ca="1" si="191"/>
        <v>#NUM!</v>
      </c>
      <c r="T1401" s="114" t="e">
        <f t="shared" ca="1" si="192"/>
        <v>#NUM!</v>
      </c>
      <c r="U1401" s="119" t="e">
        <f t="shared" ca="1" si="193"/>
        <v>#NUM!</v>
      </c>
      <c r="V1401" s="120" t="s">
        <v>299</v>
      </c>
      <c r="W1401" s="116">
        <f t="shared" ca="1" si="194"/>
        <v>43525</v>
      </c>
      <c r="X1401" s="114">
        <f t="shared" ca="1" si="195"/>
        <v>1018</v>
      </c>
      <c r="Y1401" s="120">
        <f t="shared" ca="1" si="196"/>
        <v>33</v>
      </c>
      <c r="Z1401" s="121">
        <f t="shared" ca="1" si="197"/>
        <v>2</v>
      </c>
      <c r="AA1401" s="121" t="s">
        <v>10022</v>
      </c>
      <c r="AB1401" s="121"/>
      <c r="AC1401" s="127">
        <v>42507</v>
      </c>
      <c r="AD1401" s="121" t="s">
        <v>494</v>
      </c>
      <c r="AE1401" s="127">
        <v>42507</v>
      </c>
      <c r="AF1401" s="121" t="s">
        <v>8286</v>
      </c>
      <c r="AG1401" s="121">
        <v>0</v>
      </c>
      <c r="AH1401" s="121">
        <v>0</v>
      </c>
      <c r="AI1401" s="121" t="s">
        <v>5929</v>
      </c>
      <c r="AJ1401" s="121"/>
      <c r="AK1401" s="121" t="s">
        <v>334</v>
      </c>
      <c r="AL1401" s="121"/>
      <c r="AM1401" s="126" t="s">
        <v>5928</v>
      </c>
      <c r="AN1401" s="121"/>
      <c r="AO1401" s="121"/>
      <c r="AP1401" s="121">
        <v>0</v>
      </c>
      <c r="AQ1401" s="121">
        <v>0</v>
      </c>
      <c r="AR1401" s="121"/>
      <c r="AS1401" s="121"/>
      <c r="AT1401" s="121"/>
    </row>
    <row r="1402" spans="1:46" ht="30" customHeight="1" x14ac:dyDescent="0.15">
      <c r="A1402" s="121">
        <v>1400</v>
      </c>
      <c r="B1402" s="126">
        <v>5225003056</v>
      </c>
      <c r="C1402" s="121" t="s">
        <v>5930</v>
      </c>
      <c r="D1402" s="121" t="s">
        <v>5930</v>
      </c>
      <c r="E1402" s="127">
        <v>26768</v>
      </c>
      <c r="F1402" s="117">
        <f t="shared" ca="1" si="189"/>
        <v>45.909589041095892</v>
      </c>
      <c r="G1402" s="121" t="s">
        <v>325</v>
      </c>
      <c r="H1402" s="121" t="s">
        <v>297</v>
      </c>
      <c r="I1402" s="121" t="s">
        <v>297</v>
      </c>
      <c r="J1402" s="121" t="s">
        <v>5931</v>
      </c>
      <c r="K1402" s="121" t="s">
        <v>811</v>
      </c>
      <c r="L1402" s="121" t="s">
        <v>328</v>
      </c>
      <c r="M1402" s="121" t="s">
        <v>367</v>
      </c>
      <c r="N1402" s="121" t="s">
        <v>408</v>
      </c>
      <c r="O1402" s="121" t="s">
        <v>293</v>
      </c>
      <c r="P1402" s="127">
        <v>42670</v>
      </c>
      <c r="Q1402" s="121"/>
      <c r="R1402" s="114" t="e">
        <f t="shared" ca="1" si="190"/>
        <v>#NUM!</v>
      </c>
      <c r="S1402" s="118" t="e">
        <f t="shared" ca="1" si="191"/>
        <v>#NUM!</v>
      </c>
      <c r="T1402" s="114" t="e">
        <f t="shared" ca="1" si="192"/>
        <v>#NUM!</v>
      </c>
      <c r="U1402" s="119" t="e">
        <f t="shared" ca="1" si="193"/>
        <v>#NUM!</v>
      </c>
      <c r="V1402" s="120" t="s">
        <v>293</v>
      </c>
      <c r="W1402" s="116">
        <f t="shared" ca="1" si="194"/>
        <v>43525</v>
      </c>
      <c r="X1402" s="114">
        <f t="shared" ca="1" si="195"/>
        <v>841</v>
      </c>
      <c r="Y1402" s="120">
        <f t="shared" ca="1" si="196"/>
        <v>27</v>
      </c>
      <c r="Z1402" s="121">
        <f t="shared" ca="1" si="197"/>
        <v>2</v>
      </c>
      <c r="AA1402" s="121" t="s">
        <v>10042</v>
      </c>
      <c r="AB1402" s="121"/>
      <c r="AC1402" s="127">
        <v>42684</v>
      </c>
      <c r="AD1402" s="121" t="s">
        <v>8546</v>
      </c>
      <c r="AE1402" s="127">
        <v>42684</v>
      </c>
      <c r="AF1402" s="121" t="s">
        <v>8286</v>
      </c>
      <c r="AG1402" s="121">
        <v>0</v>
      </c>
      <c r="AH1402" s="121">
        <v>0</v>
      </c>
      <c r="AI1402" s="121" t="s">
        <v>5933</v>
      </c>
      <c r="AJ1402" s="121"/>
      <c r="AK1402" s="121" t="s">
        <v>409</v>
      </c>
      <c r="AL1402" s="121"/>
      <c r="AM1402" s="126" t="s">
        <v>5932</v>
      </c>
      <c r="AN1402" s="121" t="s">
        <v>411</v>
      </c>
      <c r="AO1402" s="121"/>
      <c r="AP1402" s="121">
        <v>0</v>
      </c>
      <c r="AQ1402" s="121">
        <v>1</v>
      </c>
      <c r="AR1402" s="121"/>
      <c r="AS1402" s="121"/>
      <c r="AT1402" s="121"/>
    </row>
    <row r="1403" spans="1:46" ht="30" customHeight="1" x14ac:dyDescent="0.15">
      <c r="A1403" s="121">
        <v>1401</v>
      </c>
      <c r="B1403" s="126">
        <v>5225003057</v>
      </c>
      <c r="C1403" s="121" t="s">
        <v>5934</v>
      </c>
      <c r="D1403" s="121" t="s">
        <v>5934</v>
      </c>
      <c r="E1403" s="127">
        <v>25201</v>
      </c>
      <c r="F1403" s="117">
        <f t="shared" ca="1" si="189"/>
        <v>50.202739726027396</v>
      </c>
      <c r="G1403" s="121" t="s">
        <v>455</v>
      </c>
      <c r="H1403" s="121" t="s">
        <v>287</v>
      </c>
      <c r="I1403" s="121" t="s">
        <v>287</v>
      </c>
      <c r="J1403" s="121" t="s">
        <v>5935</v>
      </c>
      <c r="K1403" s="121" t="s">
        <v>8177</v>
      </c>
      <c r="L1403" s="121" t="s">
        <v>357</v>
      </c>
      <c r="M1403" s="121" t="s">
        <v>367</v>
      </c>
      <c r="N1403" s="121" t="s">
        <v>488</v>
      </c>
      <c r="O1403" s="121" t="s">
        <v>8330</v>
      </c>
      <c r="P1403" s="127">
        <v>42170</v>
      </c>
      <c r="Q1403" s="127">
        <v>47648</v>
      </c>
      <c r="R1403" s="114">
        <f t="shared" ca="1" si="190"/>
        <v>4123</v>
      </c>
      <c r="S1403" s="118">
        <f t="shared" ca="1" si="191"/>
        <v>135</v>
      </c>
      <c r="T1403" s="114">
        <f t="shared" ca="1" si="192"/>
        <v>11</v>
      </c>
      <c r="U1403" s="119" t="str">
        <f t="shared" ca="1" si="193"/>
        <v>11年3个月18天</v>
      </c>
      <c r="V1403" s="120" t="s">
        <v>10043</v>
      </c>
      <c r="W1403" s="116">
        <f t="shared" ca="1" si="194"/>
        <v>43525</v>
      </c>
      <c r="X1403" s="114">
        <f t="shared" ca="1" si="195"/>
        <v>996</v>
      </c>
      <c r="Y1403" s="120">
        <f t="shared" ca="1" si="196"/>
        <v>32</v>
      </c>
      <c r="Z1403" s="121">
        <f t="shared" ca="1" si="197"/>
        <v>2</v>
      </c>
      <c r="AA1403" s="121" t="s">
        <v>1132</v>
      </c>
      <c r="AB1403" s="121"/>
      <c r="AC1403" s="127">
        <v>42529</v>
      </c>
      <c r="AD1403" s="121" t="s">
        <v>598</v>
      </c>
      <c r="AE1403" s="127">
        <v>42529</v>
      </c>
      <c r="AF1403" s="121" t="s">
        <v>8286</v>
      </c>
      <c r="AG1403" s="121">
        <v>0</v>
      </c>
      <c r="AH1403" s="121">
        <v>0</v>
      </c>
      <c r="AI1403" s="121" t="s">
        <v>5937</v>
      </c>
      <c r="AJ1403" s="121"/>
      <c r="AK1403" s="121"/>
      <c r="AL1403" s="121"/>
      <c r="AM1403" s="126" t="s">
        <v>5936</v>
      </c>
      <c r="AN1403" s="121" t="s">
        <v>411</v>
      </c>
      <c r="AO1403" s="121"/>
      <c r="AP1403" s="121">
        <v>0</v>
      </c>
      <c r="AQ1403" s="121">
        <v>0</v>
      </c>
      <c r="AR1403" s="121"/>
      <c r="AS1403" s="121"/>
      <c r="AT1403" s="121"/>
    </row>
    <row r="1404" spans="1:46" ht="30" customHeight="1" x14ac:dyDescent="0.15">
      <c r="A1404" s="121">
        <v>1402</v>
      </c>
      <c r="B1404" s="126">
        <v>5225003058</v>
      </c>
      <c r="C1404" s="121" t="s">
        <v>5938</v>
      </c>
      <c r="D1404" s="121" t="s">
        <v>5938</v>
      </c>
      <c r="E1404" s="127">
        <v>24801</v>
      </c>
      <c r="F1404" s="117">
        <f t="shared" ca="1" si="189"/>
        <v>51.298630136986304</v>
      </c>
      <c r="G1404" s="121" t="s">
        <v>325</v>
      </c>
      <c r="H1404" s="121" t="s">
        <v>287</v>
      </c>
      <c r="I1404" s="121" t="s">
        <v>287</v>
      </c>
      <c r="J1404" s="121" t="s">
        <v>5939</v>
      </c>
      <c r="K1404" s="121" t="s">
        <v>8177</v>
      </c>
      <c r="L1404" s="121" t="s">
        <v>357</v>
      </c>
      <c r="M1404" s="121" t="s">
        <v>59</v>
      </c>
      <c r="N1404" s="121" t="s">
        <v>488</v>
      </c>
      <c r="O1404" s="121" t="s">
        <v>8330</v>
      </c>
      <c r="P1404" s="127">
        <v>42170</v>
      </c>
      <c r="Q1404" s="127">
        <v>47648</v>
      </c>
      <c r="R1404" s="114">
        <f t="shared" ca="1" si="190"/>
        <v>4123</v>
      </c>
      <c r="S1404" s="118">
        <f t="shared" ca="1" si="191"/>
        <v>135</v>
      </c>
      <c r="T1404" s="114">
        <f t="shared" ca="1" si="192"/>
        <v>11</v>
      </c>
      <c r="U1404" s="119" t="str">
        <f t="shared" ca="1" si="193"/>
        <v>11年3个月18天</v>
      </c>
      <c r="V1404" s="120" t="s">
        <v>10043</v>
      </c>
      <c r="W1404" s="116">
        <f t="shared" ca="1" si="194"/>
        <v>43525</v>
      </c>
      <c r="X1404" s="114">
        <f t="shared" ca="1" si="195"/>
        <v>996</v>
      </c>
      <c r="Y1404" s="120">
        <f t="shared" ca="1" si="196"/>
        <v>32</v>
      </c>
      <c r="Z1404" s="121">
        <f t="shared" ca="1" si="197"/>
        <v>2</v>
      </c>
      <c r="AA1404" s="121" t="s">
        <v>1132</v>
      </c>
      <c r="AB1404" s="121"/>
      <c r="AC1404" s="127">
        <v>42529</v>
      </c>
      <c r="AD1404" s="121" t="s">
        <v>598</v>
      </c>
      <c r="AE1404" s="127">
        <v>42529</v>
      </c>
      <c r="AF1404" s="121" t="s">
        <v>8286</v>
      </c>
      <c r="AG1404" s="121">
        <v>0</v>
      </c>
      <c r="AH1404" s="121">
        <v>0</v>
      </c>
      <c r="AI1404" s="121" t="s">
        <v>5937</v>
      </c>
      <c r="AJ1404" s="121"/>
      <c r="AK1404" s="121"/>
      <c r="AL1404" s="121"/>
      <c r="AM1404" s="126" t="s">
        <v>5940</v>
      </c>
      <c r="AN1404" s="121" t="s">
        <v>411</v>
      </c>
      <c r="AO1404" s="121"/>
      <c r="AP1404" s="121">
        <v>0</v>
      </c>
      <c r="AQ1404" s="121">
        <v>1</v>
      </c>
      <c r="AR1404" s="121"/>
      <c r="AS1404" s="121"/>
      <c r="AT1404" s="121"/>
    </row>
    <row r="1405" spans="1:46" ht="30" customHeight="1" x14ac:dyDescent="0.15">
      <c r="A1405" s="121">
        <v>1403</v>
      </c>
      <c r="B1405" s="126">
        <v>5225003059</v>
      </c>
      <c r="C1405" s="121" t="s">
        <v>5941</v>
      </c>
      <c r="D1405" s="121" t="s">
        <v>5941</v>
      </c>
      <c r="E1405" s="127">
        <v>21149</v>
      </c>
      <c r="F1405" s="117">
        <f t="shared" ca="1" si="189"/>
        <v>61.304109589041097</v>
      </c>
      <c r="G1405" s="121" t="s">
        <v>650</v>
      </c>
      <c r="H1405" s="121" t="s">
        <v>287</v>
      </c>
      <c r="I1405" s="121" t="s">
        <v>287</v>
      </c>
      <c r="J1405" s="121" t="s">
        <v>5942</v>
      </c>
      <c r="K1405" s="121" t="s">
        <v>494</v>
      </c>
      <c r="L1405" s="121" t="s">
        <v>328</v>
      </c>
      <c r="M1405" s="121" t="s">
        <v>367</v>
      </c>
      <c r="N1405" s="121" t="s">
        <v>41</v>
      </c>
      <c r="O1405" s="121" t="s">
        <v>8330</v>
      </c>
      <c r="P1405" s="127">
        <v>42098</v>
      </c>
      <c r="Q1405" s="127">
        <v>47576</v>
      </c>
      <c r="R1405" s="114">
        <f t="shared" ca="1" si="190"/>
        <v>4051</v>
      </c>
      <c r="S1405" s="118">
        <f t="shared" ca="1" si="191"/>
        <v>133</v>
      </c>
      <c r="T1405" s="114">
        <f t="shared" ca="1" si="192"/>
        <v>11</v>
      </c>
      <c r="U1405" s="119" t="str">
        <f t="shared" ca="1" si="193"/>
        <v>11年1个月6天</v>
      </c>
      <c r="V1405" s="120" t="s">
        <v>9192</v>
      </c>
      <c r="W1405" s="116">
        <f t="shared" ca="1" si="194"/>
        <v>43525</v>
      </c>
      <c r="X1405" s="114">
        <f t="shared" ca="1" si="195"/>
        <v>991</v>
      </c>
      <c r="Y1405" s="120">
        <f t="shared" ca="1" si="196"/>
        <v>32</v>
      </c>
      <c r="Z1405" s="121">
        <f t="shared" ca="1" si="197"/>
        <v>2</v>
      </c>
      <c r="AA1405" s="121" t="s">
        <v>351</v>
      </c>
      <c r="AB1405" s="121"/>
      <c r="AC1405" s="127">
        <v>42534</v>
      </c>
      <c r="AD1405" s="121" t="s">
        <v>494</v>
      </c>
      <c r="AE1405" s="127">
        <v>42534</v>
      </c>
      <c r="AF1405" s="121" t="s">
        <v>8286</v>
      </c>
      <c r="AG1405" s="121">
        <v>0</v>
      </c>
      <c r="AH1405" s="121">
        <v>0</v>
      </c>
      <c r="AI1405" s="121" t="s">
        <v>5944</v>
      </c>
      <c r="AJ1405" s="121"/>
      <c r="AK1405" s="121"/>
      <c r="AL1405" s="121"/>
      <c r="AM1405" s="126" t="s">
        <v>5943</v>
      </c>
      <c r="AN1405" s="121"/>
      <c r="AO1405" s="121"/>
      <c r="AP1405" s="121">
        <v>0</v>
      </c>
      <c r="AQ1405" s="121">
        <v>0</v>
      </c>
      <c r="AR1405" s="121"/>
      <c r="AS1405" s="121"/>
      <c r="AT1405" s="121"/>
    </row>
    <row r="1406" spans="1:46" ht="30" customHeight="1" x14ac:dyDescent="0.15">
      <c r="A1406" s="121">
        <v>1404</v>
      </c>
      <c r="B1406" s="126">
        <v>5225003060</v>
      </c>
      <c r="C1406" s="121" t="s">
        <v>5945</v>
      </c>
      <c r="D1406" s="121" t="s">
        <v>5945</v>
      </c>
      <c r="E1406" s="127">
        <v>31082</v>
      </c>
      <c r="F1406" s="117">
        <f t="shared" ca="1" si="189"/>
        <v>34.090410958904108</v>
      </c>
      <c r="G1406" s="121" t="s">
        <v>792</v>
      </c>
      <c r="H1406" s="121" t="s">
        <v>297</v>
      </c>
      <c r="I1406" s="121" t="s">
        <v>297</v>
      </c>
      <c r="J1406" s="121" t="s">
        <v>5946</v>
      </c>
      <c r="K1406" s="121" t="s">
        <v>8020</v>
      </c>
      <c r="L1406" s="121" t="s">
        <v>357</v>
      </c>
      <c r="M1406" s="121" t="s">
        <v>367</v>
      </c>
      <c r="N1406" s="121" t="s">
        <v>488</v>
      </c>
      <c r="O1406" s="121" t="s">
        <v>299</v>
      </c>
      <c r="P1406" s="127">
        <v>42517</v>
      </c>
      <c r="Q1406" s="121"/>
      <c r="R1406" s="114" t="e">
        <f t="shared" ca="1" si="190"/>
        <v>#NUM!</v>
      </c>
      <c r="S1406" s="118" t="e">
        <f t="shared" ca="1" si="191"/>
        <v>#NUM!</v>
      </c>
      <c r="T1406" s="114" t="e">
        <f t="shared" ca="1" si="192"/>
        <v>#NUM!</v>
      </c>
      <c r="U1406" s="119" t="e">
        <f t="shared" ca="1" si="193"/>
        <v>#NUM!</v>
      </c>
      <c r="V1406" s="120" t="s">
        <v>299</v>
      </c>
      <c r="W1406" s="116">
        <f t="shared" ca="1" si="194"/>
        <v>43525</v>
      </c>
      <c r="X1406" s="114">
        <f t="shared" ca="1" si="195"/>
        <v>991</v>
      </c>
      <c r="Y1406" s="120">
        <f t="shared" ca="1" si="196"/>
        <v>32</v>
      </c>
      <c r="Z1406" s="121">
        <f t="shared" ca="1" si="197"/>
        <v>2</v>
      </c>
      <c r="AA1406" s="121" t="s">
        <v>10044</v>
      </c>
      <c r="AB1406" s="121"/>
      <c r="AC1406" s="127">
        <v>42534</v>
      </c>
      <c r="AD1406" s="121" t="s">
        <v>8546</v>
      </c>
      <c r="AE1406" s="127">
        <v>42534</v>
      </c>
      <c r="AF1406" s="121" t="s">
        <v>8286</v>
      </c>
      <c r="AG1406" s="121">
        <v>0</v>
      </c>
      <c r="AH1406" s="121">
        <v>0</v>
      </c>
      <c r="AI1406" s="121" t="s">
        <v>5948</v>
      </c>
      <c r="AJ1406" s="121"/>
      <c r="AK1406" s="121" t="s">
        <v>334</v>
      </c>
      <c r="AL1406" s="121" t="s">
        <v>363</v>
      </c>
      <c r="AM1406" s="126" t="s">
        <v>5947</v>
      </c>
      <c r="AN1406" s="121" t="s">
        <v>411</v>
      </c>
      <c r="AO1406" s="121" t="s">
        <v>393</v>
      </c>
      <c r="AP1406" s="121">
        <v>3</v>
      </c>
      <c r="AQ1406" s="121">
        <v>1</v>
      </c>
      <c r="AR1406" s="121"/>
      <c r="AS1406" s="121"/>
      <c r="AT1406" s="121"/>
    </row>
    <row r="1407" spans="1:46" ht="30" customHeight="1" x14ac:dyDescent="0.15">
      <c r="A1407" s="121">
        <v>1405</v>
      </c>
      <c r="B1407" s="126">
        <v>5225003061</v>
      </c>
      <c r="C1407" s="121" t="s">
        <v>5949</v>
      </c>
      <c r="D1407" s="121" t="s">
        <v>5949</v>
      </c>
      <c r="E1407" s="127">
        <v>26636</v>
      </c>
      <c r="F1407" s="117">
        <f t="shared" ca="1" si="189"/>
        <v>46.271232876712325</v>
      </c>
      <c r="G1407" s="121" t="s">
        <v>325</v>
      </c>
      <c r="H1407" s="121" t="s">
        <v>327</v>
      </c>
      <c r="I1407" s="121" t="s">
        <v>327</v>
      </c>
      <c r="J1407" s="121" t="s">
        <v>10045</v>
      </c>
      <c r="K1407" s="121" t="s">
        <v>8546</v>
      </c>
      <c r="L1407" s="121" t="s">
        <v>328</v>
      </c>
      <c r="M1407" s="121" t="s">
        <v>59</v>
      </c>
      <c r="N1407" s="121" t="s">
        <v>290</v>
      </c>
      <c r="O1407" s="121" t="s">
        <v>293</v>
      </c>
      <c r="P1407" s="127">
        <v>42524</v>
      </c>
      <c r="Q1407" s="121"/>
      <c r="R1407" s="114" t="e">
        <f t="shared" ca="1" si="190"/>
        <v>#NUM!</v>
      </c>
      <c r="S1407" s="118" t="e">
        <f t="shared" ca="1" si="191"/>
        <v>#NUM!</v>
      </c>
      <c r="T1407" s="114" t="e">
        <f t="shared" ca="1" si="192"/>
        <v>#NUM!</v>
      </c>
      <c r="U1407" s="119" t="e">
        <f t="shared" ca="1" si="193"/>
        <v>#NUM!</v>
      </c>
      <c r="V1407" s="120" t="s">
        <v>293</v>
      </c>
      <c r="W1407" s="116">
        <f t="shared" ca="1" si="194"/>
        <v>43525</v>
      </c>
      <c r="X1407" s="114">
        <f t="shared" ca="1" si="195"/>
        <v>991</v>
      </c>
      <c r="Y1407" s="120">
        <f t="shared" ca="1" si="196"/>
        <v>32</v>
      </c>
      <c r="Z1407" s="121">
        <f t="shared" ca="1" si="197"/>
        <v>2</v>
      </c>
      <c r="AA1407" s="121" t="s">
        <v>8930</v>
      </c>
      <c r="AB1407" s="121"/>
      <c r="AC1407" s="127">
        <v>42534</v>
      </c>
      <c r="AD1407" s="121" t="s">
        <v>8546</v>
      </c>
      <c r="AE1407" s="127">
        <v>42534</v>
      </c>
      <c r="AF1407" s="121" t="s">
        <v>8286</v>
      </c>
      <c r="AG1407" s="121">
        <v>0</v>
      </c>
      <c r="AH1407" s="121">
        <v>0</v>
      </c>
      <c r="AI1407" s="121" t="s">
        <v>5951</v>
      </c>
      <c r="AJ1407" s="121"/>
      <c r="AK1407" s="121" t="s">
        <v>317</v>
      </c>
      <c r="AL1407" s="121"/>
      <c r="AM1407" s="126" t="s">
        <v>5950</v>
      </c>
      <c r="AN1407" s="121"/>
      <c r="AO1407" s="121"/>
      <c r="AP1407" s="121">
        <v>0</v>
      </c>
      <c r="AQ1407" s="121">
        <v>1</v>
      </c>
      <c r="AR1407" s="121"/>
      <c r="AS1407" s="121"/>
      <c r="AT1407" s="121"/>
    </row>
    <row r="1408" spans="1:46" ht="30" customHeight="1" x14ac:dyDescent="0.15">
      <c r="A1408" s="121">
        <v>1406</v>
      </c>
      <c r="B1408" s="126">
        <v>5225003062</v>
      </c>
      <c r="C1408" s="121" t="s">
        <v>5952</v>
      </c>
      <c r="D1408" s="121" t="s">
        <v>5952</v>
      </c>
      <c r="E1408" s="127">
        <v>26965</v>
      </c>
      <c r="F1408" s="117">
        <f t="shared" ca="1" si="189"/>
        <v>45.369863013698627</v>
      </c>
      <c r="G1408" s="121" t="s">
        <v>325</v>
      </c>
      <c r="H1408" s="121" t="s">
        <v>297</v>
      </c>
      <c r="I1408" s="121"/>
      <c r="J1408" s="121" t="s">
        <v>5953</v>
      </c>
      <c r="K1408" s="121" t="s">
        <v>8004</v>
      </c>
      <c r="L1408" s="121" t="s">
        <v>357</v>
      </c>
      <c r="M1408" s="121" t="s">
        <v>367</v>
      </c>
      <c r="N1408" s="121" t="s">
        <v>408</v>
      </c>
      <c r="O1408" s="121" t="s">
        <v>293</v>
      </c>
      <c r="P1408" s="127">
        <v>42509</v>
      </c>
      <c r="Q1408" s="121"/>
      <c r="R1408" s="114" t="e">
        <f t="shared" ca="1" si="190"/>
        <v>#NUM!</v>
      </c>
      <c r="S1408" s="118" t="e">
        <f t="shared" ca="1" si="191"/>
        <v>#NUM!</v>
      </c>
      <c r="T1408" s="114" t="e">
        <f t="shared" ca="1" si="192"/>
        <v>#NUM!</v>
      </c>
      <c r="U1408" s="119" t="e">
        <f t="shared" ca="1" si="193"/>
        <v>#NUM!</v>
      </c>
      <c r="V1408" s="120" t="s">
        <v>293</v>
      </c>
      <c r="W1408" s="116">
        <f t="shared" ca="1" si="194"/>
        <v>43525</v>
      </c>
      <c r="X1408" s="114">
        <f t="shared" ca="1" si="195"/>
        <v>991</v>
      </c>
      <c r="Y1408" s="120">
        <f t="shared" ca="1" si="196"/>
        <v>32</v>
      </c>
      <c r="Z1408" s="121">
        <f t="shared" ca="1" si="197"/>
        <v>2</v>
      </c>
      <c r="AA1408" s="121" t="s">
        <v>7538</v>
      </c>
      <c r="AB1408" s="121"/>
      <c r="AC1408" s="127">
        <v>42534</v>
      </c>
      <c r="AD1408" s="121" t="s">
        <v>8546</v>
      </c>
      <c r="AE1408" s="127">
        <v>42534</v>
      </c>
      <c r="AF1408" s="121" t="s">
        <v>8286</v>
      </c>
      <c r="AG1408" s="121">
        <v>0</v>
      </c>
      <c r="AH1408" s="121">
        <v>0</v>
      </c>
      <c r="AI1408" s="121" t="s">
        <v>1878</v>
      </c>
      <c r="AJ1408" s="121"/>
      <c r="AK1408" s="121" t="s">
        <v>409</v>
      </c>
      <c r="AL1408" s="121"/>
      <c r="AM1408" s="126" t="s">
        <v>5954</v>
      </c>
      <c r="AN1408" s="121" t="s">
        <v>411</v>
      </c>
      <c r="AO1408" s="121" t="s">
        <v>393</v>
      </c>
      <c r="AP1408" s="121">
        <v>5</v>
      </c>
      <c r="AQ1408" s="121">
        <v>0</v>
      </c>
      <c r="AR1408" s="121"/>
      <c r="AS1408" s="121"/>
      <c r="AT1408" s="121"/>
    </row>
    <row r="1409" spans="1:46" ht="30" customHeight="1" x14ac:dyDescent="0.15">
      <c r="A1409" s="121">
        <v>1407</v>
      </c>
      <c r="B1409" s="126">
        <v>5225003063</v>
      </c>
      <c r="C1409" s="121" t="s">
        <v>5955</v>
      </c>
      <c r="D1409" s="121" t="s">
        <v>5955</v>
      </c>
      <c r="E1409" s="127">
        <v>27222</v>
      </c>
      <c r="F1409" s="117">
        <f t="shared" ca="1" si="189"/>
        <v>44.665753424657531</v>
      </c>
      <c r="G1409" s="121" t="s">
        <v>325</v>
      </c>
      <c r="H1409" s="121" t="s">
        <v>297</v>
      </c>
      <c r="I1409" s="121" t="s">
        <v>297</v>
      </c>
      <c r="J1409" s="121" t="s">
        <v>10046</v>
      </c>
      <c r="K1409" s="121" t="s">
        <v>8546</v>
      </c>
      <c r="L1409" s="121" t="s">
        <v>328</v>
      </c>
      <c r="M1409" s="121" t="s">
        <v>367</v>
      </c>
      <c r="N1409" s="121" t="s">
        <v>298</v>
      </c>
      <c r="O1409" s="121" t="s">
        <v>299</v>
      </c>
      <c r="P1409" s="127">
        <v>42509</v>
      </c>
      <c r="Q1409" s="121"/>
      <c r="R1409" s="114" t="e">
        <f t="shared" ca="1" si="190"/>
        <v>#NUM!</v>
      </c>
      <c r="S1409" s="118" t="e">
        <f t="shared" ca="1" si="191"/>
        <v>#NUM!</v>
      </c>
      <c r="T1409" s="114" t="e">
        <f t="shared" ca="1" si="192"/>
        <v>#NUM!</v>
      </c>
      <c r="U1409" s="119" t="e">
        <f t="shared" ca="1" si="193"/>
        <v>#NUM!</v>
      </c>
      <c r="V1409" s="120" t="s">
        <v>299</v>
      </c>
      <c r="W1409" s="116">
        <f t="shared" ca="1" si="194"/>
        <v>43525</v>
      </c>
      <c r="X1409" s="114">
        <f t="shared" ca="1" si="195"/>
        <v>990</v>
      </c>
      <c r="Y1409" s="120">
        <f t="shared" ca="1" si="196"/>
        <v>32</v>
      </c>
      <c r="Z1409" s="121">
        <f t="shared" ca="1" si="197"/>
        <v>2</v>
      </c>
      <c r="AA1409" s="121" t="s">
        <v>7538</v>
      </c>
      <c r="AB1409" s="121"/>
      <c r="AC1409" s="127">
        <v>42535</v>
      </c>
      <c r="AD1409" s="121" t="s">
        <v>771</v>
      </c>
      <c r="AE1409" s="127">
        <v>42535</v>
      </c>
      <c r="AF1409" s="121" t="s">
        <v>8286</v>
      </c>
      <c r="AG1409" s="121">
        <v>0</v>
      </c>
      <c r="AH1409" s="121">
        <v>0</v>
      </c>
      <c r="AI1409" s="121" t="s">
        <v>5957</v>
      </c>
      <c r="AJ1409" s="121"/>
      <c r="AK1409" s="121" t="s">
        <v>334</v>
      </c>
      <c r="AL1409" s="121"/>
      <c r="AM1409" s="126" t="s">
        <v>5956</v>
      </c>
      <c r="AN1409" s="121" t="s">
        <v>411</v>
      </c>
      <c r="AO1409" s="121"/>
      <c r="AP1409" s="121">
        <v>0</v>
      </c>
      <c r="AQ1409" s="121">
        <v>2</v>
      </c>
      <c r="AR1409" s="121"/>
      <c r="AS1409" s="121"/>
      <c r="AT1409" s="121"/>
    </row>
    <row r="1410" spans="1:46" ht="30" customHeight="1" x14ac:dyDescent="0.15">
      <c r="A1410" s="121">
        <v>1408</v>
      </c>
      <c r="B1410" s="126">
        <v>5225003064</v>
      </c>
      <c r="C1410" s="121" t="s">
        <v>86</v>
      </c>
      <c r="D1410" s="121" t="s">
        <v>86</v>
      </c>
      <c r="E1410" s="127">
        <v>27319</v>
      </c>
      <c r="F1410" s="117">
        <f t="shared" ca="1" si="189"/>
        <v>44.4</v>
      </c>
      <c r="G1410" s="121" t="s">
        <v>325</v>
      </c>
      <c r="H1410" s="121" t="s">
        <v>287</v>
      </c>
      <c r="I1410" s="121" t="s">
        <v>287</v>
      </c>
      <c r="J1410" s="121" t="s">
        <v>5958</v>
      </c>
      <c r="K1410" s="121" t="s">
        <v>8014</v>
      </c>
      <c r="L1410" s="121" t="s">
        <v>328</v>
      </c>
      <c r="M1410" s="121" t="s">
        <v>326</v>
      </c>
      <c r="N1410" s="121" t="s">
        <v>290</v>
      </c>
      <c r="O1410" s="121" t="s">
        <v>293</v>
      </c>
      <c r="P1410" s="127">
        <v>42493</v>
      </c>
      <c r="Q1410" s="121"/>
      <c r="R1410" s="114" t="e">
        <f t="shared" ca="1" si="190"/>
        <v>#NUM!</v>
      </c>
      <c r="S1410" s="118" t="e">
        <f t="shared" ca="1" si="191"/>
        <v>#NUM!</v>
      </c>
      <c r="T1410" s="114" t="e">
        <f t="shared" ca="1" si="192"/>
        <v>#NUM!</v>
      </c>
      <c r="U1410" s="119" t="e">
        <f t="shared" ca="1" si="193"/>
        <v>#NUM!</v>
      </c>
      <c r="V1410" s="120" t="s">
        <v>293</v>
      </c>
      <c r="W1410" s="116">
        <f t="shared" ca="1" si="194"/>
        <v>43525</v>
      </c>
      <c r="X1410" s="114">
        <f t="shared" ca="1" si="195"/>
        <v>990</v>
      </c>
      <c r="Y1410" s="120">
        <f t="shared" ca="1" si="196"/>
        <v>32</v>
      </c>
      <c r="Z1410" s="121">
        <f t="shared" ca="1" si="197"/>
        <v>2</v>
      </c>
      <c r="AA1410" s="121" t="s">
        <v>10047</v>
      </c>
      <c r="AB1410" s="121"/>
      <c r="AC1410" s="127">
        <v>42535</v>
      </c>
      <c r="AD1410" s="121" t="s">
        <v>701</v>
      </c>
      <c r="AE1410" s="127">
        <v>42535</v>
      </c>
      <c r="AF1410" s="121" t="s">
        <v>8286</v>
      </c>
      <c r="AG1410" s="121">
        <v>0</v>
      </c>
      <c r="AH1410" s="121">
        <v>0</v>
      </c>
      <c r="AI1410" s="121" t="s">
        <v>5960</v>
      </c>
      <c r="AJ1410" s="121"/>
      <c r="AK1410" s="121" t="s">
        <v>409</v>
      </c>
      <c r="AL1410" s="121"/>
      <c r="AM1410" s="126" t="s">
        <v>5959</v>
      </c>
      <c r="AN1410" s="121"/>
      <c r="AO1410" s="121"/>
      <c r="AP1410" s="121">
        <v>0</v>
      </c>
      <c r="AQ1410" s="121">
        <v>0</v>
      </c>
      <c r="AR1410" s="121"/>
      <c r="AS1410" s="121"/>
      <c r="AT1410" s="121"/>
    </row>
    <row r="1411" spans="1:46" ht="30" customHeight="1" x14ac:dyDescent="0.15">
      <c r="A1411" s="121">
        <v>1409</v>
      </c>
      <c r="B1411" s="126">
        <v>5225003065</v>
      </c>
      <c r="C1411" s="121" t="s">
        <v>5961</v>
      </c>
      <c r="D1411" s="121" t="s">
        <v>5961</v>
      </c>
      <c r="E1411" s="127">
        <v>33161</v>
      </c>
      <c r="F1411" s="117">
        <f t="shared" ref="F1411:F1474" ca="1" si="198">(TODAY()-E1411)/365</f>
        <v>28.394520547945206</v>
      </c>
      <c r="G1411" s="121" t="s">
        <v>325</v>
      </c>
      <c r="H1411" s="121" t="s">
        <v>297</v>
      </c>
      <c r="I1411" s="121" t="s">
        <v>297</v>
      </c>
      <c r="J1411" s="121" t="s">
        <v>5962</v>
      </c>
      <c r="K1411" s="121" t="s">
        <v>771</v>
      </c>
      <c r="L1411" s="121" t="s">
        <v>328</v>
      </c>
      <c r="M1411" s="121" t="s">
        <v>383</v>
      </c>
      <c r="N1411" s="121" t="s">
        <v>488</v>
      </c>
      <c r="O1411" s="121" t="s">
        <v>299</v>
      </c>
      <c r="P1411" s="127">
        <v>42479</v>
      </c>
      <c r="Q1411" s="121"/>
      <c r="R1411" s="114" t="e">
        <f t="shared" ca="1" si="190"/>
        <v>#NUM!</v>
      </c>
      <c r="S1411" s="118" t="e">
        <f t="shared" ca="1" si="191"/>
        <v>#NUM!</v>
      </c>
      <c r="T1411" s="114" t="e">
        <f t="shared" ca="1" si="192"/>
        <v>#NUM!</v>
      </c>
      <c r="U1411" s="119" t="e">
        <f t="shared" ca="1" si="193"/>
        <v>#NUM!</v>
      </c>
      <c r="V1411" s="120" t="s">
        <v>299</v>
      </c>
      <c r="W1411" s="116">
        <f t="shared" ca="1" si="194"/>
        <v>43525</v>
      </c>
      <c r="X1411" s="114">
        <f t="shared" ca="1" si="195"/>
        <v>989</v>
      </c>
      <c r="Y1411" s="120">
        <f t="shared" ca="1" si="196"/>
        <v>32</v>
      </c>
      <c r="Z1411" s="121">
        <f t="shared" ca="1" si="197"/>
        <v>2</v>
      </c>
      <c r="AA1411" s="121" t="s">
        <v>10048</v>
      </c>
      <c r="AB1411" s="121"/>
      <c r="AC1411" s="127">
        <v>42536</v>
      </c>
      <c r="AD1411" s="121" t="s">
        <v>489</v>
      </c>
      <c r="AE1411" s="127">
        <v>42536</v>
      </c>
      <c r="AF1411" s="121" t="s">
        <v>8286</v>
      </c>
      <c r="AG1411" s="121">
        <v>0</v>
      </c>
      <c r="AH1411" s="121">
        <v>0</v>
      </c>
      <c r="AI1411" s="121" t="s">
        <v>5922</v>
      </c>
      <c r="AJ1411" s="121"/>
      <c r="AK1411" s="121" t="s">
        <v>334</v>
      </c>
      <c r="AL1411" s="121"/>
      <c r="AM1411" s="126" t="s">
        <v>5963</v>
      </c>
      <c r="AN1411" s="121" t="s">
        <v>411</v>
      </c>
      <c r="AO1411" s="121"/>
      <c r="AP1411" s="121">
        <v>0</v>
      </c>
      <c r="AQ1411" s="121">
        <v>0</v>
      </c>
      <c r="AR1411" s="121"/>
      <c r="AS1411" s="121"/>
      <c r="AT1411" s="121"/>
    </row>
    <row r="1412" spans="1:46" ht="30" customHeight="1" x14ac:dyDescent="0.15">
      <c r="A1412" s="121">
        <v>1410</v>
      </c>
      <c r="B1412" s="126">
        <v>5225003066</v>
      </c>
      <c r="C1412" s="121" t="s">
        <v>5964</v>
      </c>
      <c r="D1412" s="121" t="s">
        <v>5964</v>
      </c>
      <c r="E1412" s="127">
        <v>28531</v>
      </c>
      <c r="F1412" s="117">
        <f t="shared" ca="1" si="198"/>
        <v>41.079452054794523</v>
      </c>
      <c r="G1412" s="121" t="s">
        <v>650</v>
      </c>
      <c r="H1412" s="121" t="s">
        <v>287</v>
      </c>
      <c r="I1412" s="121" t="s">
        <v>287</v>
      </c>
      <c r="J1412" s="121" t="s">
        <v>5965</v>
      </c>
      <c r="K1412" s="121" t="s">
        <v>8023</v>
      </c>
      <c r="L1412" s="121" t="s">
        <v>357</v>
      </c>
      <c r="M1412" s="121" t="s">
        <v>367</v>
      </c>
      <c r="N1412" s="121" t="s">
        <v>298</v>
      </c>
      <c r="O1412" s="121" t="s">
        <v>8330</v>
      </c>
      <c r="P1412" s="127">
        <v>42098</v>
      </c>
      <c r="Q1412" s="127">
        <v>47576</v>
      </c>
      <c r="R1412" s="114">
        <f t="shared" ref="R1412:R1475" ca="1" si="199">DATEDIF(W1412,Q1412,"D")</f>
        <v>4051</v>
      </c>
      <c r="S1412" s="118">
        <f t="shared" ref="S1412:S1475" ca="1" si="200">DATEDIF(W1412,Q1412,"m")</f>
        <v>133</v>
      </c>
      <c r="T1412" s="114">
        <f t="shared" ref="T1412:T1475" ca="1" si="201">DATEDIF(W1412,Q1412,"y")</f>
        <v>11</v>
      </c>
      <c r="U1412" s="119" t="str">
        <f t="shared" ref="U1412:U1475" ca="1" si="202">ROUNDDOWN(R1412/365,0)&amp;"年"&amp;ROUNDDOWN(MOD(R1412,365)/30,0)&amp;"个月"&amp;MOD(MOD(R1412,365),30)&amp;"天"</f>
        <v>11年1个月6天</v>
      </c>
      <c r="V1412" s="120" t="s">
        <v>9192</v>
      </c>
      <c r="W1412" s="116">
        <f t="shared" ref="W1412:W1475" ca="1" si="203">TODAY()</f>
        <v>43525</v>
      </c>
      <c r="X1412" s="114">
        <f t="shared" ref="X1412:X1475" ca="1" si="204">DATEDIF(AE1412,W1412,"D")</f>
        <v>989</v>
      </c>
      <c r="Y1412" s="120">
        <f t="shared" ref="Y1412:Y1475" ca="1" si="205">DATEDIF(AE1412,W1412,"m")</f>
        <v>32</v>
      </c>
      <c r="Z1412" s="121">
        <f t="shared" ref="Z1412:Z1475" ca="1" si="206">DATEDIF(AE1412,W1412,"Y")</f>
        <v>2</v>
      </c>
      <c r="AA1412" s="121" t="s">
        <v>351</v>
      </c>
      <c r="AB1412" s="121"/>
      <c r="AC1412" s="127">
        <v>42536</v>
      </c>
      <c r="AD1412" s="121" t="s">
        <v>582</v>
      </c>
      <c r="AE1412" s="127">
        <v>42536</v>
      </c>
      <c r="AF1412" s="121" t="s">
        <v>8286</v>
      </c>
      <c r="AG1412" s="121">
        <v>0</v>
      </c>
      <c r="AH1412" s="121">
        <v>0</v>
      </c>
      <c r="AI1412" s="121" t="s">
        <v>10049</v>
      </c>
      <c r="AJ1412" s="121"/>
      <c r="AK1412" s="121"/>
      <c r="AL1412" s="121" t="s">
        <v>363</v>
      </c>
      <c r="AM1412" s="126" t="s">
        <v>5966</v>
      </c>
      <c r="AN1412" s="121" t="s">
        <v>411</v>
      </c>
      <c r="AO1412" s="121"/>
      <c r="AP1412" s="121">
        <v>0</v>
      </c>
      <c r="AQ1412" s="121">
        <v>1</v>
      </c>
      <c r="AR1412" s="121"/>
      <c r="AS1412" s="121"/>
      <c r="AT1412" s="121"/>
    </row>
    <row r="1413" spans="1:46" ht="30" customHeight="1" x14ac:dyDescent="0.15">
      <c r="A1413" s="121">
        <v>1411</v>
      </c>
      <c r="B1413" s="126">
        <v>5225003067</v>
      </c>
      <c r="C1413" s="121" t="s">
        <v>5967</v>
      </c>
      <c r="D1413" s="121" t="s">
        <v>5967</v>
      </c>
      <c r="E1413" s="127">
        <v>28318</v>
      </c>
      <c r="F1413" s="117">
        <f t="shared" ca="1" si="198"/>
        <v>41.663013698630138</v>
      </c>
      <c r="G1413" s="121" t="s">
        <v>325</v>
      </c>
      <c r="H1413" s="121" t="s">
        <v>297</v>
      </c>
      <c r="I1413" s="121" t="s">
        <v>297</v>
      </c>
      <c r="J1413" s="121" t="s">
        <v>5968</v>
      </c>
      <c r="K1413" s="121" t="s">
        <v>8034</v>
      </c>
      <c r="L1413" s="121" t="s">
        <v>328</v>
      </c>
      <c r="M1413" s="121" t="s">
        <v>367</v>
      </c>
      <c r="N1413" s="121" t="s">
        <v>41</v>
      </c>
      <c r="O1413" s="121" t="s">
        <v>299</v>
      </c>
      <c r="P1413" s="127">
        <v>42527</v>
      </c>
      <c r="Q1413" s="121"/>
      <c r="R1413" s="114" t="e">
        <f t="shared" ca="1" si="199"/>
        <v>#NUM!</v>
      </c>
      <c r="S1413" s="118" t="e">
        <f t="shared" ca="1" si="200"/>
        <v>#NUM!</v>
      </c>
      <c r="T1413" s="114" t="e">
        <f t="shared" ca="1" si="201"/>
        <v>#NUM!</v>
      </c>
      <c r="U1413" s="119" t="e">
        <f t="shared" ca="1" si="202"/>
        <v>#NUM!</v>
      </c>
      <c r="V1413" s="120" t="s">
        <v>299</v>
      </c>
      <c r="W1413" s="116">
        <f t="shared" ca="1" si="203"/>
        <v>43525</v>
      </c>
      <c r="X1413" s="114">
        <f t="shared" ca="1" si="204"/>
        <v>989</v>
      </c>
      <c r="Y1413" s="120">
        <f t="shared" ca="1" si="205"/>
        <v>32</v>
      </c>
      <c r="Z1413" s="121">
        <f t="shared" ca="1" si="206"/>
        <v>2</v>
      </c>
      <c r="AA1413" s="121" t="s">
        <v>8713</v>
      </c>
      <c r="AB1413" s="121"/>
      <c r="AC1413" s="127">
        <v>42536</v>
      </c>
      <c r="AD1413" s="121" t="s">
        <v>582</v>
      </c>
      <c r="AE1413" s="127">
        <v>42536</v>
      </c>
      <c r="AF1413" s="121" t="s">
        <v>8286</v>
      </c>
      <c r="AG1413" s="121">
        <v>0</v>
      </c>
      <c r="AH1413" s="121">
        <v>0</v>
      </c>
      <c r="AI1413" s="121" t="s">
        <v>5970</v>
      </c>
      <c r="AJ1413" s="121"/>
      <c r="AK1413" s="121" t="s">
        <v>334</v>
      </c>
      <c r="AL1413" s="121"/>
      <c r="AM1413" s="126" t="s">
        <v>5969</v>
      </c>
      <c r="AN1413" s="121"/>
      <c r="AO1413" s="121"/>
      <c r="AP1413" s="121">
        <v>0</v>
      </c>
      <c r="AQ1413" s="121">
        <v>1</v>
      </c>
      <c r="AR1413" s="121"/>
      <c r="AS1413" s="121"/>
      <c r="AT1413" s="121"/>
    </row>
    <row r="1414" spans="1:46" ht="30" customHeight="1" x14ac:dyDescent="0.15">
      <c r="A1414" s="121">
        <v>1412</v>
      </c>
      <c r="B1414" s="126">
        <v>5225003068</v>
      </c>
      <c r="C1414" s="121" t="s">
        <v>5971</v>
      </c>
      <c r="D1414" s="121" t="s">
        <v>5971</v>
      </c>
      <c r="E1414" s="127">
        <v>35113</v>
      </c>
      <c r="F1414" s="117">
        <f t="shared" ca="1" si="198"/>
        <v>23.046575342465754</v>
      </c>
      <c r="G1414" s="121" t="s">
        <v>325</v>
      </c>
      <c r="H1414" s="121" t="s">
        <v>287</v>
      </c>
      <c r="I1414" s="121" t="s">
        <v>287</v>
      </c>
      <c r="J1414" s="121" t="s">
        <v>5972</v>
      </c>
      <c r="K1414" s="121" t="s">
        <v>8055</v>
      </c>
      <c r="L1414" s="121" t="s">
        <v>357</v>
      </c>
      <c r="M1414" s="121" t="s">
        <v>59</v>
      </c>
      <c r="N1414" s="121" t="s">
        <v>298</v>
      </c>
      <c r="O1414" s="121" t="s">
        <v>8330</v>
      </c>
      <c r="P1414" s="127">
        <v>42153</v>
      </c>
      <c r="Q1414" s="127">
        <v>47631</v>
      </c>
      <c r="R1414" s="114">
        <f t="shared" ca="1" si="199"/>
        <v>4106</v>
      </c>
      <c r="S1414" s="118">
        <f t="shared" ca="1" si="200"/>
        <v>134</v>
      </c>
      <c r="T1414" s="114">
        <f t="shared" ca="1" si="201"/>
        <v>11</v>
      </c>
      <c r="U1414" s="119" t="str">
        <f t="shared" ca="1" si="202"/>
        <v>11年3个月1天</v>
      </c>
      <c r="V1414" s="120" t="s">
        <v>10050</v>
      </c>
      <c r="W1414" s="116">
        <f t="shared" ca="1" si="203"/>
        <v>43525</v>
      </c>
      <c r="X1414" s="114">
        <f t="shared" ca="1" si="204"/>
        <v>989</v>
      </c>
      <c r="Y1414" s="120">
        <f t="shared" ca="1" si="205"/>
        <v>32</v>
      </c>
      <c r="Z1414" s="121">
        <f t="shared" ca="1" si="206"/>
        <v>2</v>
      </c>
      <c r="AA1414" s="121" t="s">
        <v>913</v>
      </c>
      <c r="AB1414" s="121"/>
      <c r="AC1414" s="127">
        <v>42536</v>
      </c>
      <c r="AD1414" s="121" t="s">
        <v>582</v>
      </c>
      <c r="AE1414" s="127">
        <v>42536</v>
      </c>
      <c r="AF1414" s="121" t="s">
        <v>8286</v>
      </c>
      <c r="AG1414" s="121">
        <v>0</v>
      </c>
      <c r="AH1414" s="121">
        <v>0</v>
      </c>
      <c r="AI1414" s="121" t="s">
        <v>5974</v>
      </c>
      <c r="AJ1414" s="121"/>
      <c r="AK1414" s="121"/>
      <c r="AL1414" s="121"/>
      <c r="AM1414" s="126" t="s">
        <v>5973</v>
      </c>
      <c r="AN1414" s="121" t="s">
        <v>411</v>
      </c>
      <c r="AO1414" s="121"/>
      <c r="AP1414" s="121">
        <v>0</v>
      </c>
      <c r="AQ1414" s="121">
        <v>0</v>
      </c>
      <c r="AR1414" s="121"/>
      <c r="AS1414" s="121"/>
      <c r="AT1414" s="121"/>
    </row>
    <row r="1415" spans="1:46" ht="30" customHeight="1" x14ac:dyDescent="0.15">
      <c r="A1415" s="121">
        <v>1413</v>
      </c>
      <c r="B1415" s="126">
        <v>5225003069</v>
      </c>
      <c r="C1415" s="121" t="s">
        <v>5975</v>
      </c>
      <c r="D1415" s="121" t="s">
        <v>5975</v>
      </c>
      <c r="E1415" s="127">
        <v>32489</v>
      </c>
      <c r="F1415" s="117">
        <f t="shared" ca="1" si="198"/>
        <v>30.235616438356164</v>
      </c>
      <c r="G1415" s="121" t="s">
        <v>325</v>
      </c>
      <c r="H1415" s="121" t="s">
        <v>287</v>
      </c>
      <c r="I1415" s="121" t="s">
        <v>287</v>
      </c>
      <c r="J1415" s="121" t="s">
        <v>5976</v>
      </c>
      <c r="K1415" s="121" t="s">
        <v>8055</v>
      </c>
      <c r="L1415" s="121" t="s">
        <v>357</v>
      </c>
      <c r="M1415" s="121" t="s">
        <v>367</v>
      </c>
      <c r="N1415" s="121" t="s">
        <v>408</v>
      </c>
      <c r="O1415" s="121" t="s">
        <v>299</v>
      </c>
      <c r="P1415" s="127">
        <v>42508</v>
      </c>
      <c r="Q1415" s="121"/>
      <c r="R1415" s="114" t="e">
        <f t="shared" ca="1" si="199"/>
        <v>#NUM!</v>
      </c>
      <c r="S1415" s="118" t="e">
        <f t="shared" ca="1" si="200"/>
        <v>#NUM!</v>
      </c>
      <c r="T1415" s="114" t="e">
        <f t="shared" ca="1" si="201"/>
        <v>#NUM!</v>
      </c>
      <c r="U1415" s="119" t="e">
        <f t="shared" ca="1" si="202"/>
        <v>#NUM!</v>
      </c>
      <c r="V1415" s="120" t="s">
        <v>299</v>
      </c>
      <c r="W1415" s="116">
        <f t="shared" ca="1" si="203"/>
        <v>43525</v>
      </c>
      <c r="X1415" s="114">
        <f t="shared" ca="1" si="204"/>
        <v>989</v>
      </c>
      <c r="Y1415" s="120">
        <f t="shared" ca="1" si="205"/>
        <v>32</v>
      </c>
      <c r="Z1415" s="121">
        <f t="shared" ca="1" si="206"/>
        <v>2</v>
      </c>
      <c r="AA1415" s="121" t="s">
        <v>10051</v>
      </c>
      <c r="AB1415" s="121"/>
      <c r="AC1415" s="127">
        <v>42536</v>
      </c>
      <c r="AD1415" s="121" t="s">
        <v>582</v>
      </c>
      <c r="AE1415" s="127">
        <v>42536</v>
      </c>
      <c r="AF1415" s="121" t="s">
        <v>8286</v>
      </c>
      <c r="AG1415" s="121">
        <v>0</v>
      </c>
      <c r="AH1415" s="121">
        <v>0</v>
      </c>
      <c r="AI1415" s="121" t="s">
        <v>5974</v>
      </c>
      <c r="AJ1415" s="121"/>
      <c r="AK1415" s="121" t="s">
        <v>334</v>
      </c>
      <c r="AL1415" s="121"/>
      <c r="AM1415" s="126" t="s">
        <v>5977</v>
      </c>
      <c r="AN1415" s="121" t="s">
        <v>411</v>
      </c>
      <c r="AO1415" s="121"/>
      <c r="AP1415" s="121">
        <v>0</v>
      </c>
      <c r="AQ1415" s="121">
        <v>0</v>
      </c>
      <c r="AR1415" s="121"/>
      <c r="AS1415" s="121"/>
      <c r="AT1415" s="121"/>
    </row>
    <row r="1416" spans="1:46" ht="30" customHeight="1" x14ac:dyDescent="0.15">
      <c r="A1416" s="121">
        <v>1414</v>
      </c>
      <c r="B1416" s="126">
        <v>5225003070</v>
      </c>
      <c r="C1416" s="121" t="s">
        <v>5978</v>
      </c>
      <c r="D1416" s="121" t="s">
        <v>5978</v>
      </c>
      <c r="E1416" s="127">
        <v>30479</v>
      </c>
      <c r="F1416" s="117">
        <f t="shared" ca="1" si="198"/>
        <v>35.742465753424661</v>
      </c>
      <c r="G1416" s="121" t="s">
        <v>325</v>
      </c>
      <c r="H1416" s="121" t="s">
        <v>297</v>
      </c>
      <c r="I1416" s="121" t="s">
        <v>297</v>
      </c>
      <c r="J1416" s="121" t="s">
        <v>5979</v>
      </c>
      <c r="K1416" s="121" t="s">
        <v>8016</v>
      </c>
      <c r="L1416" s="121" t="s">
        <v>328</v>
      </c>
      <c r="M1416" s="121" t="s">
        <v>367</v>
      </c>
      <c r="N1416" s="121" t="s">
        <v>290</v>
      </c>
      <c r="O1416" s="121" t="s">
        <v>293</v>
      </c>
      <c r="P1416" s="127">
        <v>42510</v>
      </c>
      <c r="Q1416" s="121"/>
      <c r="R1416" s="114" t="e">
        <f t="shared" ca="1" si="199"/>
        <v>#NUM!</v>
      </c>
      <c r="S1416" s="118" t="e">
        <f t="shared" ca="1" si="200"/>
        <v>#NUM!</v>
      </c>
      <c r="T1416" s="114" t="e">
        <f t="shared" ca="1" si="201"/>
        <v>#NUM!</v>
      </c>
      <c r="U1416" s="119" t="e">
        <f t="shared" ca="1" si="202"/>
        <v>#NUM!</v>
      </c>
      <c r="V1416" s="120" t="s">
        <v>293</v>
      </c>
      <c r="W1416" s="116">
        <f t="shared" ca="1" si="203"/>
        <v>43525</v>
      </c>
      <c r="X1416" s="114">
        <f t="shared" ca="1" si="204"/>
        <v>988</v>
      </c>
      <c r="Y1416" s="120">
        <f t="shared" ca="1" si="205"/>
        <v>32</v>
      </c>
      <c r="Z1416" s="121">
        <f t="shared" ca="1" si="206"/>
        <v>2</v>
      </c>
      <c r="AA1416" s="121" t="s">
        <v>10052</v>
      </c>
      <c r="AB1416" s="121"/>
      <c r="AC1416" s="127">
        <v>42537</v>
      </c>
      <c r="AD1416" s="121" t="s">
        <v>489</v>
      </c>
      <c r="AE1416" s="127">
        <v>42537</v>
      </c>
      <c r="AF1416" s="121" t="s">
        <v>8286</v>
      </c>
      <c r="AG1416" s="121">
        <v>0</v>
      </c>
      <c r="AH1416" s="121">
        <v>0</v>
      </c>
      <c r="AI1416" s="121" t="s">
        <v>5981</v>
      </c>
      <c r="AJ1416" s="121"/>
      <c r="AK1416" s="121" t="s">
        <v>409</v>
      </c>
      <c r="AL1416" s="121"/>
      <c r="AM1416" s="126" t="s">
        <v>5980</v>
      </c>
      <c r="AN1416" s="121"/>
      <c r="AO1416" s="121"/>
      <c r="AP1416" s="121">
        <v>0</v>
      </c>
      <c r="AQ1416" s="121">
        <v>0</v>
      </c>
      <c r="AR1416" s="121"/>
      <c r="AS1416" s="121"/>
      <c r="AT1416" s="121"/>
    </row>
    <row r="1417" spans="1:46" ht="30" customHeight="1" x14ac:dyDescent="0.15">
      <c r="A1417" s="121">
        <v>1415</v>
      </c>
      <c r="B1417" s="126">
        <v>5225003071</v>
      </c>
      <c r="C1417" s="121" t="s">
        <v>5982</v>
      </c>
      <c r="D1417" s="121" t="s">
        <v>5982</v>
      </c>
      <c r="E1417" s="127">
        <v>22764</v>
      </c>
      <c r="F1417" s="117">
        <f t="shared" ca="1" si="198"/>
        <v>56.87945205479452</v>
      </c>
      <c r="G1417" s="121" t="s">
        <v>325</v>
      </c>
      <c r="H1417" s="121" t="s">
        <v>297</v>
      </c>
      <c r="I1417" s="121" t="s">
        <v>297</v>
      </c>
      <c r="J1417" s="121" t="s">
        <v>5983</v>
      </c>
      <c r="K1417" s="121" t="s">
        <v>8203</v>
      </c>
      <c r="L1417" s="121" t="s">
        <v>357</v>
      </c>
      <c r="M1417" s="121" t="s">
        <v>326</v>
      </c>
      <c r="N1417" s="121" t="s">
        <v>298</v>
      </c>
      <c r="O1417" s="121" t="s">
        <v>8330</v>
      </c>
      <c r="P1417" s="127">
        <v>42192</v>
      </c>
      <c r="Q1417" s="127">
        <v>47670</v>
      </c>
      <c r="R1417" s="114">
        <f t="shared" ca="1" si="199"/>
        <v>4145</v>
      </c>
      <c r="S1417" s="118">
        <f t="shared" ca="1" si="200"/>
        <v>136</v>
      </c>
      <c r="T1417" s="114">
        <f t="shared" ca="1" si="201"/>
        <v>11</v>
      </c>
      <c r="U1417" s="119" t="str">
        <f t="shared" ca="1" si="202"/>
        <v>11年4个月10天</v>
      </c>
      <c r="V1417" s="120" t="s">
        <v>10053</v>
      </c>
      <c r="W1417" s="116">
        <f t="shared" ca="1" si="203"/>
        <v>43525</v>
      </c>
      <c r="X1417" s="114">
        <f t="shared" ca="1" si="204"/>
        <v>988</v>
      </c>
      <c r="Y1417" s="120">
        <f t="shared" ca="1" si="205"/>
        <v>32</v>
      </c>
      <c r="Z1417" s="121">
        <f t="shared" ca="1" si="206"/>
        <v>2</v>
      </c>
      <c r="AA1417" s="121" t="s">
        <v>507</v>
      </c>
      <c r="AB1417" s="121"/>
      <c r="AC1417" s="127">
        <v>42537</v>
      </c>
      <c r="AD1417" s="121" t="s">
        <v>489</v>
      </c>
      <c r="AE1417" s="127">
        <v>42537</v>
      </c>
      <c r="AF1417" s="121" t="s">
        <v>8286</v>
      </c>
      <c r="AG1417" s="121">
        <v>0</v>
      </c>
      <c r="AH1417" s="121">
        <v>0</v>
      </c>
      <c r="AI1417" s="121" t="s">
        <v>5985</v>
      </c>
      <c r="AJ1417" s="121"/>
      <c r="AK1417" s="121"/>
      <c r="AL1417" s="121"/>
      <c r="AM1417" s="126" t="s">
        <v>5984</v>
      </c>
      <c r="AN1417" s="121" t="s">
        <v>411</v>
      </c>
      <c r="AO1417" s="121"/>
      <c r="AP1417" s="121">
        <v>0</v>
      </c>
      <c r="AQ1417" s="121">
        <v>0</v>
      </c>
      <c r="AR1417" s="121"/>
      <c r="AS1417" s="121"/>
      <c r="AT1417" s="121"/>
    </row>
    <row r="1418" spans="1:46" ht="30" customHeight="1" x14ac:dyDescent="0.15">
      <c r="A1418" s="121">
        <v>1416</v>
      </c>
      <c r="B1418" s="126">
        <v>5225003072</v>
      </c>
      <c r="C1418" s="121" t="s">
        <v>5986</v>
      </c>
      <c r="D1418" s="121" t="s">
        <v>5986</v>
      </c>
      <c r="E1418" s="127">
        <v>23754</v>
      </c>
      <c r="F1418" s="117">
        <f t="shared" ca="1" si="198"/>
        <v>54.167123287671231</v>
      </c>
      <c r="G1418" s="121" t="s">
        <v>325</v>
      </c>
      <c r="H1418" s="121" t="s">
        <v>287</v>
      </c>
      <c r="I1418" s="121" t="s">
        <v>287</v>
      </c>
      <c r="J1418" s="121" t="s">
        <v>5987</v>
      </c>
      <c r="K1418" s="121" t="s">
        <v>843</v>
      </c>
      <c r="L1418" s="121" t="s">
        <v>328</v>
      </c>
      <c r="M1418" s="121" t="s">
        <v>348</v>
      </c>
      <c r="N1418" s="121" t="s">
        <v>41</v>
      </c>
      <c r="O1418" s="121" t="s">
        <v>8330</v>
      </c>
      <c r="P1418" s="127">
        <v>42024</v>
      </c>
      <c r="Q1418" s="127">
        <v>47502</v>
      </c>
      <c r="R1418" s="114">
        <f t="shared" ca="1" si="199"/>
        <v>3977</v>
      </c>
      <c r="S1418" s="118">
        <f t="shared" ca="1" si="200"/>
        <v>130</v>
      </c>
      <c r="T1418" s="114">
        <f t="shared" ca="1" si="201"/>
        <v>10</v>
      </c>
      <c r="U1418" s="119" t="str">
        <f t="shared" ca="1" si="202"/>
        <v>10年10个月27天</v>
      </c>
      <c r="V1418" s="120" t="s">
        <v>10054</v>
      </c>
      <c r="W1418" s="116">
        <f t="shared" ca="1" si="203"/>
        <v>43525</v>
      </c>
      <c r="X1418" s="114">
        <f t="shared" ca="1" si="204"/>
        <v>988</v>
      </c>
      <c r="Y1418" s="120">
        <f t="shared" ca="1" si="205"/>
        <v>32</v>
      </c>
      <c r="Z1418" s="121">
        <f t="shared" ca="1" si="206"/>
        <v>2</v>
      </c>
      <c r="AA1418" s="121" t="s">
        <v>10055</v>
      </c>
      <c r="AB1418" s="121"/>
      <c r="AC1418" s="127">
        <v>42537</v>
      </c>
      <c r="AD1418" s="121" t="s">
        <v>843</v>
      </c>
      <c r="AE1418" s="127">
        <v>42537</v>
      </c>
      <c r="AF1418" s="121" t="s">
        <v>8286</v>
      </c>
      <c r="AG1418" s="121">
        <v>0</v>
      </c>
      <c r="AH1418" s="121">
        <v>0</v>
      </c>
      <c r="AI1418" s="121" t="s">
        <v>5989</v>
      </c>
      <c r="AJ1418" s="121"/>
      <c r="AK1418" s="121"/>
      <c r="AL1418" s="121"/>
      <c r="AM1418" s="126" t="s">
        <v>5988</v>
      </c>
      <c r="AN1418" s="121"/>
      <c r="AO1418" s="121"/>
      <c r="AP1418" s="121">
        <v>0</v>
      </c>
      <c r="AQ1418" s="121">
        <v>0</v>
      </c>
      <c r="AR1418" s="121"/>
      <c r="AS1418" s="121"/>
      <c r="AT1418" s="121"/>
    </row>
    <row r="1419" spans="1:46" ht="30" customHeight="1" x14ac:dyDescent="0.15">
      <c r="A1419" s="121">
        <v>1417</v>
      </c>
      <c r="B1419" s="126">
        <v>5225003073</v>
      </c>
      <c r="C1419" s="121" t="s">
        <v>5990</v>
      </c>
      <c r="D1419" s="121" t="s">
        <v>5990</v>
      </c>
      <c r="E1419" s="127">
        <v>26801</v>
      </c>
      <c r="F1419" s="117">
        <f t="shared" ca="1" si="198"/>
        <v>45.819178082191783</v>
      </c>
      <c r="G1419" s="121" t="s">
        <v>325</v>
      </c>
      <c r="H1419" s="121" t="s">
        <v>297</v>
      </c>
      <c r="I1419" s="121" t="s">
        <v>297</v>
      </c>
      <c r="J1419" s="121" t="s">
        <v>5991</v>
      </c>
      <c r="K1419" s="121" t="s">
        <v>843</v>
      </c>
      <c r="L1419" s="121" t="s">
        <v>357</v>
      </c>
      <c r="M1419" s="121" t="s">
        <v>367</v>
      </c>
      <c r="N1419" s="121" t="s">
        <v>298</v>
      </c>
      <c r="O1419" s="121" t="s">
        <v>8330</v>
      </c>
      <c r="P1419" s="127">
        <v>42067</v>
      </c>
      <c r="Q1419" s="127">
        <v>47545</v>
      </c>
      <c r="R1419" s="114">
        <f t="shared" ca="1" si="199"/>
        <v>4020</v>
      </c>
      <c r="S1419" s="118">
        <f t="shared" ca="1" si="200"/>
        <v>132</v>
      </c>
      <c r="T1419" s="114">
        <f t="shared" ca="1" si="201"/>
        <v>11</v>
      </c>
      <c r="U1419" s="119" t="str">
        <f t="shared" ca="1" si="202"/>
        <v>11年0个月5天</v>
      </c>
      <c r="V1419" s="120" t="s">
        <v>10056</v>
      </c>
      <c r="W1419" s="116">
        <f t="shared" ca="1" si="203"/>
        <v>43525</v>
      </c>
      <c r="X1419" s="114">
        <f t="shared" ca="1" si="204"/>
        <v>988</v>
      </c>
      <c r="Y1419" s="120">
        <f t="shared" ca="1" si="205"/>
        <v>32</v>
      </c>
      <c r="Z1419" s="121">
        <f t="shared" ca="1" si="206"/>
        <v>2</v>
      </c>
      <c r="AA1419" s="121" t="s">
        <v>10057</v>
      </c>
      <c r="AB1419" s="121"/>
      <c r="AC1419" s="127">
        <v>42537</v>
      </c>
      <c r="AD1419" s="121" t="s">
        <v>843</v>
      </c>
      <c r="AE1419" s="127">
        <v>42537</v>
      </c>
      <c r="AF1419" s="121" t="s">
        <v>8286</v>
      </c>
      <c r="AG1419" s="121">
        <v>0</v>
      </c>
      <c r="AH1419" s="121">
        <v>0</v>
      </c>
      <c r="AI1419" s="121" t="s">
        <v>5993</v>
      </c>
      <c r="AJ1419" s="121"/>
      <c r="AK1419" s="121"/>
      <c r="AL1419" s="121"/>
      <c r="AM1419" s="126" t="s">
        <v>5992</v>
      </c>
      <c r="AN1419" s="121" t="s">
        <v>411</v>
      </c>
      <c r="AO1419" s="121"/>
      <c r="AP1419" s="121">
        <v>0</v>
      </c>
      <c r="AQ1419" s="121">
        <v>0</v>
      </c>
      <c r="AR1419" s="121"/>
      <c r="AS1419" s="121"/>
      <c r="AT1419" s="121"/>
    </row>
    <row r="1420" spans="1:46" ht="30" customHeight="1" x14ac:dyDescent="0.15">
      <c r="A1420" s="121">
        <v>1418</v>
      </c>
      <c r="B1420" s="126">
        <v>5225003074</v>
      </c>
      <c r="C1420" s="121" t="s">
        <v>5994</v>
      </c>
      <c r="D1420" s="121" t="s">
        <v>5994</v>
      </c>
      <c r="E1420" s="127">
        <v>28533</v>
      </c>
      <c r="F1420" s="117">
        <f t="shared" ca="1" si="198"/>
        <v>41.073972602739723</v>
      </c>
      <c r="G1420" s="121" t="s">
        <v>650</v>
      </c>
      <c r="H1420" s="121" t="s">
        <v>297</v>
      </c>
      <c r="I1420" s="121" t="s">
        <v>297</v>
      </c>
      <c r="J1420" s="121" t="s">
        <v>5995</v>
      </c>
      <c r="K1420" s="121" t="s">
        <v>771</v>
      </c>
      <c r="L1420" s="121" t="s">
        <v>328</v>
      </c>
      <c r="M1420" s="121" t="s">
        <v>367</v>
      </c>
      <c r="N1420" s="121" t="s">
        <v>41</v>
      </c>
      <c r="O1420" s="121" t="s">
        <v>299</v>
      </c>
      <c r="P1420" s="127">
        <v>42558</v>
      </c>
      <c r="Q1420" s="121"/>
      <c r="R1420" s="114" t="e">
        <f t="shared" ca="1" si="199"/>
        <v>#NUM!</v>
      </c>
      <c r="S1420" s="118" t="e">
        <f t="shared" ca="1" si="200"/>
        <v>#NUM!</v>
      </c>
      <c r="T1420" s="114" t="e">
        <f t="shared" ca="1" si="201"/>
        <v>#NUM!</v>
      </c>
      <c r="U1420" s="119" t="e">
        <f t="shared" ca="1" si="202"/>
        <v>#NUM!</v>
      </c>
      <c r="V1420" s="120" t="s">
        <v>299</v>
      </c>
      <c r="W1420" s="116">
        <f t="shared" ca="1" si="203"/>
        <v>43525</v>
      </c>
      <c r="X1420" s="114">
        <f t="shared" ca="1" si="204"/>
        <v>961</v>
      </c>
      <c r="Y1420" s="120">
        <f t="shared" ca="1" si="205"/>
        <v>31</v>
      </c>
      <c r="Z1420" s="121">
        <f t="shared" ca="1" si="206"/>
        <v>2</v>
      </c>
      <c r="AA1420" s="121" t="s">
        <v>10058</v>
      </c>
      <c r="AB1420" s="121"/>
      <c r="AC1420" s="127">
        <v>42564</v>
      </c>
      <c r="AD1420" s="121" t="s">
        <v>771</v>
      </c>
      <c r="AE1420" s="127">
        <v>42564</v>
      </c>
      <c r="AF1420" s="121" t="s">
        <v>8286</v>
      </c>
      <c r="AG1420" s="121">
        <v>0</v>
      </c>
      <c r="AH1420" s="121">
        <v>0</v>
      </c>
      <c r="AI1420" s="121" t="s">
        <v>5997</v>
      </c>
      <c r="AJ1420" s="121"/>
      <c r="AK1420" s="121" t="s">
        <v>334</v>
      </c>
      <c r="AL1420" s="121"/>
      <c r="AM1420" s="126" t="s">
        <v>5996</v>
      </c>
      <c r="AN1420" s="121"/>
      <c r="AO1420" s="121"/>
      <c r="AP1420" s="121">
        <v>0</v>
      </c>
      <c r="AQ1420" s="121">
        <v>0</v>
      </c>
      <c r="AR1420" s="121"/>
      <c r="AS1420" s="121"/>
      <c r="AT1420" s="121"/>
    </row>
    <row r="1421" spans="1:46" ht="30" customHeight="1" x14ac:dyDescent="0.15">
      <c r="A1421" s="121">
        <v>1419</v>
      </c>
      <c r="B1421" s="126">
        <v>5225003075</v>
      </c>
      <c r="C1421" s="121" t="s">
        <v>5998</v>
      </c>
      <c r="D1421" s="121" t="s">
        <v>5998</v>
      </c>
      <c r="E1421" s="127">
        <v>27133</v>
      </c>
      <c r="F1421" s="117">
        <f t="shared" ca="1" si="198"/>
        <v>44.909589041095892</v>
      </c>
      <c r="G1421" s="121" t="s">
        <v>325</v>
      </c>
      <c r="H1421" s="121" t="s">
        <v>287</v>
      </c>
      <c r="I1421" s="121" t="s">
        <v>287</v>
      </c>
      <c r="J1421" s="121" t="s">
        <v>5999</v>
      </c>
      <c r="K1421" s="121" t="s">
        <v>8025</v>
      </c>
      <c r="L1421" s="121" t="s">
        <v>328</v>
      </c>
      <c r="M1421" s="121" t="s">
        <v>59</v>
      </c>
      <c r="N1421" s="121" t="s">
        <v>408</v>
      </c>
      <c r="O1421" s="121" t="s">
        <v>8330</v>
      </c>
      <c r="P1421" s="127">
        <v>41925</v>
      </c>
      <c r="Q1421" s="127">
        <v>47403</v>
      </c>
      <c r="R1421" s="114">
        <f t="shared" ca="1" si="199"/>
        <v>3878</v>
      </c>
      <c r="S1421" s="118">
        <f t="shared" ca="1" si="200"/>
        <v>127</v>
      </c>
      <c r="T1421" s="114">
        <f t="shared" ca="1" si="201"/>
        <v>10</v>
      </c>
      <c r="U1421" s="119" t="str">
        <f t="shared" ca="1" si="202"/>
        <v>10年7个月18天</v>
      </c>
      <c r="V1421" s="120" t="s">
        <v>10059</v>
      </c>
      <c r="W1421" s="116">
        <f t="shared" ca="1" si="203"/>
        <v>43525</v>
      </c>
      <c r="X1421" s="114">
        <f t="shared" ca="1" si="204"/>
        <v>961</v>
      </c>
      <c r="Y1421" s="120">
        <f t="shared" ca="1" si="205"/>
        <v>31</v>
      </c>
      <c r="Z1421" s="121">
        <f t="shared" ca="1" si="206"/>
        <v>2</v>
      </c>
      <c r="AA1421" s="121" t="s">
        <v>10060</v>
      </c>
      <c r="AB1421" s="121"/>
      <c r="AC1421" s="127">
        <v>42564</v>
      </c>
      <c r="AD1421" s="121" t="s">
        <v>771</v>
      </c>
      <c r="AE1421" s="127">
        <v>42564</v>
      </c>
      <c r="AF1421" s="121" t="s">
        <v>8286</v>
      </c>
      <c r="AG1421" s="121">
        <v>0</v>
      </c>
      <c r="AH1421" s="121">
        <v>0</v>
      </c>
      <c r="AI1421" s="121" t="s">
        <v>6001</v>
      </c>
      <c r="AJ1421" s="121"/>
      <c r="AK1421" s="121"/>
      <c r="AL1421" s="121"/>
      <c r="AM1421" s="126" t="s">
        <v>6000</v>
      </c>
      <c r="AN1421" s="121" t="s">
        <v>411</v>
      </c>
      <c r="AO1421" s="121" t="s">
        <v>393</v>
      </c>
      <c r="AP1421" s="121">
        <v>5</v>
      </c>
      <c r="AQ1421" s="121">
        <v>0</v>
      </c>
      <c r="AR1421" s="121"/>
      <c r="AS1421" s="121"/>
      <c r="AT1421" s="121"/>
    </row>
    <row r="1422" spans="1:46" ht="30" customHeight="1" x14ac:dyDescent="0.15">
      <c r="A1422" s="121">
        <v>1420</v>
      </c>
      <c r="B1422" s="126">
        <v>5225003076</v>
      </c>
      <c r="C1422" s="121" t="s">
        <v>6002</v>
      </c>
      <c r="D1422" s="121" t="s">
        <v>6002</v>
      </c>
      <c r="E1422" s="127">
        <v>28766</v>
      </c>
      <c r="F1422" s="117">
        <f t="shared" ca="1" si="198"/>
        <v>40.435616438356163</v>
      </c>
      <c r="G1422" s="121" t="s">
        <v>325</v>
      </c>
      <c r="H1422" s="121" t="s">
        <v>297</v>
      </c>
      <c r="I1422" s="121" t="s">
        <v>297</v>
      </c>
      <c r="J1422" s="121" t="s">
        <v>6003</v>
      </c>
      <c r="K1422" s="121" t="s">
        <v>811</v>
      </c>
      <c r="L1422" s="121" t="s">
        <v>328</v>
      </c>
      <c r="M1422" s="121" t="s">
        <v>367</v>
      </c>
      <c r="N1422" s="121" t="s">
        <v>408</v>
      </c>
      <c r="O1422" s="121" t="s">
        <v>8330</v>
      </c>
      <c r="P1422" s="127">
        <v>41925</v>
      </c>
      <c r="Q1422" s="127">
        <v>47403</v>
      </c>
      <c r="R1422" s="114">
        <f t="shared" ca="1" si="199"/>
        <v>3878</v>
      </c>
      <c r="S1422" s="118">
        <f t="shared" ca="1" si="200"/>
        <v>127</v>
      </c>
      <c r="T1422" s="114">
        <f t="shared" ca="1" si="201"/>
        <v>10</v>
      </c>
      <c r="U1422" s="119" t="str">
        <f t="shared" ca="1" si="202"/>
        <v>10年7个月18天</v>
      </c>
      <c r="V1422" s="120" t="s">
        <v>10059</v>
      </c>
      <c r="W1422" s="116">
        <f t="shared" ca="1" si="203"/>
        <v>43525</v>
      </c>
      <c r="X1422" s="114">
        <f t="shared" ca="1" si="204"/>
        <v>961</v>
      </c>
      <c r="Y1422" s="120">
        <f t="shared" ca="1" si="205"/>
        <v>31</v>
      </c>
      <c r="Z1422" s="121">
        <f t="shared" ca="1" si="206"/>
        <v>2</v>
      </c>
      <c r="AA1422" s="121" t="s">
        <v>10060</v>
      </c>
      <c r="AB1422" s="121"/>
      <c r="AC1422" s="127">
        <v>42564</v>
      </c>
      <c r="AD1422" s="121" t="s">
        <v>771</v>
      </c>
      <c r="AE1422" s="127">
        <v>42564</v>
      </c>
      <c r="AF1422" s="121" t="s">
        <v>8286</v>
      </c>
      <c r="AG1422" s="121">
        <v>0</v>
      </c>
      <c r="AH1422" s="121">
        <v>0</v>
      </c>
      <c r="AI1422" s="121" t="s">
        <v>6001</v>
      </c>
      <c r="AJ1422" s="121"/>
      <c r="AK1422" s="121"/>
      <c r="AL1422" s="121"/>
      <c r="AM1422" s="126" t="s">
        <v>6004</v>
      </c>
      <c r="AN1422" s="121" t="s">
        <v>411</v>
      </c>
      <c r="AO1422" s="121" t="s">
        <v>393</v>
      </c>
      <c r="AP1422" s="121">
        <v>5</v>
      </c>
      <c r="AQ1422" s="121">
        <v>0</v>
      </c>
      <c r="AR1422" s="121"/>
      <c r="AS1422" s="121"/>
      <c r="AT1422" s="121"/>
    </row>
    <row r="1423" spans="1:46" ht="30" customHeight="1" x14ac:dyDescent="0.15">
      <c r="A1423" s="121">
        <v>1421</v>
      </c>
      <c r="B1423" s="126">
        <v>5225003078</v>
      </c>
      <c r="C1423" s="121" t="s">
        <v>6005</v>
      </c>
      <c r="D1423" s="121" t="s">
        <v>6005</v>
      </c>
      <c r="E1423" s="127">
        <v>29653</v>
      </c>
      <c r="F1423" s="117">
        <f t="shared" ca="1" si="198"/>
        <v>38.005479452054793</v>
      </c>
      <c r="G1423" s="121" t="s">
        <v>325</v>
      </c>
      <c r="H1423" s="121" t="s">
        <v>287</v>
      </c>
      <c r="I1423" s="121" t="s">
        <v>287</v>
      </c>
      <c r="J1423" s="121" t="s">
        <v>6006</v>
      </c>
      <c r="K1423" s="121" t="s">
        <v>8014</v>
      </c>
      <c r="L1423" s="121" t="s">
        <v>328</v>
      </c>
      <c r="M1423" s="121" t="s">
        <v>367</v>
      </c>
      <c r="N1423" s="121" t="s">
        <v>298</v>
      </c>
      <c r="O1423" s="121" t="s">
        <v>8330</v>
      </c>
      <c r="P1423" s="127">
        <v>42151</v>
      </c>
      <c r="Q1423" s="127">
        <v>47629</v>
      </c>
      <c r="R1423" s="114">
        <f t="shared" ca="1" si="199"/>
        <v>4104</v>
      </c>
      <c r="S1423" s="118">
        <f t="shared" ca="1" si="200"/>
        <v>134</v>
      </c>
      <c r="T1423" s="114">
        <f t="shared" ca="1" si="201"/>
        <v>11</v>
      </c>
      <c r="U1423" s="119" t="str">
        <f t="shared" ca="1" si="202"/>
        <v>11年2个月29天</v>
      </c>
      <c r="V1423" s="120" t="s">
        <v>10061</v>
      </c>
      <c r="W1423" s="116">
        <f t="shared" ca="1" si="203"/>
        <v>43525</v>
      </c>
      <c r="X1423" s="114">
        <f t="shared" ca="1" si="204"/>
        <v>963</v>
      </c>
      <c r="Y1423" s="120">
        <f t="shared" ca="1" si="205"/>
        <v>31</v>
      </c>
      <c r="Z1423" s="121">
        <f t="shared" ca="1" si="206"/>
        <v>2</v>
      </c>
      <c r="AA1423" s="121" t="s">
        <v>7852</v>
      </c>
      <c r="AB1423" s="121"/>
      <c r="AC1423" s="127">
        <v>42562</v>
      </c>
      <c r="AD1423" s="121" t="s">
        <v>489</v>
      </c>
      <c r="AE1423" s="127">
        <v>42562</v>
      </c>
      <c r="AF1423" s="121" t="s">
        <v>8286</v>
      </c>
      <c r="AG1423" s="121">
        <v>0</v>
      </c>
      <c r="AH1423" s="121">
        <v>0</v>
      </c>
      <c r="AI1423" s="121" t="s">
        <v>6008</v>
      </c>
      <c r="AJ1423" s="121"/>
      <c r="AK1423" s="121"/>
      <c r="AL1423" s="121"/>
      <c r="AM1423" s="126" t="s">
        <v>6007</v>
      </c>
      <c r="AN1423" s="121" t="s">
        <v>411</v>
      </c>
      <c r="AO1423" s="121"/>
      <c r="AP1423" s="121">
        <v>0</v>
      </c>
      <c r="AQ1423" s="121">
        <v>0</v>
      </c>
      <c r="AR1423" s="121"/>
      <c r="AS1423" s="121"/>
      <c r="AT1423" s="121"/>
    </row>
    <row r="1424" spans="1:46" ht="30" customHeight="1" x14ac:dyDescent="0.15">
      <c r="A1424" s="121">
        <v>1422</v>
      </c>
      <c r="B1424" s="126">
        <v>5225003079</v>
      </c>
      <c r="C1424" s="121" t="s">
        <v>6009</v>
      </c>
      <c r="D1424" s="121" t="s">
        <v>6009</v>
      </c>
      <c r="E1424" s="127">
        <v>34121</v>
      </c>
      <c r="F1424" s="117">
        <f t="shared" ca="1" si="198"/>
        <v>25.764383561643836</v>
      </c>
      <c r="G1424" s="121" t="s">
        <v>325</v>
      </c>
      <c r="H1424" s="121" t="s">
        <v>297</v>
      </c>
      <c r="I1424" s="121" t="s">
        <v>297</v>
      </c>
      <c r="J1424" s="121" t="s">
        <v>6010</v>
      </c>
      <c r="K1424" s="121" t="s">
        <v>811</v>
      </c>
      <c r="L1424" s="121" t="s">
        <v>357</v>
      </c>
      <c r="M1424" s="121" t="s">
        <v>59</v>
      </c>
      <c r="N1424" s="121" t="s">
        <v>488</v>
      </c>
      <c r="O1424" s="121" t="s">
        <v>8330</v>
      </c>
      <c r="P1424" s="127">
        <v>42246</v>
      </c>
      <c r="Q1424" s="127">
        <v>47785</v>
      </c>
      <c r="R1424" s="114">
        <f t="shared" ca="1" si="199"/>
        <v>4260</v>
      </c>
      <c r="S1424" s="118">
        <f t="shared" ca="1" si="200"/>
        <v>139</v>
      </c>
      <c r="T1424" s="114">
        <f t="shared" ca="1" si="201"/>
        <v>11</v>
      </c>
      <c r="U1424" s="119" t="str">
        <f t="shared" ca="1" si="202"/>
        <v>11年8个月5天</v>
      </c>
      <c r="V1424" s="120" t="s">
        <v>10062</v>
      </c>
      <c r="W1424" s="116">
        <f t="shared" ca="1" si="203"/>
        <v>43525</v>
      </c>
      <c r="X1424" s="114">
        <f t="shared" ca="1" si="204"/>
        <v>960</v>
      </c>
      <c r="Y1424" s="120">
        <f t="shared" ca="1" si="205"/>
        <v>31</v>
      </c>
      <c r="Z1424" s="121">
        <f t="shared" ca="1" si="206"/>
        <v>2</v>
      </c>
      <c r="AA1424" s="121" t="s">
        <v>832</v>
      </c>
      <c r="AB1424" s="121"/>
      <c r="AC1424" s="127">
        <v>42565</v>
      </c>
      <c r="AD1424" s="121" t="s">
        <v>811</v>
      </c>
      <c r="AE1424" s="127">
        <v>42565</v>
      </c>
      <c r="AF1424" s="121" t="s">
        <v>8286</v>
      </c>
      <c r="AG1424" s="121">
        <v>0</v>
      </c>
      <c r="AH1424" s="121">
        <v>0</v>
      </c>
      <c r="AI1424" s="121" t="s">
        <v>6012</v>
      </c>
      <c r="AJ1424" s="121"/>
      <c r="AK1424" s="121"/>
      <c r="AL1424" s="121"/>
      <c r="AM1424" s="126" t="s">
        <v>6011</v>
      </c>
      <c r="AN1424" s="121" t="s">
        <v>411</v>
      </c>
      <c r="AO1424" s="121" t="s">
        <v>393</v>
      </c>
      <c r="AP1424" s="121">
        <v>3</v>
      </c>
      <c r="AQ1424" s="121">
        <v>0</v>
      </c>
      <c r="AR1424" s="121"/>
      <c r="AS1424" s="121"/>
      <c r="AT1424" s="121"/>
    </row>
    <row r="1425" spans="1:46" ht="30" customHeight="1" x14ac:dyDescent="0.15">
      <c r="A1425" s="121">
        <v>1423</v>
      </c>
      <c r="B1425" s="126">
        <v>5225003080</v>
      </c>
      <c r="C1425" s="121" t="s">
        <v>6013</v>
      </c>
      <c r="D1425" s="121" t="s">
        <v>6013</v>
      </c>
      <c r="E1425" s="127">
        <v>27037</v>
      </c>
      <c r="F1425" s="117">
        <f t="shared" ca="1" si="198"/>
        <v>45.172602739726024</v>
      </c>
      <c r="G1425" s="121" t="s">
        <v>325</v>
      </c>
      <c r="H1425" s="121" t="s">
        <v>287</v>
      </c>
      <c r="I1425" s="121" t="s">
        <v>287</v>
      </c>
      <c r="J1425" s="121" t="s">
        <v>6014</v>
      </c>
      <c r="K1425" s="121" t="s">
        <v>811</v>
      </c>
      <c r="L1425" s="121" t="s">
        <v>357</v>
      </c>
      <c r="M1425" s="121" t="s">
        <v>367</v>
      </c>
      <c r="N1425" s="121" t="s">
        <v>6015</v>
      </c>
      <c r="O1425" s="121" t="s">
        <v>299</v>
      </c>
      <c r="P1425" s="127">
        <v>42550</v>
      </c>
      <c r="Q1425" s="121"/>
      <c r="R1425" s="114" t="e">
        <f t="shared" ca="1" si="199"/>
        <v>#NUM!</v>
      </c>
      <c r="S1425" s="118" t="e">
        <f t="shared" ca="1" si="200"/>
        <v>#NUM!</v>
      </c>
      <c r="T1425" s="114" t="e">
        <f t="shared" ca="1" si="201"/>
        <v>#NUM!</v>
      </c>
      <c r="U1425" s="119" t="e">
        <f t="shared" ca="1" si="202"/>
        <v>#NUM!</v>
      </c>
      <c r="V1425" s="120" t="s">
        <v>299</v>
      </c>
      <c r="W1425" s="116">
        <f t="shared" ca="1" si="203"/>
        <v>43525</v>
      </c>
      <c r="X1425" s="114">
        <f t="shared" ca="1" si="204"/>
        <v>960</v>
      </c>
      <c r="Y1425" s="120">
        <f t="shared" ca="1" si="205"/>
        <v>31</v>
      </c>
      <c r="Z1425" s="121">
        <f t="shared" ca="1" si="206"/>
        <v>2</v>
      </c>
      <c r="AA1425" s="121" t="s">
        <v>425</v>
      </c>
      <c r="AB1425" s="121"/>
      <c r="AC1425" s="127">
        <v>42565</v>
      </c>
      <c r="AD1425" s="121" t="s">
        <v>811</v>
      </c>
      <c r="AE1425" s="127">
        <v>42565</v>
      </c>
      <c r="AF1425" s="121" t="s">
        <v>8286</v>
      </c>
      <c r="AG1425" s="121">
        <v>0</v>
      </c>
      <c r="AH1425" s="121">
        <v>0</v>
      </c>
      <c r="AI1425" s="121" t="s">
        <v>6012</v>
      </c>
      <c r="AJ1425" s="121"/>
      <c r="AK1425" s="121" t="s">
        <v>334</v>
      </c>
      <c r="AL1425" s="121"/>
      <c r="AM1425" s="126" t="s">
        <v>6016</v>
      </c>
      <c r="AN1425" s="121" t="s">
        <v>739</v>
      </c>
      <c r="AO1425" s="121" t="s">
        <v>393</v>
      </c>
      <c r="AP1425" s="121">
        <v>3</v>
      </c>
      <c r="AQ1425" s="121">
        <v>1</v>
      </c>
      <c r="AR1425" s="121"/>
      <c r="AS1425" s="121"/>
      <c r="AT1425" s="121"/>
    </row>
    <row r="1426" spans="1:46" ht="30" customHeight="1" x14ac:dyDescent="0.15">
      <c r="A1426" s="121">
        <v>1424</v>
      </c>
      <c r="B1426" s="126">
        <v>5225003081</v>
      </c>
      <c r="C1426" s="121" t="s">
        <v>6017</v>
      </c>
      <c r="D1426" s="121" t="s">
        <v>6017</v>
      </c>
      <c r="E1426" s="127">
        <v>26868</v>
      </c>
      <c r="F1426" s="117">
        <f t="shared" ca="1" si="198"/>
        <v>45.635616438356166</v>
      </c>
      <c r="G1426" s="121" t="s">
        <v>892</v>
      </c>
      <c r="H1426" s="121" t="s">
        <v>368</v>
      </c>
      <c r="I1426" s="121" t="s">
        <v>368</v>
      </c>
      <c r="J1426" s="121" t="s">
        <v>6018</v>
      </c>
      <c r="K1426" s="121" t="s">
        <v>489</v>
      </c>
      <c r="L1426" s="121" t="s">
        <v>357</v>
      </c>
      <c r="M1426" s="121" t="s">
        <v>367</v>
      </c>
      <c r="N1426" s="121" t="s">
        <v>546</v>
      </c>
      <c r="O1426" s="121" t="s">
        <v>8330</v>
      </c>
      <c r="P1426" s="127">
        <v>41930</v>
      </c>
      <c r="Q1426" s="127">
        <v>47408</v>
      </c>
      <c r="R1426" s="114">
        <f t="shared" ca="1" si="199"/>
        <v>3883</v>
      </c>
      <c r="S1426" s="118">
        <f t="shared" ca="1" si="200"/>
        <v>127</v>
      </c>
      <c r="T1426" s="114">
        <f t="shared" ca="1" si="201"/>
        <v>10</v>
      </c>
      <c r="U1426" s="119" t="str">
        <f t="shared" ca="1" si="202"/>
        <v>10年7个月23天</v>
      </c>
      <c r="V1426" s="120" t="s">
        <v>10063</v>
      </c>
      <c r="W1426" s="116">
        <f t="shared" ca="1" si="203"/>
        <v>43525</v>
      </c>
      <c r="X1426" s="114">
        <f t="shared" ca="1" si="204"/>
        <v>963</v>
      </c>
      <c r="Y1426" s="120">
        <f t="shared" ca="1" si="205"/>
        <v>31</v>
      </c>
      <c r="Z1426" s="121">
        <f t="shared" ca="1" si="206"/>
        <v>2</v>
      </c>
      <c r="AA1426" s="121" t="s">
        <v>10064</v>
      </c>
      <c r="AB1426" s="121"/>
      <c r="AC1426" s="127">
        <v>42562</v>
      </c>
      <c r="AD1426" s="121" t="s">
        <v>489</v>
      </c>
      <c r="AE1426" s="127">
        <v>42562</v>
      </c>
      <c r="AF1426" s="121" t="s">
        <v>8286</v>
      </c>
      <c r="AG1426" s="121">
        <v>0</v>
      </c>
      <c r="AH1426" s="121">
        <v>0</v>
      </c>
      <c r="AI1426" s="121" t="s">
        <v>6020</v>
      </c>
      <c r="AJ1426" s="121"/>
      <c r="AK1426" s="121"/>
      <c r="AL1426" s="121"/>
      <c r="AM1426" s="126" t="s">
        <v>6019</v>
      </c>
      <c r="AN1426" s="121"/>
      <c r="AO1426" s="121"/>
      <c r="AP1426" s="121">
        <v>0</v>
      </c>
      <c r="AQ1426" s="121">
        <v>1</v>
      </c>
      <c r="AR1426" s="121"/>
      <c r="AS1426" s="121"/>
      <c r="AT1426" s="121"/>
    </row>
    <row r="1427" spans="1:46" ht="30" customHeight="1" x14ac:dyDescent="0.15">
      <c r="A1427" s="121">
        <v>1425</v>
      </c>
      <c r="B1427" s="126">
        <v>5225003082</v>
      </c>
      <c r="C1427" s="121" t="s">
        <v>6021</v>
      </c>
      <c r="D1427" s="121" t="s">
        <v>6021</v>
      </c>
      <c r="E1427" s="127">
        <v>31946</v>
      </c>
      <c r="F1427" s="117">
        <f t="shared" ca="1" si="198"/>
        <v>31.723287671232878</v>
      </c>
      <c r="G1427" s="121" t="s">
        <v>325</v>
      </c>
      <c r="H1427" s="121" t="s">
        <v>297</v>
      </c>
      <c r="I1427" s="121" t="s">
        <v>297</v>
      </c>
      <c r="J1427" s="121" t="s">
        <v>6022</v>
      </c>
      <c r="K1427" s="121" t="s">
        <v>701</v>
      </c>
      <c r="L1427" s="121" t="s">
        <v>328</v>
      </c>
      <c r="M1427" s="121" t="s">
        <v>367</v>
      </c>
      <c r="N1427" s="121" t="s">
        <v>41</v>
      </c>
      <c r="O1427" s="121" t="s">
        <v>299</v>
      </c>
      <c r="P1427" s="127">
        <v>42520</v>
      </c>
      <c r="Q1427" s="121"/>
      <c r="R1427" s="114" t="e">
        <f t="shared" ca="1" si="199"/>
        <v>#NUM!</v>
      </c>
      <c r="S1427" s="118" t="e">
        <f t="shared" ca="1" si="200"/>
        <v>#NUM!</v>
      </c>
      <c r="T1427" s="114" t="e">
        <f t="shared" ca="1" si="201"/>
        <v>#NUM!</v>
      </c>
      <c r="U1427" s="119" t="e">
        <f t="shared" ca="1" si="202"/>
        <v>#NUM!</v>
      </c>
      <c r="V1427" s="120" t="s">
        <v>299</v>
      </c>
      <c r="W1427" s="116">
        <f t="shared" ca="1" si="203"/>
        <v>43525</v>
      </c>
      <c r="X1427" s="114">
        <f t="shared" ca="1" si="204"/>
        <v>962</v>
      </c>
      <c r="Y1427" s="120">
        <f t="shared" ca="1" si="205"/>
        <v>31</v>
      </c>
      <c r="Z1427" s="121">
        <f t="shared" ca="1" si="206"/>
        <v>2</v>
      </c>
      <c r="AA1427" s="121" t="s">
        <v>10065</v>
      </c>
      <c r="AB1427" s="121"/>
      <c r="AC1427" s="127">
        <v>42563</v>
      </c>
      <c r="AD1427" s="121" t="s">
        <v>701</v>
      </c>
      <c r="AE1427" s="127">
        <v>42563</v>
      </c>
      <c r="AF1427" s="121" t="s">
        <v>8286</v>
      </c>
      <c r="AG1427" s="121">
        <v>0</v>
      </c>
      <c r="AH1427" s="121">
        <v>0</v>
      </c>
      <c r="AI1427" s="121" t="s">
        <v>6024</v>
      </c>
      <c r="AJ1427" s="121"/>
      <c r="AK1427" s="121" t="s">
        <v>334</v>
      </c>
      <c r="AL1427" s="121"/>
      <c r="AM1427" s="126" t="s">
        <v>6023</v>
      </c>
      <c r="AN1427" s="121"/>
      <c r="AO1427" s="121"/>
      <c r="AP1427" s="121">
        <v>0</v>
      </c>
      <c r="AQ1427" s="121">
        <v>1</v>
      </c>
      <c r="AR1427" s="121"/>
      <c r="AS1427" s="121"/>
      <c r="AT1427" s="121"/>
    </row>
    <row r="1428" spans="1:46" ht="30" customHeight="1" x14ac:dyDescent="0.15">
      <c r="A1428" s="121">
        <v>1426</v>
      </c>
      <c r="B1428" s="126">
        <v>5225003083</v>
      </c>
      <c r="C1428" s="121" t="s">
        <v>6025</v>
      </c>
      <c r="D1428" s="121" t="s">
        <v>6025</v>
      </c>
      <c r="E1428" s="127">
        <v>29425</v>
      </c>
      <c r="F1428" s="117">
        <f t="shared" ca="1" si="198"/>
        <v>38.630136986301373</v>
      </c>
      <c r="G1428" s="121" t="s">
        <v>325</v>
      </c>
      <c r="H1428" s="121" t="s">
        <v>287</v>
      </c>
      <c r="I1428" s="121" t="s">
        <v>287</v>
      </c>
      <c r="J1428" s="121" t="s">
        <v>6026</v>
      </c>
      <c r="K1428" s="121" t="s">
        <v>8187</v>
      </c>
      <c r="L1428" s="121" t="s">
        <v>328</v>
      </c>
      <c r="M1428" s="121" t="s">
        <v>326</v>
      </c>
      <c r="N1428" s="121" t="s">
        <v>408</v>
      </c>
      <c r="O1428" s="121" t="s">
        <v>8330</v>
      </c>
      <c r="P1428" s="127">
        <v>41912</v>
      </c>
      <c r="Q1428" s="127">
        <v>47390</v>
      </c>
      <c r="R1428" s="114">
        <f t="shared" ca="1" si="199"/>
        <v>3865</v>
      </c>
      <c r="S1428" s="118">
        <f t="shared" ca="1" si="200"/>
        <v>126</v>
      </c>
      <c r="T1428" s="114">
        <f t="shared" ca="1" si="201"/>
        <v>10</v>
      </c>
      <c r="U1428" s="119" t="str">
        <f t="shared" ca="1" si="202"/>
        <v>10年7个月5天</v>
      </c>
      <c r="V1428" s="120" t="s">
        <v>10066</v>
      </c>
      <c r="W1428" s="116">
        <f t="shared" ca="1" si="203"/>
        <v>43525</v>
      </c>
      <c r="X1428" s="114">
        <f t="shared" ca="1" si="204"/>
        <v>962</v>
      </c>
      <c r="Y1428" s="120">
        <f t="shared" ca="1" si="205"/>
        <v>31</v>
      </c>
      <c r="Z1428" s="121">
        <f t="shared" ca="1" si="206"/>
        <v>2</v>
      </c>
      <c r="AA1428" s="121" t="s">
        <v>9879</v>
      </c>
      <c r="AB1428" s="121"/>
      <c r="AC1428" s="127">
        <v>42563</v>
      </c>
      <c r="AD1428" s="121" t="s">
        <v>8546</v>
      </c>
      <c r="AE1428" s="127">
        <v>42563</v>
      </c>
      <c r="AF1428" s="121" t="s">
        <v>8286</v>
      </c>
      <c r="AG1428" s="121">
        <v>0</v>
      </c>
      <c r="AH1428" s="121">
        <v>0</v>
      </c>
      <c r="AI1428" s="121" t="s">
        <v>6028</v>
      </c>
      <c r="AJ1428" s="121"/>
      <c r="AK1428" s="121"/>
      <c r="AL1428" s="121"/>
      <c r="AM1428" s="126" t="s">
        <v>6027</v>
      </c>
      <c r="AN1428" s="121" t="s">
        <v>411</v>
      </c>
      <c r="AO1428" s="121" t="s">
        <v>393</v>
      </c>
      <c r="AP1428" s="121">
        <v>9</v>
      </c>
      <c r="AQ1428" s="121">
        <v>0</v>
      </c>
      <c r="AR1428" s="121"/>
      <c r="AS1428" s="121"/>
      <c r="AT1428" s="121"/>
    </row>
    <row r="1429" spans="1:46" ht="30" customHeight="1" x14ac:dyDescent="0.15">
      <c r="A1429" s="121">
        <v>1427</v>
      </c>
      <c r="B1429" s="126">
        <v>5225003084</v>
      </c>
      <c r="C1429" s="121" t="s">
        <v>6029</v>
      </c>
      <c r="D1429" s="121" t="s">
        <v>6029</v>
      </c>
      <c r="E1429" s="127">
        <v>31953</v>
      </c>
      <c r="F1429" s="117">
        <f t="shared" ca="1" si="198"/>
        <v>31.704109589041096</v>
      </c>
      <c r="G1429" s="121" t="s">
        <v>325</v>
      </c>
      <c r="H1429" s="121" t="s">
        <v>297</v>
      </c>
      <c r="I1429" s="121" t="s">
        <v>297</v>
      </c>
      <c r="J1429" s="121" t="s">
        <v>6030</v>
      </c>
      <c r="K1429" s="121" t="s">
        <v>8109</v>
      </c>
      <c r="L1429" s="121" t="s">
        <v>357</v>
      </c>
      <c r="M1429" s="121" t="s">
        <v>367</v>
      </c>
      <c r="N1429" s="121" t="s">
        <v>408</v>
      </c>
      <c r="O1429" s="121" t="s">
        <v>299</v>
      </c>
      <c r="P1429" s="127">
        <v>42259</v>
      </c>
      <c r="Q1429" s="121"/>
      <c r="R1429" s="114" t="e">
        <f t="shared" ca="1" si="199"/>
        <v>#NUM!</v>
      </c>
      <c r="S1429" s="118" t="e">
        <f t="shared" ca="1" si="200"/>
        <v>#NUM!</v>
      </c>
      <c r="T1429" s="114" t="e">
        <f t="shared" ca="1" si="201"/>
        <v>#NUM!</v>
      </c>
      <c r="U1429" s="119" t="e">
        <f t="shared" ca="1" si="202"/>
        <v>#NUM!</v>
      </c>
      <c r="V1429" s="120" t="s">
        <v>299</v>
      </c>
      <c r="W1429" s="116">
        <f t="shared" ca="1" si="203"/>
        <v>43525</v>
      </c>
      <c r="X1429" s="114">
        <f t="shared" ca="1" si="204"/>
        <v>962</v>
      </c>
      <c r="Y1429" s="120">
        <f t="shared" ca="1" si="205"/>
        <v>31</v>
      </c>
      <c r="Z1429" s="121">
        <f t="shared" ca="1" si="206"/>
        <v>2</v>
      </c>
      <c r="AA1429" s="121" t="s">
        <v>10021</v>
      </c>
      <c r="AB1429" s="121"/>
      <c r="AC1429" s="127">
        <v>42563</v>
      </c>
      <c r="AD1429" s="121" t="s">
        <v>8546</v>
      </c>
      <c r="AE1429" s="127">
        <v>42563</v>
      </c>
      <c r="AF1429" s="121" t="s">
        <v>8286</v>
      </c>
      <c r="AG1429" s="121">
        <v>0</v>
      </c>
      <c r="AH1429" s="121">
        <v>0</v>
      </c>
      <c r="AI1429" s="121" t="s">
        <v>6032</v>
      </c>
      <c r="AJ1429" s="121"/>
      <c r="AK1429" s="121" t="s">
        <v>334</v>
      </c>
      <c r="AL1429" s="121"/>
      <c r="AM1429" s="126" t="s">
        <v>6031</v>
      </c>
      <c r="AN1429" s="121" t="s">
        <v>411</v>
      </c>
      <c r="AO1429" s="121"/>
      <c r="AP1429" s="121">
        <v>0</v>
      </c>
      <c r="AQ1429" s="121">
        <v>1</v>
      </c>
      <c r="AR1429" s="121"/>
      <c r="AS1429" s="121"/>
      <c r="AT1429" s="121"/>
    </row>
    <row r="1430" spans="1:46" ht="30" customHeight="1" x14ac:dyDescent="0.15">
      <c r="A1430" s="121">
        <v>1428</v>
      </c>
      <c r="B1430" s="126">
        <v>5225003086</v>
      </c>
      <c r="C1430" s="121" t="s">
        <v>6034</v>
      </c>
      <c r="D1430" s="121" t="s">
        <v>6034</v>
      </c>
      <c r="E1430" s="127">
        <v>23264</v>
      </c>
      <c r="F1430" s="117">
        <f t="shared" ca="1" si="198"/>
        <v>55.509589041095893</v>
      </c>
      <c r="G1430" s="121" t="s">
        <v>792</v>
      </c>
      <c r="H1430" s="121" t="s">
        <v>327</v>
      </c>
      <c r="I1430" s="121" t="s">
        <v>327</v>
      </c>
      <c r="J1430" s="121" t="s">
        <v>10067</v>
      </c>
      <c r="K1430" s="121" t="s">
        <v>8546</v>
      </c>
      <c r="L1430" s="121" t="s">
        <v>328</v>
      </c>
      <c r="M1430" s="121" t="s">
        <v>367</v>
      </c>
      <c r="N1430" s="121" t="s">
        <v>290</v>
      </c>
      <c r="O1430" s="121" t="s">
        <v>293</v>
      </c>
      <c r="P1430" s="127">
        <v>42538</v>
      </c>
      <c r="Q1430" s="121"/>
      <c r="R1430" s="114" t="e">
        <f t="shared" ca="1" si="199"/>
        <v>#NUM!</v>
      </c>
      <c r="S1430" s="118" t="e">
        <f t="shared" ca="1" si="200"/>
        <v>#NUM!</v>
      </c>
      <c r="T1430" s="114" t="e">
        <f t="shared" ca="1" si="201"/>
        <v>#NUM!</v>
      </c>
      <c r="U1430" s="119" t="e">
        <f t="shared" ca="1" si="202"/>
        <v>#NUM!</v>
      </c>
      <c r="V1430" s="120" t="s">
        <v>293</v>
      </c>
      <c r="W1430" s="116">
        <f t="shared" ca="1" si="203"/>
        <v>43525</v>
      </c>
      <c r="X1430" s="114">
        <f t="shared" ca="1" si="204"/>
        <v>962</v>
      </c>
      <c r="Y1430" s="120">
        <f t="shared" ca="1" si="205"/>
        <v>31</v>
      </c>
      <c r="Z1430" s="121">
        <f t="shared" ca="1" si="206"/>
        <v>2</v>
      </c>
      <c r="AA1430" s="121" t="s">
        <v>519</v>
      </c>
      <c r="AB1430" s="121"/>
      <c r="AC1430" s="127">
        <v>42563</v>
      </c>
      <c r="AD1430" s="121" t="s">
        <v>8546</v>
      </c>
      <c r="AE1430" s="127">
        <v>42563</v>
      </c>
      <c r="AF1430" s="121" t="s">
        <v>8286</v>
      </c>
      <c r="AG1430" s="121">
        <v>0</v>
      </c>
      <c r="AH1430" s="121">
        <v>0</v>
      </c>
      <c r="AI1430" s="121" t="s">
        <v>6036</v>
      </c>
      <c r="AJ1430" s="121"/>
      <c r="AK1430" s="121" t="s">
        <v>409</v>
      </c>
      <c r="AL1430" s="121"/>
      <c r="AM1430" s="126" t="s">
        <v>6035</v>
      </c>
      <c r="AN1430" s="121"/>
      <c r="AO1430" s="121"/>
      <c r="AP1430" s="121">
        <v>0</v>
      </c>
      <c r="AQ1430" s="121">
        <v>0</v>
      </c>
      <c r="AR1430" s="121"/>
      <c r="AS1430" s="121"/>
      <c r="AT1430" s="121"/>
    </row>
    <row r="1431" spans="1:46" ht="30" customHeight="1" x14ac:dyDescent="0.15">
      <c r="A1431" s="121">
        <v>1429</v>
      </c>
      <c r="B1431" s="126">
        <v>5225003087</v>
      </c>
      <c r="C1431" s="121" t="s">
        <v>6037</v>
      </c>
      <c r="D1431" s="121" t="s">
        <v>6037</v>
      </c>
      <c r="E1431" s="127">
        <v>27651</v>
      </c>
      <c r="F1431" s="117">
        <f t="shared" ca="1" si="198"/>
        <v>43.490410958904107</v>
      </c>
      <c r="G1431" s="121" t="s">
        <v>6033</v>
      </c>
      <c r="H1431" s="121" t="s">
        <v>287</v>
      </c>
      <c r="I1431" s="121" t="s">
        <v>287</v>
      </c>
      <c r="J1431" s="121" t="s">
        <v>6038</v>
      </c>
      <c r="K1431" s="121" t="s">
        <v>8204</v>
      </c>
      <c r="L1431" s="121" t="s">
        <v>328</v>
      </c>
      <c r="M1431" s="121" t="s">
        <v>383</v>
      </c>
      <c r="N1431" s="121" t="s">
        <v>408</v>
      </c>
      <c r="O1431" s="121" t="s">
        <v>299</v>
      </c>
      <c r="P1431" s="127">
        <v>42542</v>
      </c>
      <c r="Q1431" s="121"/>
      <c r="R1431" s="114" t="e">
        <f t="shared" ca="1" si="199"/>
        <v>#NUM!</v>
      </c>
      <c r="S1431" s="118" t="e">
        <f t="shared" ca="1" si="200"/>
        <v>#NUM!</v>
      </c>
      <c r="T1431" s="114" t="e">
        <f t="shared" ca="1" si="201"/>
        <v>#NUM!</v>
      </c>
      <c r="U1431" s="119" t="e">
        <f t="shared" ca="1" si="202"/>
        <v>#NUM!</v>
      </c>
      <c r="V1431" s="120" t="s">
        <v>299</v>
      </c>
      <c r="W1431" s="116">
        <f t="shared" ca="1" si="203"/>
        <v>43525</v>
      </c>
      <c r="X1431" s="114">
        <f t="shared" ca="1" si="204"/>
        <v>962</v>
      </c>
      <c r="Y1431" s="120">
        <f t="shared" ca="1" si="205"/>
        <v>31</v>
      </c>
      <c r="Z1431" s="121">
        <f t="shared" ca="1" si="206"/>
        <v>2</v>
      </c>
      <c r="AA1431" s="121" t="s">
        <v>10068</v>
      </c>
      <c r="AB1431" s="121"/>
      <c r="AC1431" s="127">
        <v>42563</v>
      </c>
      <c r="AD1431" s="121" t="s">
        <v>8546</v>
      </c>
      <c r="AE1431" s="127">
        <v>42563</v>
      </c>
      <c r="AF1431" s="121" t="s">
        <v>8286</v>
      </c>
      <c r="AG1431" s="121">
        <v>0</v>
      </c>
      <c r="AH1431" s="121">
        <v>0</v>
      </c>
      <c r="AI1431" s="121" t="s">
        <v>6028</v>
      </c>
      <c r="AJ1431" s="121"/>
      <c r="AK1431" s="121" t="s">
        <v>334</v>
      </c>
      <c r="AL1431" s="121"/>
      <c r="AM1431" s="126" t="s">
        <v>6039</v>
      </c>
      <c r="AN1431" s="121" t="s">
        <v>411</v>
      </c>
      <c r="AO1431" s="121" t="s">
        <v>393</v>
      </c>
      <c r="AP1431" s="121">
        <v>9</v>
      </c>
      <c r="AQ1431" s="121">
        <v>0</v>
      </c>
      <c r="AR1431" s="121"/>
      <c r="AS1431" s="121"/>
      <c r="AT1431" s="121"/>
    </row>
    <row r="1432" spans="1:46" ht="30" customHeight="1" x14ac:dyDescent="0.15">
      <c r="A1432" s="121">
        <v>1430</v>
      </c>
      <c r="B1432" s="126">
        <v>5225003088</v>
      </c>
      <c r="C1432" s="121" t="s">
        <v>6040</v>
      </c>
      <c r="D1432" s="121" t="s">
        <v>6040</v>
      </c>
      <c r="E1432" s="127">
        <v>31956</v>
      </c>
      <c r="F1432" s="117">
        <f t="shared" ca="1" si="198"/>
        <v>31.695890410958903</v>
      </c>
      <c r="G1432" s="121" t="s">
        <v>325</v>
      </c>
      <c r="H1432" s="121" t="s">
        <v>297</v>
      </c>
      <c r="I1432" s="121" t="s">
        <v>297</v>
      </c>
      <c r="J1432" s="121" t="s">
        <v>6041</v>
      </c>
      <c r="K1432" s="121" t="s">
        <v>8128</v>
      </c>
      <c r="L1432" s="121" t="s">
        <v>357</v>
      </c>
      <c r="M1432" s="121" t="s">
        <v>367</v>
      </c>
      <c r="N1432" s="121" t="s">
        <v>408</v>
      </c>
      <c r="O1432" s="121" t="s">
        <v>8330</v>
      </c>
      <c r="P1432" s="127">
        <v>42259</v>
      </c>
      <c r="Q1432" s="127">
        <v>47737</v>
      </c>
      <c r="R1432" s="114">
        <f t="shared" ca="1" si="199"/>
        <v>4212</v>
      </c>
      <c r="S1432" s="118">
        <f t="shared" ca="1" si="200"/>
        <v>138</v>
      </c>
      <c r="T1432" s="114">
        <f t="shared" ca="1" si="201"/>
        <v>11</v>
      </c>
      <c r="U1432" s="119" t="str">
        <f t="shared" ca="1" si="202"/>
        <v>11年6个月17天</v>
      </c>
      <c r="V1432" s="120" t="s">
        <v>10020</v>
      </c>
      <c r="W1432" s="116">
        <f t="shared" ca="1" si="203"/>
        <v>43525</v>
      </c>
      <c r="X1432" s="114">
        <f t="shared" ca="1" si="204"/>
        <v>962</v>
      </c>
      <c r="Y1432" s="120">
        <f t="shared" ca="1" si="205"/>
        <v>31</v>
      </c>
      <c r="Z1432" s="121">
        <f t="shared" ca="1" si="206"/>
        <v>2</v>
      </c>
      <c r="AA1432" s="121" t="s">
        <v>10021</v>
      </c>
      <c r="AB1432" s="121"/>
      <c r="AC1432" s="127">
        <v>42563</v>
      </c>
      <c r="AD1432" s="121" t="s">
        <v>8546</v>
      </c>
      <c r="AE1432" s="127">
        <v>42563</v>
      </c>
      <c r="AF1432" s="121" t="s">
        <v>8286</v>
      </c>
      <c r="AG1432" s="121">
        <v>0</v>
      </c>
      <c r="AH1432" s="121">
        <v>0</v>
      </c>
      <c r="AI1432" s="121" t="s">
        <v>6032</v>
      </c>
      <c r="AJ1432" s="121"/>
      <c r="AK1432" s="121"/>
      <c r="AL1432" s="121"/>
      <c r="AM1432" s="126" t="s">
        <v>6042</v>
      </c>
      <c r="AN1432" s="121" t="s">
        <v>411</v>
      </c>
      <c r="AO1432" s="121"/>
      <c r="AP1432" s="121">
        <v>0</v>
      </c>
      <c r="AQ1432" s="121">
        <v>0</v>
      </c>
      <c r="AR1432" s="121"/>
      <c r="AS1432" s="121"/>
      <c r="AT1432" s="121"/>
    </row>
    <row r="1433" spans="1:46" ht="30" customHeight="1" x14ac:dyDescent="0.15">
      <c r="A1433" s="121">
        <v>1431</v>
      </c>
      <c r="B1433" s="126">
        <v>5225003089</v>
      </c>
      <c r="C1433" s="121" t="s">
        <v>6043</v>
      </c>
      <c r="D1433" s="121" t="s">
        <v>6043</v>
      </c>
      <c r="E1433" s="127">
        <v>32212</v>
      </c>
      <c r="F1433" s="117">
        <f t="shared" ca="1" si="198"/>
        <v>30.994520547945207</v>
      </c>
      <c r="G1433" s="121" t="s">
        <v>6033</v>
      </c>
      <c r="H1433" s="121" t="s">
        <v>287</v>
      </c>
      <c r="I1433" s="121" t="s">
        <v>287</v>
      </c>
      <c r="J1433" s="121" t="s">
        <v>6044</v>
      </c>
      <c r="K1433" s="121" t="s">
        <v>8204</v>
      </c>
      <c r="L1433" s="121" t="s">
        <v>328</v>
      </c>
      <c r="M1433" s="121" t="s">
        <v>338</v>
      </c>
      <c r="N1433" s="121" t="s">
        <v>408</v>
      </c>
      <c r="O1433" s="121" t="s">
        <v>8330</v>
      </c>
      <c r="P1433" s="127">
        <v>41912</v>
      </c>
      <c r="Q1433" s="127">
        <v>47390</v>
      </c>
      <c r="R1433" s="114">
        <f t="shared" ca="1" si="199"/>
        <v>3865</v>
      </c>
      <c r="S1433" s="118">
        <f t="shared" ca="1" si="200"/>
        <v>126</v>
      </c>
      <c r="T1433" s="114">
        <f t="shared" ca="1" si="201"/>
        <v>10</v>
      </c>
      <c r="U1433" s="119" t="str">
        <f t="shared" ca="1" si="202"/>
        <v>10年7个月5天</v>
      </c>
      <c r="V1433" s="120" t="s">
        <v>10066</v>
      </c>
      <c r="W1433" s="116">
        <f t="shared" ca="1" si="203"/>
        <v>43525</v>
      </c>
      <c r="X1433" s="114">
        <f t="shared" ca="1" si="204"/>
        <v>962</v>
      </c>
      <c r="Y1433" s="120">
        <f t="shared" ca="1" si="205"/>
        <v>31</v>
      </c>
      <c r="Z1433" s="121">
        <f t="shared" ca="1" si="206"/>
        <v>2</v>
      </c>
      <c r="AA1433" s="121" t="s">
        <v>9879</v>
      </c>
      <c r="AB1433" s="121"/>
      <c r="AC1433" s="127">
        <v>42563</v>
      </c>
      <c r="AD1433" s="121" t="s">
        <v>8546</v>
      </c>
      <c r="AE1433" s="127">
        <v>42563</v>
      </c>
      <c r="AF1433" s="121" t="s">
        <v>8286</v>
      </c>
      <c r="AG1433" s="121">
        <v>0</v>
      </c>
      <c r="AH1433" s="121">
        <v>0</v>
      </c>
      <c r="AI1433" s="121" t="s">
        <v>6028</v>
      </c>
      <c r="AJ1433" s="121"/>
      <c r="AK1433" s="121"/>
      <c r="AL1433" s="121"/>
      <c r="AM1433" s="126" t="s">
        <v>6045</v>
      </c>
      <c r="AN1433" s="121" t="s">
        <v>411</v>
      </c>
      <c r="AO1433" s="121" t="s">
        <v>393</v>
      </c>
      <c r="AP1433" s="121">
        <v>9</v>
      </c>
      <c r="AQ1433" s="121">
        <v>0</v>
      </c>
      <c r="AR1433" s="121"/>
      <c r="AS1433" s="121"/>
      <c r="AT1433" s="121"/>
    </row>
    <row r="1434" spans="1:46" ht="30" customHeight="1" x14ac:dyDescent="0.15">
      <c r="A1434" s="121">
        <v>1432</v>
      </c>
      <c r="B1434" s="126">
        <v>5225003090</v>
      </c>
      <c r="C1434" s="121" t="s">
        <v>6046</v>
      </c>
      <c r="D1434" s="121" t="s">
        <v>6046</v>
      </c>
      <c r="E1434" s="127">
        <v>26819</v>
      </c>
      <c r="F1434" s="117">
        <f t="shared" ca="1" si="198"/>
        <v>45.769863013698632</v>
      </c>
      <c r="G1434" s="121" t="s">
        <v>325</v>
      </c>
      <c r="H1434" s="121" t="s">
        <v>297</v>
      </c>
      <c r="I1434" s="121" t="s">
        <v>297</v>
      </c>
      <c r="J1434" s="121" t="s">
        <v>6047</v>
      </c>
      <c r="K1434" s="121" t="s">
        <v>8005</v>
      </c>
      <c r="L1434" s="121" t="s">
        <v>357</v>
      </c>
      <c r="M1434" s="121" t="s">
        <v>367</v>
      </c>
      <c r="N1434" s="121" t="s">
        <v>488</v>
      </c>
      <c r="O1434" s="121" t="s">
        <v>299</v>
      </c>
      <c r="P1434" s="127">
        <v>42542</v>
      </c>
      <c r="Q1434" s="121"/>
      <c r="R1434" s="114" t="e">
        <f t="shared" ca="1" si="199"/>
        <v>#NUM!</v>
      </c>
      <c r="S1434" s="118" t="e">
        <f t="shared" ca="1" si="200"/>
        <v>#NUM!</v>
      </c>
      <c r="T1434" s="114" t="e">
        <f t="shared" ca="1" si="201"/>
        <v>#NUM!</v>
      </c>
      <c r="U1434" s="119" t="e">
        <f t="shared" ca="1" si="202"/>
        <v>#NUM!</v>
      </c>
      <c r="V1434" s="120" t="s">
        <v>299</v>
      </c>
      <c r="W1434" s="116">
        <f t="shared" ca="1" si="203"/>
        <v>43525</v>
      </c>
      <c r="X1434" s="114">
        <f t="shared" ca="1" si="204"/>
        <v>962</v>
      </c>
      <c r="Y1434" s="120">
        <f t="shared" ca="1" si="205"/>
        <v>31</v>
      </c>
      <c r="Z1434" s="121">
        <f t="shared" ca="1" si="206"/>
        <v>2</v>
      </c>
      <c r="AA1434" s="121" t="s">
        <v>10068</v>
      </c>
      <c r="AB1434" s="121"/>
      <c r="AC1434" s="127">
        <v>42563</v>
      </c>
      <c r="AD1434" s="121" t="s">
        <v>8546</v>
      </c>
      <c r="AE1434" s="127">
        <v>42563</v>
      </c>
      <c r="AF1434" s="121" t="s">
        <v>8286</v>
      </c>
      <c r="AG1434" s="121">
        <v>0</v>
      </c>
      <c r="AH1434" s="121">
        <v>0</v>
      </c>
      <c r="AI1434" s="121" t="s">
        <v>6049</v>
      </c>
      <c r="AJ1434" s="121"/>
      <c r="AK1434" s="121" t="s">
        <v>334</v>
      </c>
      <c r="AL1434" s="121"/>
      <c r="AM1434" s="126" t="s">
        <v>6048</v>
      </c>
      <c r="AN1434" s="121" t="s">
        <v>411</v>
      </c>
      <c r="AO1434" s="121"/>
      <c r="AP1434" s="121">
        <v>0</v>
      </c>
      <c r="AQ1434" s="121">
        <v>0</v>
      </c>
      <c r="AR1434" s="121"/>
      <c r="AS1434" s="121"/>
      <c r="AT1434" s="121"/>
    </row>
    <row r="1435" spans="1:46" ht="30" customHeight="1" x14ac:dyDescent="0.15">
      <c r="A1435" s="121">
        <v>1433</v>
      </c>
      <c r="B1435" s="126">
        <v>5225003091</v>
      </c>
      <c r="C1435" s="121" t="s">
        <v>6050</v>
      </c>
      <c r="D1435" s="121" t="s">
        <v>6050</v>
      </c>
      <c r="E1435" s="127">
        <v>32728</v>
      </c>
      <c r="F1435" s="117">
        <f t="shared" ca="1" si="198"/>
        <v>29.580821917808219</v>
      </c>
      <c r="G1435" s="121" t="s">
        <v>325</v>
      </c>
      <c r="H1435" s="121" t="s">
        <v>297</v>
      </c>
      <c r="I1435" s="121" t="s">
        <v>297</v>
      </c>
      <c r="J1435" s="121" t="s">
        <v>6051</v>
      </c>
      <c r="K1435" s="121" t="s">
        <v>8130</v>
      </c>
      <c r="L1435" s="121" t="s">
        <v>328</v>
      </c>
      <c r="M1435" s="121" t="s">
        <v>367</v>
      </c>
      <c r="N1435" s="121" t="s">
        <v>488</v>
      </c>
      <c r="O1435" s="121" t="s">
        <v>299</v>
      </c>
      <c r="P1435" s="127">
        <v>42551</v>
      </c>
      <c r="Q1435" s="121"/>
      <c r="R1435" s="114" t="e">
        <f t="shared" ca="1" si="199"/>
        <v>#NUM!</v>
      </c>
      <c r="S1435" s="118" t="e">
        <f t="shared" ca="1" si="200"/>
        <v>#NUM!</v>
      </c>
      <c r="T1435" s="114" t="e">
        <f t="shared" ca="1" si="201"/>
        <v>#NUM!</v>
      </c>
      <c r="U1435" s="119" t="e">
        <f t="shared" ca="1" si="202"/>
        <v>#NUM!</v>
      </c>
      <c r="V1435" s="120" t="s">
        <v>299</v>
      </c>
      <c r="W1435" s="116">
        <f t="shared" ca="1" si="203"/>
        <v>43525</v>
      </c>
      <c r="X1435" s="114">
        <f t="shared" ca="1" si="204"/>
        <v>962</v>
      </c>
      <c r="Y1435" s="120">
        <f t="shared" ca="1" si="205"/>
        <v>31</v>
      </c>
      <c r="Z1435" s="121">
        <f t="shared" ca="1" si="206"/>
        <v>2</v>
      </c>
      <c r="AA1435" s="121" t="s">
        <v>10069</v>
      </c>
      <c r="AB1435" s="121"/>
      <c r="AC1435" s="127">
        <v>42563</v>
      </c>
      <c r="AD1435" s="121" t="s">
        <v>8546</v>
      </c>
      <c r="AE1435" s="127">
        <v>42563</v>
      </c>
      <c r="AF1435" s="121" t="s">
        <v>8286</v>
      </c>
      <c r="AG1435" s="121">
        <v>0</v>
      </c>
      <c r="AH1435" s="121">
        <v>0</v>
      </c>
      <c r="AI1435" s="121" t="s">
        <v>6053</v>
      </c>
      <c r="AJ1435" s="121"/>
      <c r="AK1435" s="121" t="s">
        <v>334</v>
      </c>
      <c r="AL1435" s="121"/>
      <c r="AM1435" s="126" t="s">
        <v>6052</v>
      </c>
      <c r="AN1435" s="121" t="s">
        <v>411</v>
      </c>
      <c r="AO1435" s="121"/>
      <c r="AP1435" s="121">
        <v>0</v>
      </c>
      <c r="AQ1435" s="121">
        <v>0</v>
      </c>
      <c r="AR1435" s="121"/>
      <c r="AS1435" s="121"/>
      <c r="AT1435" s="121"/>
    </row>
    <row r="1436" spans="1:46" ht="30" customHeight="1" x14ac:dyDescent="0.15">
      <c r="A1436" s="121">
        <v>1434</v>
      </c>
      <c r="B1436" s="126">
        <v>5225003092</v>
      </c>
      <c r="C1436" s="121" t="s">
        <v>6054</v>
      </c>
      <c r="D1436" s="121" t="s">
        <v>6054</v>
      </c>
      <c r="E1436" s="127">
        <v>31826</v>
      </c>
      <c r="F1436" s="117">
        <f t="shared" ca="1" si="198"/>
        <v>32.052054794520551</v>
      </c>
      <c r="G1436" s="121" t="s">
        <v>325</v>
      </c>
      <c r="H1436" s="121" t="s">
        <v>327</v>
      </c>
      <c r="I1436" s="121" t="s">
        <v>327</v>
      </c>
      <c r="J1436" s="121" t="s">
        <v>6055</v>
      </c>
      <c r="K1436" s="121" t="s">
        <v>8187</v>
      </c>
      <c r="L1436" s="121" t="s">
        <v>357</v>
      </c>
      <c r="M1436" s="121" t="s">
        <v>367</v>
      </c>
      <c r="N1436" s="121" t="s">
        <v>298</v>
      </c>
      <c r="O1436" s="121" t="s">
        <v>8330</v>
      </c>
      <c r="P1436" s="127">
        <v>42383</v>
      </c>
      <c r="Q1436" s="127">
        <v>47861</v>
      </c>
      <c r="R1436" s="114">
        <f t="shared" ca="1" si="199"/>
        <v>4336</v>
      </c>
      <c r="S1436" s="118">
        <f t="shared" ca="1" si="200"/>
        <v>142</v>
      </c>
      <c r="T1436" s="114">
        <f t="shared" ca="1" si="201"/>
        <v>11</v>
      </c>
      <c r="U1436" s="119" t="str">
        <f t="shared" ca="1" si="202"/>
        <v>11年10个月21天</v>
      </c>
      <c r="V1436" s="120" t="s">
        <v>10070</v>
      </c>
      <c r="W1436" s="116">
        <f t="shared" ca="1" si="203"/>
        <v>43525</v>
      </c>
      <c r="X1436" s="114">
        <f t="shared" ca="1" si="204"/>
        <v>962</v>
      </c>
      <c r="Y1436" s="120">
        <f t="shared" ca="1" si="205"/>
        <v>31</v>
      </c>
      <c r="Z1436" s="121">
        <f t="shared" ca="1" si="206"/>
        <v>2</v>
      </c>
      <c r="AA1436" s="121" t="s">
        <v>10071</v>
      </c>
      <c r="AB1436" s="121"/>
      <c r="AC1436" s="127">
        <v>42563</v>
      </c>
      <c r="AD1436" s="121" t="s">
        <v>8546</v>
      </c>
      <c r="AE1436" s="127">
        <v>42563</v>
      </c>
      <c r="AF1436" s="121" t="s">
        <v>8286</v>
      </c>
      <c r="AG1436" s="121">
        <v>0</v>
      </c>
      <c r="AH1436" s="121">
        <v>0</v>
      </c>
      <c r="AI1436" s="121" t="s">
        <v>6057</v>
      </c>
      <c r="AJ1436" s="121"/>
      <c r="AK1436" s="121"/>
      <c r="AL1436" s="121" t="s">
        <v>363</v>
      </c>
      <c r="AM1436" s="126" t="s">
        <v>6056</v>
      </c>
      <c r="AN1436" s="121" t="s">
        <v>411</v>
      </c>
      <c r="AO1436" s="121"/>
      <c r="AP1436" s="121">
        <v>0</v>
      </c>
      <c r="AQ1436" s="121">
        <v>2</v>
      </c>
      <c r="AR1436" s="121"/>
      <c r="AS1436" s="121"/>
      <c r="AT1436" s="121"/>
    </row>
    <row r="1437" spans="1:46" ht="30" customHeight="1" x14ac:dyDescent="0.15">
      <c r="A1437" s="121">
        <v>1435</v>
      </c>
      <c r="B1437" s="126">
        <v>5225003093</v>
      </c>
      <c r="C1437" s="121" t="s">
        <v>6058</v>
      </c>
      <c r="D1437" s="121" t="s">
        <v>6058</v>
      </c>
      <c r="E1437" s="127">
        <v>30321</v>
      </c>
      <c r="F1437" s="117">
        <f t="shared" ca="1" si="198"/>
        <v>36.175342465753424</v>
      </c>
      <c r="G1437" s="121" t="s">
        <v>325</v>
      </c>
      <c r="H1437" s="121" t="s">
        <v>287</v>
      </c>
      <c r="I1437" s="121" t="s">
        <v>287</v>
      </c>
      <c r="J1437" s="121" t="s">
        <v>6059</v>
      </c>
      <c r="K1437" s="121" t="s">
        <v>8130</v>
      </c>
      <c r="L1437" s="121" t="s">
        <v>328</v>
      </c>
      <c r="M1437" s="121" t="s">
        <v>367</v>
      </c>
      <c r="N1437" s="121" t="s">
        <v>488</v>
      </c>
      <c r="O1437" s="121" t="s">
        <v>293</v>
      </c>
      <c r="P1437" s="127">
        <v>42551</v>
      </c>
      <c r="Q1437" s="121"/>
      <c r="R1437" s="114" t="e">
        <f t="shared" ca="1" si="199"/>
        <v>#NUM!</v>
      </c>
      <c r="S1437" s="118" t="e">
        <f t="shared" ca="1" si="200"/>
        <v>#NUM!</v>
      </c>
      <c r="T1437" s="114" t="e">
        <f t="shared" ca="1" si="201"/>
        <v>#NUM!</v>
      </c>
      <c r="U1437" s="119" t="e">
        <f t="shared" ca="1" si="202"/>
        <v>#NUM!</v>
      </c>
      <c r="V1437" s="120" t="s">
        <v>293</v>
      </c>
      <c r="W1437" s="116">
        <f t="shared" ca="1" si="203"/>
        <v>43525</v>
      </c>
      <c r="X1437" s="114">
        <f t="shared" ca="1" si="204"/>
        <v>962</v>
      </c>
      <c r="Y1437" s="120">
        <f t="shared" ca="1" si="205"/>
        <v>31</v>
      </c>
      <c r="Z1437" s="121">
        <f t="shared" ca="1" si="206"/>
        <v>2</v>
      </c>
      <c r="AA1437" s="121" t="s">
        <v>10069</v>
      </c>
      <c r="AB1437" s="121"/>
      <c r="AC1437" s="127">
        <v>42563</v>
      </c>
      <c r="AD1437" s="121" t="s">
        <v>8546</v>
      </c>
      <c r="AE1437" s="127">
        <v>42563</v>
      </c>
      <c r="AF1437" s="121" t="s">
        <v>8286</v>
      </c>
      <c r="AG1437" s="121">
        <v>0</v>
      </c>
      <c r="AH1437" s="121">
        <v>0</v>
      </c>
      <c r="AI1437" s="121" t="s">
        <v>6053</v>
      </c>
      <c r="AJ1437" s="121"/>
      <c r="AK1437" s="121" t="s">
        <v>409</v>
      </c>
      <c r="AL1437" s="121"/>
      <c r="AM1437" s="126" t="s">
        <v>6060</v>
      </c>
      <c r="AN1437" s="121" t="s">
        <v>411</v>
      </c>
      <c r="AO1437" s="121"/>
      <c r="AP1437" s="121">
        <v>0</v>
      </c>
      <c r="AQ1437" s="121">
        <v>1</v>
      </c>
      <c r="AR1437" s="121"/>
      <c r="AS1437" s="121"/>
      <c r="AT1437" s="121"/>
    </row>
    <row r="1438" spans="1:46" ht="30" customHeight="1" x14ac:dyDescent="0.15">
      <c r="A1438" s="121">
        <v>1436</v>
      </c>
      <c r="B1438" s="126">
        <v>5225003094</v>
      </c>
      <c r="C1438" s="121" t="s">
        <v>6061</v>
      </c>
      <c r="D1438" s="121" t="s">
        <v>6061</v>
      </c>
      <c r="E1438" s="127">
        <v>27468</v>
      </c>
      <c r="F1438" s="117">
        <f t="shared" ca="1" si="198"/>
        <v>43.991780821917807</v>
      </c>
      <c r="G1438" s="121" t="s">
        <v>325</v>
      </c>
      <c r="H1438" s="121" t="s">
        <v>287</v>
      </c>
      <c r="I1438" s="121" t="s">
        <v>287</v>
      </c>
      <c r="J1438" s="121" t="s">
        <v>6062</v>
      </c>
      <c r="K1438" s="121" t="s">
        <v>8546</v>
      </c>
      <c r="L1438" s="121" t="s">
        <v>357</v>
      </c>
      <c r="M1438" s="121" t="s">
        <v>59</v>
      </c>
      <c r="N1438" s="121" t="s">
        <v>298</v>
      </c>
      <c r="O1438" s="121" t="s">
        <v>293</v>
      </c>
      <c r="P1438" s="127">
        <v>42542</v>
      </c>
      <c r="Q1438" s="121"/>
      <c r="R1438" s="114" t="e">
        <f t="shared" ca="1" si="199"/>
        <v>#NUM!</v>
      </c>
      <c r="S1438" s="118" t="e">
        <f t="shared" ca="1" si="200"/>
        <v>#NUM!</v>
      </c>
      <c r="T1438" s="114" t="e">
        <f t="shared" ca="1" si="201"/>
        <v>#NUM!</v>
      </c>
      <c r="U1438" s="119" t="e">
        <f t="shared" ca="1" si="202"/>
        <v>#NUM!</v>
      </c>
      <c r="V1438" s="120" t="s">
        <v>293</v>
      </c>
      <c r="W1438" s="116">
        <f t="shared" ca="1" si="203"/>
        <v>43525</v>
      </c>
      <c r="X1438" s="114">
        <f t="shared" ca="1" si="204"/>
        <v>962</v>
      </c>
      <c r="Y1438" s="120">
        <f t="shared" ca="1" si="205"/>
        <v>31</v>
      </c>
      <c r="Z1438" s="121">
        <f t="shared" ca="1" si="206"/>
        <v>2</v>
      </c>
      <c r="AA1438" s="121" t="s">
        <v>10068</v>
      </c>
      <c r="AB1438" s="121"/>
      <c r="AC1438" s="127">
        <v>42563</v>
      </c>
      <c r="AD1438" s="121" t="s">
        <v>8546</v>
      </c>
      <c r="AE1438" s="127">
        <v>42563</v>
      </c>
      <c r="AF1438" s="121" t="s">
        <v>8286</v>
      </c>
      <c r="AG1438" s="121">
        <v>0</v>
      </c>
      <c r="AH1438" s="121">
        <v>0</v>
      </c>
      <c r="AI1438" s="121" t="s">
        <v>6028</v>
      </c>
      <c r="AJ1438" s="121"/>
      <c r="AK1438" s="121" t="s">
        <v>409</v>
      </c>
      <c r="AL1438" s="121"/>
      <c r="AM1438" s="126" t="s">
        <v>6063</v>
      </c>
      <c r="AN1438" s="121" t="s">
        <v>411</v>
      </c>
      <c r="AO1438" s="121" t="s">
        <v>362</v>
      </c>
      <c r="AP1438" s="121">
        <v>9</v>
      </c>
      <c r="AQ1438" s="121">
        <v>0</v>
      </c>
      <c r="AR1438" s="121"/>
      <c r="AS1438" s="121"/>
      <c r="AT1438" s="121"/>
    </row>
    <row r="1439" spans="1:46" ht="30" customHeight="1" x14ac:dyDescent="0.15">
      <c r="A1439" s="121">
        <v>1437</v>
      </c>
      <c r="B1439" s="126">
        <v>5225003095</v>
      </c>
      <c r="C1439" s="121" t="s">
        <v>6064</v>
      </c>
      <c r="D1439" s="121" t="s">
        <v>6064</v>
      </c>
      <c r="E1439" s="127">
        <v>25338</v>
      </c>
      <c r="F1439" s="117">
        <f t="shared" ca="1" si="198"/>
        <v>49.827397260273976</v>
      </c>
      <c r="G1439" s="121" t="s">
        <v>6033</v>
      </c>
      <c r="H1439" s="121" t="s">
        <v>287</v>
      </c>
      <c r="I1439" s="121" t="s">
        <v>287</v>
      </c>
      <c r="J1439" s="121" t="s">
        <v>6065</v>
      </c>
      <c r="K1439" s="121" t="s">
        <v>8204</v>
      </c>
      <c r="L1439" s="121" t="s">
        <v>328</v>
      </c>
      <c r="M1439" s="121" t="s">
        <v>367</v>
      </c>
      <c r="N1439" s="121" t="s">
        <v>408</v>
      </c>
      <c r="O1439" s="121" t="s">
        <v>293</v>
      </c>
      <c r="P1439" s="127">
        <v>42542</v>
      </c>
      <c r="Q1439" s="121"/>
      <c r="R1439" s="114" t="e">
        <f t="shared" ca="1" si="199"/>
        <v>#NUM!</v>
      </c>
      <c r="S1439" s="118" t="e">
        <f t="shared" ca="1" si="200"/>
        <v>#NUM!</v>
      </c>
      <c r="T1439" s="114" t="e">
        <f t="shared" ca="1" si="201"/>
        <v>#NUM!</v>
      </c>
      <c r="U1439" s="119" t="e">
        <f t="shared" ca="1" si="202"/>
        <v>#NUM!</v>
      </c>
      <c r="V1439" s="120" t="s">
        <v>293</v>
      </c>
      <c r="W1439" s="116">
        <f t="shared" ca="1" si="203"/>
        <v>43525</v>
      </c>
      <c r="X1439" s="114">
        <f t="shared" ca="1" si="204"/>
        <v>962</v>
      </c>
      <c r="Y1439" s="120">
        <f t="shared" ca="1" si="205"/>
        <v>31</v>
      </c>
      <c r="Z1439" s="121">
        <f t="shared" ca="1" si="206"/>
        <v>2</v>
      </c>
      <c r="AA1439" s="121" t="s">
        <v>10068</v>
      </c>
      <c r="AB1439" s="121"/>
      <c r="AC1439" s="127">
        <v>42563</v>
      </c>
      <c r="AD1439" s="121" t="s">
        <v>8546</v>
      </c>
      <c r="AE1439" s="127">
        <v>42563</v>
      </c>
      <c r="AF1439" s="121" t="s">
        <v>8286</v>
      </c>
      <c r="AG1439" s="121">
        <v>0</v>
      </c>
      <c r="AH1439" s="121">
        <v>0</v>
      </c>
      <c r="AI1439" s="121" t="s">
        <v>6028</v>
      </c>
      <c r="AJ1439" s="121"/>
      <c r="AK1439" s="121" t="s">
        <v>409</v>
      </c>
      <c r="AL1439" s="121"/>
      <c r="AM1439" s="126" t="s">
        <v>6066</v>
      </c>
      <c r="AN1439" s="121" t="s">
        <v>411</v>
      </c>
      <c r="AO1439" s="121" t="s">
        <v>393</v>
      </c>
      <c r="AP1439" s="121">
        <v>9</v>
      </c>
      <c r="AQ1439" s="121">
        <v>0</v>
      </c>
      <c r="AR1439" s="121"/>
      <c r="AS1439" s="121"/>
      <c r="AT1439" s="121"/>
    </row>
    <row r="1440" spans="1:46" ht="30" customHeight="1" x14ac:dyDescent="0.15">
      <c r="A1440" s="121">
        <v>1438</v>
      </c>
      <c r="B1440" s="126">
        <v>5225003096</v>
      </c>
      <c r="C1440" s="121" t="s">
        <v>6067</v>
      </c>
      <c r="D1440" s="121" t="s">
        <v>6067</v>
      </c>
      <c r="E1440" s="127">
        <v>24431</v>
      </c>
      <c r="F1440" s="117">
        <f t="shared" ca="1" si="198"/>
        <v>52.31232876712329</v>
      </c>
      <c r="G1440" s="121" t="s">
        <v>325</v>
      </c>
      <c r="H1440" s="121" t="s">
        <v>287</v>
      </c>
      <c r="I1440" s="121" t="s">
        <v>287</v>
      </c>
      <c r="J1440" s="121" t="s">
        <v>10072</v>
      </c>
      <c r="K1440" s="121" t="s">
        <v>8546</v>
      </c>
      <c r="L1440" s="121" t="s">
        <v>328</v>
      </c>
      <c r="M1440" s="121" t="s">
        <v>367</v>
      </c>
      <c r="N1440" s="121" t="s">
        <v>290</v>
      </c>
      <c r="O1440" s="121" t="s">
        <v>299</v>
      </c>
      <c r="P1440" s="127">
        <v>42538</v>
      </c>
      <c r="Q1440" s="121"/>
      <c r="R1440" s="114" t="e">
        <f t="shared" ca="1" si="199"/>
        <v>#NUM!</v>
      </c>
      <c r="S1440" s="118" t="e">
        <f t="shared" ca="1" si="200"/>
        <v>#NUM!</v>
      </c>
      <c r="T1440" s="114" t="e">
        <f t="shared" ca="1" si="201"/>
        <v>#NUM!</v>
      </c>
      <c r="U1440" s="119" t="e">
        <f t="shared" ca="1" si="202"/>
        <v>#NUM!</v>
      </c>
      <c r="V1440" s="120" t="s">
        <v>299</v>
      </c>
      <c r="W1440" s="116">
        <f t="shared" ca="1" si="203"/>
        <v>43525</v>
      </c>
      <c r="X1440" s="114">
        <f t="shared" ca="1" si="204"/>
        <v>962</v>
      </c>
      <c r="Y1440" s="120">
        <f t="shared" ca="1" si="205"/>
        <v>31</v>
      </c>
      <c r="Z1440" s="121">
        <f t="shared" ca="1" si="206"/>
        <v>2</v>
      </c>
      <c r="AA1440" s="121" t="s">
        <v>519</v>
      </c>
      <c r="AB1440" s="121"/>
      <c r="AC1440" s="127">
        <v>42563</v>
      </c>
      <c r="AD1440" s="121" t="s">
        <v>8546</v>
      </c>
      <c r="AE1440" s="127">
        <v>42563</v>
      </c>
      <c r="AF1440" s="121" t="s">
        <v>8286</v>
      </c>
      <c r="AG1440" s="121">
        <v>0</v>
      </c>
      <c r="AH1440" s="121">
        <v>0</v>
      </c>
      <c r="AI1440" s="121" t="s">
        <v>6069</v>
      </c>
      <c r="AJ1440" s="121"/>
      <c r="AK1440" s="121" t="s">
        <v>334</v>
      </c>
      <c r="AL1440" s="121"/>
      <c r="AM1440" s="126" t="s">
        <v>6068</v>
      </c>
      <c r="AN1440" s="121"/>
      <c r="AO1440" s="121"/>
      <c r="AP1440" s="121">
        <v>0</v>
      </c>
      <c r="AQ1440" s="121">
        <v>0</v>
      </c>
      <c r="AR1440" s="121"/>
      <c r="AS1440" s="121"/>
      <c r="AT1440" s="121"/>
    </row>
    <row r="1441" spans="1:46" ht="30" customHeight="1" x14ac:dyDescent="0.15">
      <c r="A1441" s="121">
        <v>1439</v>
      </c>
      <c r="B1441" s="126">
        <v>5225003097</v>
      </c>
      <c r="C1441" s="121" t="s">
        <v>6070</v>
      </c>
      <c r="D1441" s="121" t="s">
        <v>6070</v>
      </c>
      <c r="E1441" s="127">
        <v>26134</v>
      </c>
      <c r="F1441" s="117">
        <f t="shared" ca="1" si="198"/>
        <v>47.646575342465752</v>
      </c>
      <c r="G1441" s="121" t="s">
        <v>704</v>
      </c>
      <c r="H1441" s="121" t="s">
        <v>297</v>
      </c>
      <c r="I1441" s="121" t="s">
        <v>297</v>
      </c>
      <c r="J1441" s="121" t="s">
        <v>6071</v>
      </c>
      <c r="K1441" s="121" t="s">
        <v>494</v>
      </c>
      <c r="L1441" s="121" t="s">
        <v>357</v>
      </c>
      <c r="M1441" s="121" t="s">
        <v>367</v>
      </c>
      <c r="N1441" s="121" t="s">
        <v>488</v>
      </c>
      <c r="O1441" s="121" t="s">
        <v>8330</v>
      </c>
      <c r="P1441" s="127">
        <v>42341</v>
      </c>
      <c r="Q1441" s="127">
        <v>47819</v>
      </c>
      <c r="R1441" s="114">
        <f t="shared" ca="1" si="199"/>
        <v>4294</v>
      </c>
      <c r="S1441" s="118">
        <f t="shared" ca="1" si="200"/>
        <v>141</v>
      </c>
      <c r="T1441" s="114">
        <f t="shared" ca="1" si="201"/>
        <v>11</v>
      </c>
      <c r="U1441" s="119" t="str">
        <f t="shared" ca="1" si="202"/>
        <v>11年9个月9天</v>
      </c>
      <c r="V1441" s="120" t="s">
        <v>10073</v>
      </c>
      <c r="W1441" s="116">
        <f t="shared" ca="1" si="203"/>
        <v>43525</v>
      </c>
      <c r="X1441" s="114">
        <f t="shared" ca="1" si="204"/>
        <v>962</v>
      </c>
      <c r="Y1441" s="120">
        <f t="shared" ca="1" si="205"/>
        <v>31</v>
      </c>
      <c r="Z1441" s="121">
        <f t="shared" ca="1" si="206"/>
        <v>2</v>
      </c>
      <c r="AA1441" s="121" t="s">
        <v>10074</v>
      </c>
      <c r="AB1441" s="121"/>
      <c r="AC1441" s="127">
        <v>42563</v>
      </c>
      <c r="AD1441" s="121" t="s">
        <v>8546</v>
      </c>
      <c r="AE1441" s="127">
        <v>42563</v>
      </c>
      <c r="AF1441" s="121" t="s">
        <v>8286</v>
      </c>
      <c r="AG1441" s="121">
        <v>0</v>
      </c>
      <c r="AH1441" s="121">
        <v>0</v>
      </c>
      <c r="AI1441" s="121" t="s">
        <v>6073</v>
      </c>
      <c r="AJ1441" s="121"/>
      <c r="AK1441" s="121"/>
      <c r="AL1441" s="121"/>
      <c r="AM1441" s="126" t="s">
        <v>6072</v>
      </c>
      <c r="AN1441" s="121" t="s">
        <v>411</v>
      </c>
      <c r="AO1441" s="121"/>
      <c r="AP1441" s="121">
        <v>0</v>
      </c>
      <c r="AQ1441" s="121">
        <v>0</v>
      </c>
      <c r="AR1441" s="121"/>
      <c r="AS1441" s="121"/>
      <c r="AT1441" s="121"/>
    </row>
    <row r="1442" spans="1:46" ht="30" customHeight="1" x14ac:dyDescent="0.15">
      <c r="A1442" s="121">
        <v>1440</v>
      </c>
      <c r="B1442" s="126">
        <v>5225003098</v>
      </c>
      <c r="C1442" s="121" t="s">
        <v>6074</v>
      </c>
      <c r="D1442" s="121" t="s">
        <v>6074</v>
      </c>
      <c r="E1442" s="127">
        <v>25568</v>
      </c>
      <c r="F1442" s="117">
        <f t="shared" ca="1" si="198"/>
        <v>49.197260273972603</v>
      </c>
      <c r="G1442" s="121" t="s">
        <v>325</v>
      </c>
      <c r="H1442" s="121" t="s">
        <v>297</v>
      </c>
      <c r="I1442" s="121" t="s">
        <v>297</v>
      </c>
      <c r="J1442" s="121" t="s">
        <v>6075</v>
      </c>
      <c r="K1442" s="121" t="s">
        <v>8205</v>
      </c>
      <c r="L1442" s="121" t="s">
        <v>357</v>
      </c>
      <c r="M1442" s="121" t="s">
        <v>367</v>
      </c>
      <c r="N1442" s="121" t="s">
        <v>488</v>
      </c>
      <c r="O1442" s="121" t="s">
        <v>293</v>
      </c>
      <c r="P1442" s="127">
        <v>42339</v>
      </c>
      <c r="Q1442" s="121"/>
      <c r="R1442" s="114" t="e">
        <f t="shared" ca="1" si="199"/>
        <v>#NUM!</v>
      </c>
      <c r="S1442" s="118" t="e">
        <f t="shared" ca="1" si="200"/>
        <v>#NUM!</v>
      </c>
      <c r="T1442" s="114" t="e">
        <f t="shared" ca="1" si="201"/>
        <v>#NUM!</v>
      </c>
      <c r="U1442" s="119" t="e">
        <f t="shared" ca="1" si="202"/>
        <v>#NUM!</v>
      </c>
      <c r="V1442" s="120" t="s">
        <v>299</v>
      </c>
      <c r="W1442" s="116">
        <f t="shared" ca="1" si="203"/>
        <v>43525</v>
      </c>
      <c r="X1442" s="114">
        <f t="shared" ca="1" si="204"/>
        <v>932</v>
      </c>
      <c r="Y1442" s="120">
        <f t="shared" ca="1" si="205"/>
        <v>30</v>
      </c>
      <c r="Z1442" s="121">
        <f t="shared" ca="1" si="206"/>
        <v>2</v>
      </c>
      <c r="AA1442" s="121" t="s">
        <v>8354</v>
      </c>
      <c r="AB1442" s="121"/>
      <c r="AC1442" s="127">
        <v>42593</v>
      </c>
      <c r="AD1442" s="121" t="s">
        <v>489</v>
      </c>
      <c r="AE1442" s="127">
        <v>42593</v>
      </c>
      <c r="AF1442" s="121" t="s">
        <v>8286</v>
      </c>
      <c r="AG1442" s="121">
        <v>1</v>
      </c>
      <c r="AH1442" s="121">
        <v>0</v>
      </c>
      <c r="AI1442" s="121" t="s">
        <v>6077</v>
      </c>
      <c r="AJ1442" s="121" t="s">
        <v>402</v>
      </c>
      <c r="AK1442" s="121" t="s">
        <v>409</v>
      </c>
      <c r="AL1442" s="121"/>
      <c r="AM1442" s="126" t="s">
        <v>6076</v>
      </c>
      <c r="AN1442" s="121" t="s">
        <v>411</v>
      </c>
      <c r="AO1442" s="121" t="s">
        <v>393</v>
      </c>
      <c r="AP1442" s="121">
        <v>3</v>
      </c>
      <c r="AQ1442" s="121">
        <v>0</v>
      </c>
      <c r="AR1442" s="121"/>
      <c r="AS1442" s="121"/>
      <c r="AT1442" s="121"/>
    </row>
    <row r="1443" spans="1:46" ht="30" customHeight="1" x14ac:dyDescent="0.15">
      <c r="A1443" s="121">
        <v>1441</v>
      </c>
      <c r="B1443" s="126">
        <v>5225003099</v>
      </c>
      <c r="C1443" s="121" t="s">
        <v>6078</v>
      </c>
      <c r="D1443" s="121" t="s">
        <v>6078</v>
      </c>
      <c r="E1443" s="127">
        <v>30576</v>
      </c>
      <c r="F1443" s="117">
        <f t="shared" ca="1" si="198"/>
        <v>35.476712328767121</v>
      </c>
      <c r="G1443" s="121" t="s">
        <v>325</v>
      </c>
      <c r="H1443" s="121" t="s">
        <v>287</v>
      </c>
      <c r="I1443" s="121" t="s">
        <v>287</v>
      </c>
      <c r="J1443" s="121" t="s">
        <v>6079</v>
      </c>
      <c r="K1443" s="121" t="s">
        <v>701</v>
      </c>
      <c r="L1443" s="121" t="s">
        <v>328</v>
      </c>
      <c r="M1443" s="121" t="s">
        <v>59</v>
      </c>
      <c r="N1443" s="121" t="s">
        <v>488</v>
      </c>
      <c r="O1443" s="121" t="s">
        <v>299</v>
      </c>
      <c r="P1443" s="127">
        <v>42502</v>
      </c>
      <c r="Q1443" s="121"/>
      <c r="R1443" s="114" t="e">
        <f t="shared" ca="1" si="199"/>
        <v>#NUM!</v>
      </c>
      <c r="S1443" s="118" t="e">
        <f t="shared" ca="1" si="200"/>
        <v>#NUM!</v>
      </c>
      <c r="T1443" s="114" t="e">
        <f t="shared" ca="1" si="201"/>
        <v>#NUM!</v>
      </c>
      <c r="U1443" s="119" t="e">
        <f t="shared" ca="1" si="202"/>
        <v>#NUM!</v>
      </c>
      <c r="V1443" s="120" t="s">
        <v>299</v>
      </c>
      <c r="W1443" s="116">
        <f t="shared" ca="1" si="203"/>
        <v>43525</v>
      </c>
      <c r="X1443" s="114">
        <f t="shared" ca="1" si="204"/>
        <v>932</v>
      </c>
      <c r="Y1443" s="120">
        <f t="shared" ca="1" si="205"/>
        <v>30</v>
      </c>
      <c r="Z1443" s="121">
        <f t="shared" ca="1" si="206"/>
        <v>2</v>
      </c>
      <c r="AA1443" s="121" t="s">
        <v>10075</v>
      </c>
      <c r="AB1443" s="121"/>
      <c r="AC1443" s="127">
        <v>42593</v>
      </c>
      <c r="AD1443" s="121" t="s">
        <v>489</v>
      </c>
      <c r="AE1443" s="127">
        <v>42593</v>
      </c>
      <c r="AF1443" s="121" t="s">
        <v>8286</v>
      </c>
      <c r="AG1443" s="121">
        <v>0</v>
      </c>
      <c r="AH1443" s="121">
        <v>0</v>
      </c>
      <c r="AI1443" s="121" t="s">
        <v>6081</v>
      </c>
      <c r="AJ1443" s="121"/>
      <c r="AK1443" s="121" t="s">
        <v>334</v>
      </c>
      <c r="AL1443" s="121"/>
      <c r="AM1443" s="126" t="s">
        <v>6080</v>
      </c>
      <c r="AN1443" s="121" t="s">
        <v>411</v>
      </c>
      <c r="AO1443" s="121"/>
      <c r="AP1443" s="121">
        <v>0</v>
      </c>
      <c r="AQ1443" s="121">
        <v>0</v>
      </c>
      <c r="AR1443" s="121"/>
      <c r="AS1443" s="121"/>
      <c r="AT1443" s="121"/>
    </row>
    <row r="1444" spans="1:46" ht="30" customHeight="1" x14ac:dyDescent="0.15">
      <c r="A1444" s="121">
        <v>1442</v>
      </c>
      <c r="B1444" s="126">
        <v>5225003100</v>
      </c>
      <c r="C1444" s="121" t="s">
        <v>6082</v>
      </c>
      <c r="D1444" s="121" t="s">
        <v>6082</v>
      </c>
      <c r="E1444" s="127">
        <v>32344</v>
      </c>
      <c r="F1444" s="117">
        <f t="shared" ca="1" si="198"/>
        <v>30.632876712328766</v>
      </c>
      <c r="G1444" s="121" t="s">
        <v>325</v>
      </c>
      <c r="H1444" s="121" t="s">
        <v>287</v>
      </c>
      <c r="I1444" s="121" t="s">
        <v>287</v>
      </c>
      <c r="J1444" s="121" t="s">
        <v>6083</v>
      </c>
      <c r="K1444" s="121" t="s">
        <v>489</v>
      </c>
      <c r="L1444" s="121" t="s">
        <v>1184</v>
      </c>
      <c r="M1444" s="121" t="s">
        <v>338</v>
      </c>
      <c r="N1444" s="121" t="s">
        <v>298</v>
      </c>
      <c r="O1444" s="121" t="s">
        <v>8330</v>
      </c>
      <c r="P1444" s="127">
        <v>42313</v>
      </c>
      <c r="Q1444" s="127">
        <v>47791</v>
      </c>
      <c r="R1444" s="114">
        <f t="shared" ca="1" si="199"/>
        <v>4266</v>
      </c>
      <c r="S1444" s="118">
        <f t="shared" ca="1" si="200"/>
        <v>140</v>
      </c>
      <c r="T1444" s="114">
        <f t="shared" ca="1" si="201"/>
        <v>11</v>
      </c>
      <c r="U1444" s="119" t="str">
        <f t="shared" ca="1" si="202"/>
        <v>11年8个月11天</v>
      </c>
      <c r="V1444" s="120" t="s">
        <v>6517</v>
      </c>
      <c r="W1444" s="116">
        <f t="shared" ca="1" si="203"/>
        <v>43525</v>
      </c>
      <c r="X1444" s="114">
        <f t="shared" ca="1" si="204"/>
        <v>932</v>
      </c>
      <c r="Y1444" s="120">
        <f t="shared" ca="1" si="205"/>
        <v>30</v>
      </c>
      <c r="Z1444" s="121">
        <f t="shared" ca="1" si="206"/>
        <v>2</v>
      </c>
      <c r="AA1444" s="121" t="s">
        <v>8629</v>
      </c>
      <c r="AB1444" s="121"/>
      <c r="AC1444" s="127">
        <v>42593</v>
      </c>
      <c r="AD1444" s="121" t="s">
        <v>489</v>
      </c>
      <c r="AE1444" s="127">
        <v>42593</v>
      </c>
      <c r="AF1444" s="121" t="s">
        <v>8286</v>
      </c>
      <c r="AG1444" s="121">
        <v>0</v>
      </c>
      <c r="AH1444" s="121">
        <v>0</v>
      </c>
      <c r="AI1444" s="121" t="s">
        <v>6085</v>
      </c>
      <c r="AJ1444" s="121"/>
      <c r="AK1444" s="121"/>
      <c r="AL1444" s="121"/>
      <c r="AM1444" s="126" t="s">
        <v>6084</v>
      </c>
      <c r="AN1444" s="121" t="s">
        <v>411</v>
      </c>
      <c r="AO1444" s="121"/>
      <c r="AP1444" s="121">
        <v>0</v>
      </c>
      <c r="AQ1444" s="121">
        <v>0</v>
      </c>
      <c r="AR1444" s="121"/>
      <c r="AS1444" s="121"/>
      <c r="AT1444" s="121"/>
    </row>
    <row r="1445" spans="1:46" ht="30" customHeight="1" x14ac:dyDescent="0.15">
      <c r="A1445" s="121">
        <v>1443</v>
      </c>
      <c r="B1445" s="126">
        <v>5225003101</v>
      </c>
      <c r="C1445" s="121" t="s">
        <v>6086</v>
      </c>
      <c r="D1445" s="121" t="s">
        <v>6086</v>
      </c>
      <c r="E1445" s="127">
        <v>25727</v>
      </c>
      <c r="F1445" s="117">
        <f t="shared" ca="1" si="198"/>
        <v>48.761643835616439</v>
      </c>
      <c r="G1445" s="121" t="s">
        <v>325</v>
      </c>
      <c r="H1445" s="121" t="s">
        <v>287</v>
      </c>
      <c r="I1445" s="121" t="s">
        <v>287</v>
      </c>
      <c r="J1445" s="121" t="s">
        <v>6087</v>
      </c>
      <c r="K1445" s="121" t="s">
        <v>8029</v>
      </c>
      <c r="L1445" s="121" t="s">
        <v>357</v>
      </c>
      <c r="M1445" s="121" t="s">
        <v>59</v>
      </c>
      <c r="N1445" s="121" t="s">
        <v>298</v>
      </c>
      <c r="O1445" s="121" t="s">
        <v>293</v>
      </c>
      <c r="P1445" s="121"/>
      <c r="Q1445" s="121"/>
      <c r="R1445" s="114" t="e">
        <f t="shared" ca="1" si="199"/>
        <v>#NUM!</v>
      </c>
      <c r="S1445" s="118" t="e">
        <f t="shared" ca="1" si="200"/>
        <v>#NUM!</v>
      </c>
      <c r="T1445" s="114" t="e">
        <f t="shared" ca="1" si="201"/>
        <v>#NUM!</v>
      </c>
      <c r="U1445" s="119" t="e">
        <f t="shared" ca="1" si="202"/>
        <v>#NUM!</v>
      </c>
      <c r="V1445" s="120" t="s">
        <v>299</v>
      </c>
      <c r="W1445" s="116">
        <f t="shared" ca="1" si="203"/>
        <v>43525</v>
      </c>
      <c r="X1445" s="114">
        <f t="shared" ca="1" si="204"/>
        <v>934</v>
      </c>
      <c r="Y1445" s="120">
        <f t="shared" ca="1" si="205"/>
        <v>30</v>
      </c>
      <c r="Z1445" s="121">
        <f t="shared" ca="1" si="206"/>
        <v>2</v>
      </c>
      <c r="AA1445" s="121" t="s">
        <v>8354</v>
      </c>
      <c r="AB1445" s="121"/>
      <c r="AC1445" s="127">
        <v>42591</v>
      </c>
      <c r="AD1445" s="121" t="s">
        <v>701</v>
      </c>
      <c r="AE1445" s="127">
        <v>42591</v>
      </c>
      <c r="AF1445" s="121" t="s">
        <v>8286</v>
      </c>
      <c r="AG1445" s="121">
        <v>1</v>
      </c>
      <c r="AH1445" s="121">
        <v>0</v>
      </c>
      <c r="AI1445" s="121" t="s">
        <v>6077</v>
      </c>
      <c r="AJ1445" s="121" t="s">
        <v>402</v>
      </c>
      <c r="AK1445" s="121" t="s">
        <v>409</v>
      </c>
      <c r="AL1445" s="121"/>
      <c r="AM1445" s="126" t="s">
        <v>6088</v>
      </c>
      <c r="AN1445" s="121" t="s">
        <v>411</v>
      </c>
      <c r="AO1445" s="121" t="s">
        <v>393</v>
      </c>
      <c r="AP1445" s="121">
        <v>3</v>
      </c>
      <c r="AQ1445" s="121">
        <v>2</v>
      </c>
      <c r="AR1445" s="121"/>
      <c r="AS1445" s="121"/>
      <c r="AT1445" s="121"/>
    </row>
    <row r="1446" spans="1:46" ht="30" customHeight="1" x14ac:dyDescent="0.15">
      <c r="A1446" s="121">
        <v>1444</v>
      </c>
      <c r="B1446" s="126">
        <v>5225003102</v>
      </c>
      <c r="C1446" s="121" t="s">
        <v>6089</v>
      </c>
      <c r="D1446" s="121" t="s">
        <v>6089</v>
      </c>
      <c r="E1446" s="127">
        <v>29477</v>
      </c>
      <c r="F1446" s="117">
        <f t="shared" ca="1" si="198"/>
        <v>38.487671232876714</v>
      </c>
      <c r="G1446" s="121" t="s">
        <v>325</v>
      </c>
      <c r="H1446" s="121" t="s">
        <v>297</v>
      </c>
      <c r="I1446" s="121" t="s">
        <v>297</v>
      </c>
      <c r="J1446" s="121" t="s">
        <v>6090</v>
      </c>
      <c r="K1446" s="121" t="s">
        <v>701</v>
      </c>
      <c r="L1446" s="121" t="s">
        <v>357</v>
      </c>
      <c r="M1446" s="121" t="s">
        <v>367</v>
      </c>
      <c r="N1446" s="121" t="s">
        <v>488</v>
      </c>
      <c r="O1446" s="121" t="s">
        <v>8330</v>
      </c>
      <c r="P1446" s="127">
        <v>42226</v>
      </c>
      <c r="Q1446" s="127">
        <v>47704</v>
      </c>
      <c r="R1446" s="114">
        <f t="shared" ca="1" si="199"/>
        <v>4179</v>
      </c>
      <c r="S1446" s="118">
        <f t="shared" ca="1" si="200"/>
        <v>137</v>
      </c>
      <c r="T1446" s="114">
        <f t="shared" ca="1" si="201"/>
        <v>11</v>
      </c>
      <c r="U1446" s="119" t="str">
        <f t="shared" ca="1" si="202"/>
        <v>11年5个月14天</v>
      </c>
      <c r="V1446" s="120" t="s">
        <v>10076</v>
      </c>
      <c r="W1446" s="116">
        <f t="shared" ca="1" si="203"/>
        <v>43525</v>
      </c>
      <c r="X1446" s="114">
        <f t="shared" ca="1" si="204"/>
        <v>934</v>
      </c>
      <c r="Y1446" s="120">
        <f t="shared" ca="1" si="205"/>
        <v>30</v>
      </c>
      <c r="Z1446" s="121">
        <f t="shared" ca="1" si="206"/>
        <v>2</v>
      </c>
      <c r="AA1446" s="121" t="s">
        <v>10077</v>
      </c>
      <c r="AB1446" s="121"/>
      <c r="AC1446" s="127">
        <v>42591</v>
      </c>
      <c r="AD1446" s="121" t="s">
        <v>489</v>
      </c>
      <c r="AE1446" s="127">
        <v>42591</v>
      </c>
      <c r="AF1446" s="121" t="s">
        <v>8286</v>
      </c>
      <c r="AG1446" s="121">
        <v>0</v>
      </c>
      <c r="AH1446" s="121">
        <v>0</v>
      </c>
      <c r="AI1446" s="121" t="s">
        <v>6081</v>
      </c>
      <c r="AJ1446" s="121"/>
      <c r="AK1446" s="121"/>
      <c r="AL1446" s="121"/>
      <c r="AM1446" s="126" t="s">
        <v>6091</v>
      </c>
      <c r="AN1446" s="121" t="s">
        <v>411</v>
      </c>
      <c r="AO1446" s="121"/>
      <c r="AP1446" s="121">
        <v>0</v>
      </c>
      <c r="AQ1446" s="121">
        <v>0</v>
      </c>
      <c r="AR1446" s="121"/>
      <c r="AS1446" s="121"/>
      <c r="AT1446" s="121"/>
    </row>
    <row r="1447" spans="1:46" ht="30" customHeight="1" x14ac:dyDescent="0.15">
      <c r="A1447" s="121">
        <v>1445</v>
      </c>
      <c r="B1447" s="126">
        <v>5225003103</v>
      </c>
      <c r="C1447" s="121" t="s">
        <v>6092</v>
      </c>
      <c r="D1447" s="121" t="s">
        <v>6092</v>
      </c>
      <c r="E1447" s="127">
        <v>29103</v>
      </c>
      <c r="F1447" s="117">
        <f t="shared" ca="1" si="198"/>
        <v>39.512328767123286</v>
      </c>
      <c r="G1447" s="121" t="s">
        <v>325</v>
      </c>
      <c r="H1447" s="121" t="s">
        <v>297</v>
      </c>
      <c r="I1447" s="121" t="s">
        <v>297</v>
      </c>
      <c r="J1447" s="121" t="s">
        <v>6093</v>
      </c>
      <c r="K1447" s="121" t="s">
        <v>8085</v>
      </c>
      <c r="L1447" s="121" t="s">
        <v>328</v>
      </c>
      <c r="M1447" s="121" t="s">
        <v>59</v>
      </c>
      <c r="N1447" s="121" t="s">
        <v>408</v>
      </c>
      <c r="O1447" s="121" t="s">
        <v>299</v>
      </c>
      <c r="P1447" s="127">
        <v>42569</v>
      </c>
      <c r="Q1447" s="121"/>
      <c r="R1447" s="114" t="e">
        <f t="shared" ca="1" si="199"/>
        <v>#NUM!</v>
      </c>
      <c r="S1447" s="118" t="e">
        <f t="shared" ca="1" si="200"/>
        <v>#NUM!</v>
      </c>
      <c r="T1447" s="114" t="e">
        <f t="shared" ca="1" si="201"/>
        <v>#NUM!</v>
      </c>
      <c r="U1447" s="119" t="e">
        <f t="shared" ca="1" si="202"/>
        <v>#NUM!</v>
      </c>
      <c r="V1447" s="120" t="s">
        <v>299</v>
      </c>
      <c r="W1447" s="116">
        <f t="shared" ca="1" si="203"/>
        <v>43525</v>
      </c>
      <c r="X1447" s="114">
        <f t="shared" ca="1" si="204"/>
        <v>931</v>
      </c>
      <c r="Y1447" s="120">
        <f t="shared" ca="1" si="205"/>
        <v>30</v>
      </c>
      <c r="Z1447" s="121">
        <f t="shared" ca="1" si="206"/>
        <v>2</v>
      </c>
      <c r="AA1447" s="121" t="s">
        <v>1377</v>
      </c>
      <c r="AB1447" s="121"/>
      <c r="AC1447" s="127">
        <v>42594</v>
      </c>
      <c r="AD1447" s="121" t="s">
        <v>582</v>
      </c>
      <c r="AE1447" s="127">
        <v>42594</v>
      </c>
      <c r="AF1447" s="121" t="s">
        <v>8286</v>
      </c>
      <c r="AG1447" s="121">
        <v>0</v>
      </c>
      <c r="AH1447" s="121">
        <v>0</v>
      </c>
      <c r="AI1447" s="121" t="s">
        <v>6095</v>
      </c>
      <c r="AJ1447" s="121"/>
      <c r="AK1447" s="121" t="s">
        <v>334</v>
      </c>
      <c r="AL1447" s="121"/>
      <c r="AM1447" s="126" t="s">
        <v>6094</v>
      </c>
      <c r="AN1447" s="121" t="s">
        <v>411</v>
      </c>
      <c r="AO1447" s="121"/>
      <c r="AP1447" s="121">
        <v>0</v>
      </c>
      <c r="AQ1447" s="121">
        <v>0</v>
      </c>
      <c r="AR1447" s="121"/>
      <c r="AS1447" s="121"/>
      <c r="AT1447" s="121"/>
    </row>
    <row r="1448" spans="1:46" ht="30" customHeight="1" x14ac:dyDescent="0.15">
      <c r="A1448" s="121">
        <v>1446</v>
      </c>
      <c r="B1448" s="126">
        <v>5225003104</v>
      </c>
      <c r="C1448" s="121" t="s">
        <v>6096</v>
      </c>
      <c r="D1448" s="121" t="s">
        <v>6096</v>
      </c>
      <c r="E1448" s="127">
        <v>28387</v>
      </c>
      <c r="F1448" s="117">
        <f t="shared" ca="1" si="198"/>
        <v>41.473972602739728</v>
      </c>
      <c r="G1448" s="121" t="s">
        <v>325</v>
      </c>
      <c r="H1448" s="121" t="s">
        <v>287</v>
      </c>
      <c r="I1448" s="121" t="s">
        <v>287</v>
      </c>
      <c r="J1448" s="121" t="s">
        <v>3212</v>
      </c>
      <c r="K1448" s="121" t="s">
        <v>8014</v>
      </c>
      <c r="L1448" s="121" t="s">
        <v>328</v>
      </c>
      <c r="M1448" s="121" t="s">
        <v>367</v>
      </c>
      <c r="N1448" s="121" t="s">
        <v>488</v>
      </c>
      <c r="O1448" s="121" t="s">
        <v>299</v>
      </c>
      <c r="P1448" s="127">
        <v>42584</v>
      </c>
      <c r="Q1448" s="121"/>
      <c r="R1448" s="114" t="e">
        <f t="shared" ca="1" si="199"/>
        <v>#NUM!</v>
      </c>
      <c r="S1448" s="118" t="e">
        <f t="shared" ca="1" si="200"/>
        <v>#NUM!</v>
      </c>
      <c r="T1448" s="114" t="e">
        <f t="shared" ca="1" si="201"/>
        <v>#NUM!</v>
      </c>
      <c r="U1448" s="119" t="e">
        <f t="shared" ca="1" si="202"/>
        <v>#NUM!</v>
      </c>
      <c r="V1448" s="120" t="s">
        <v>299</v>
      </c>
      <c r="W1448" s="116">
        <f t="shared" ca="1" si="203"/>
        <v>43525</v>
      </c>
      <c r="X1448" s="114">
        <f t="shared" ca="1" si="204"/>
        <v>931</v>
      </c>
      <c r="Y1448" s="120">
        <f t="shared" ca="1" si="205"/>
        <v>30</v>
      </c>
      <c r="Z1448" s="121">
        <f t="shared" ca="1" si="206"/>
        <v>2</v>
      </c>
      <c r="AA1448" s="121" t="s">
        <v>10078</v>
      </c>
      <c r="AB1448" s="121"/>
      <c r="AC1448" s="127">
        <v>42594</v>
      </c>
      <c r="AD1448" s="121" t="s">
        <v>771</v>
      </c>
      <c r="AE1448" s="127">
        <v>42594</v>
      </c>
      <c r="AF1448" s="121" t="s">
        <v>8286</v>
      </c>
      <c r="AG1448" s="121">
        <v>0</v>
      </c>
      <c r="AH1448" s="121">
        <v>0</v>
      </c>
      <c r="AI1448" s="121" t="s">
        <v>6098</v>
      </c>
      <c r="AJ1448" s="121"/>
      <c r="AK1448" s="121" t="s">
        <v>334</v>
      </c>
      <c r="AL1448" s="121"/>
      <c r="AM1448" s="126" t="s">
        <v>6097</v>
      </c>
      <c r="AN1448" s="121" t="s">
        <v>411</v>
      </c>
      <c r="AO1448" s="121"/>
      <c r="AP1448" s="121">
        <v>0</v>
      </c>
      <c r="AQ1448" s="121">
        <v>0</v>
      </c>
      <c r="AR1448" s="121"/>
      <c r="AS1448" s="121"/>
      <c r="AT1448" s="121"/>
    </row>
    <row r="1449" spans="1:46" ht="30" customHeight="1" x14ac:dyDescent="0.15">
      <c r="A1449" s="121">
        <v>1447</v>
      </c>
      <c r="B1449" s="126">
        <v>5225003105</v>
      </c>
      <c r="C1449" s="121" t="s">
        <v>6099</v>
      </c>
      <c r="D1449" s="121" t="s">
        <v>6099</v>
      </c>
      <c r="E1449" s="127">
        <v>33465</v>
      </c>
      <c r="F1449" s="117">
        <f t="shared" ca="1" si="198"/>
        <v>27.561643835616437</v>
      </c>
      <c r="G1449" s="121" t="s">
        <v>325</v>
      </c>
      <c r="H1449" s="121" t="s">
        <v>287</v>
      </c>
      <c r="I1449" s="121" t="s">
        <v>287</v>
      </c>
      <c r="J1449" s="121" t="s">
        <v>6100</v>
      </c>
      <c r="K1449" s="121" t="s">
        <v>8206</v>
      </c>
      <c r="L1449" s="121" t="s">
        <v>328</v>
      </c>
      <c r="M1449" s="121" t="s">
        <v>367</v>
      </c>
      <c r="N1449" s="121" t="s">
        <v>408</v>
      </c>
      <c r="O1449" s="121" t="s">
        <v>8330</v>
      </c>
      <c r="P1449" s="127">
        <v>42188</v>
      </c>
      <c r="Q1449" s="127">
        <v>47666</v>
      </c>
      <c r="R1449" s="114">
        <f t="shared" ca="1" si="199"/>
        <v>4141</v>
      </c>
      <c r="S1449" s="118">
        <f t="shared" ca="1" si="200"/>
        <v>136</v>
      </c>
      <c r="T1449" s="114">
        <f t="shared" ca="1" si="201"/>
        <v>11</v>
      </c>
      <c r="U1449" s="119" t="str">
        <f t="shared" ca="1" si="202"/>
        <v>11年4个月6天</v>
      </c>
      <c r="V1449" s="120" t="s">
        <v>10079</v>
      </c>
      <c r="W1449" s="116">
        <f t="shared" ca="1" si="203"/>
        <v>43525</v>
      </c>
      <c r="X1449" s="114">
        <f t="shared" ca="1" si="204"/>
        <v>931</v>
      </c>
      <c r="Y1449" s="120">
        <f t="shared" ca="1" si="205"/>
        <v>30</v>
      </c>
      <c r="Z1449" s="121">
        <f t="shared" ca="1" si="206"/>
        <v>2</v>
      </c>
      <c r="AA1449" s="121" t="s">
        <v>10080</v>
      </c>
      <c r="AB1449" s="121"/>
      <c r="AC1449" s="127">
        <v>42594</v>
      </c>
      <c r="AD1449" s="121" t="s">
        <v>582</v>
      </c>
      <c r="AE1449" s="127">
        <v>42594</v>
      </c>
      <c r="AF1449" s="121" t="s">
        <v>8286</v>
      </c>
      <c r="AG1449" s="121">
        <v>0</v>
      </c>
      <c r="AH1449" s="121">
        <v>0</v>
      </c>
      <c r="AI1449" s="121" t="s">
        <v>6095</v>
      </c>
      <c r="AJ1449" s="121"/>
      <c r="AK1449" s="121"/>
      <c r="AL1449" s="121" t="s">
        <v>363</v>
      </c>
      <c r="AM1449" s="126" t="s">
        <v>6102</v>
      </c>
      <c r="AN1449" s="121" t="s">
        <v>411</v>
      </c>
      <c r="AO1449" s="121"/>
      <c r="AP1449" s="121">
        <v>0</v>
      </c>
      <c r="AQ1449" s="121">
        <v>1</v>
      </c>
      <c r="AR1449" s="121"/>
      <c r="AS1449" s="121"/>
      <c r="AT1449" s="121"/>
    </row>
    <row r="1450" spans="1:46" ht="30" customHeight="1" x14ac:dyDescent="0.15">
      <c r="A1450" s="121">
        <v>1448</v>
      </c>
      <c r="B1450" s="126">
        <v>5225003106</v>
      </c>
      <c r="C1450" s="121" t="s">
        <v>6103</v>
      </c>
      <c r="D1450" s="121" t="s">
        <v>6103</v>
      </c>
      <c r="E1450" s="127">
        <v>30881</v>
      </c>
      <c r="F1450" s="117">
        <f t="shared" ca="1" si="198"/>
        <v>34.641095890410959</v>
      </c>
      <c r="G1450" s="121" t="s">
        <v>325</v>
      </c>
      <c r="H1450" s="121" t="s">
        <v>297</v>
      </c>
      <c r="I1450" s="121" t="s">
        <v>297</v>
      </c>
      <c r="J1450" s="121" t="s">
        <v>6104</v>
      </c>
      <c r="K1450" s="121" t="s">
        <v>8023</v>
      </c>
      <c r="L1450" s="121" t="s">
        <v>328</v>
      </c>
      <c r="M1450" s="121" t="s">
        <v>367</v>
      </c>
      <c r="N1450" s="121" t="s">
        <v>298</v>
      </c>
      <c r="O1450" s="121" t="s">
        <v>299</v>
      </c>
      <c r="P1450" s="127">
        <v>42567</v>
      </c>
      <c r="Q1450" s="121"/>
      <c r="R1450" s="114" t="e">
        <f t="shared" ca="1" si="199"/>
        <v>#NUM!</v>
      </c>
      <c r="S1450" s="118" t="e">
        <f t="shared" ca="1" si="200"/>
        <v>#NUM!</v>
      </c>
      <c r="T1450" s="114" t="e">
        <f t="shared" ca="1" si="201"/>
        <v>#NUM!</v>
      </c>
      <c r="U1450" s="119" t="e">
        <f t="shared" ca="1" si="202"/>
        <v>#NUM!</v>
      </c>
      <c r="V1450" s="120" t="s">
        <v>299</v>
      </c>
      <c r="W1450" s="116">
        <f t="shared" ca="1" si="203"/>
        <v>43525</v>
      </c>
      <c r="X1450" s="114">
        <f t="shared" ca="1" si="204"/>
        <v>931</v>
      </c>
      <c r="Y1450" s="120">
        <f t="shared" ca="1" si="205"/>
        <v>30</v>
      </c>
      <c r="Z1450" s="121">
        <f t="shared" ca="1" si="206"/>
        <v>2</v>
      </c>
      <c r="AA1450" s="121" t="s">
        <v>10081</v>
      </c>
      <c r="AB1450" s="121"/>
      <c r="AC1450" s="127">
        <v>42594</v>
      </c>
      <c r="AD1450" s="121" t="s">
        <v>582</v>
      </c>
      <c r="AE1450" s="127">
        <v>42594</v>
      </c>
      <c r="AF1450" s="121" t="s">
        <v>8286</v>
      </c>
      <c r="AG1450" s="121">
        <v>0</v>
      </c>
      <c r="AH1450" s="121">
        <v>0</v>
      </c>
      <c r="AI1450" s="121" t="s">
        <v>6106</v>
      </c>
      <c r="AJ1450" s="121"/>
      <c r="AK1450" s="121" t="s">
        <v>334</v>
      </c>
      <c r="AL1450" s="121"/>
      <c r="AM1450" s="126" t="s">
        <v>6105</v>
      </c>
      <c r="AN1450" s="121" t="s">
        <v>411</v>
      </c>
      <c r="AO1450" s="121"/>
      <c r="AP1450" s="121">
        <v>0</v>
      </c>
      <c r="AQ1450" s="121">
        <v>0</v>
      </c>
      <c r="AR1450" s="121"/>
      <c r="AS1450" s="121"/>
      <c r="AT1450" s="121"/>
    </row>
    <row r="1451" spans="1:46" ht="30" customHeight="1" x14ac:dyDescent="0.15">
      <c r="A1451" s="121">
        <v>1449</v>
      </c>
      <c r="B1451" s="126">
        <v>5225003107</v>
      </c>
      <c r="C1451" s="121" t="s">
        <v>6107</v>
      </c>
      <c r="D1451" s="121" t="s">
        <v>6107</v>
      </c>
      <c r="E1451" s="127">
        <v>27524</v>
      </c>
      <c r="F1451" s="117">
        <f t="shared" ca="1" si="198"/>
        <v>43.838356164383562</v>
      </c>
      <c r="G1451" s="121" t="s">
        <v>325</v>
      </c>
      <c r="H1451" s="121" t="s">
        <v>287</v>
      </c>
      <c r="I1451" s="121" t="s">
        <v>287</v>
      </c>
      <c r="J1451" s="121" t="s">
        <v>10082</v>
      </c>
      <c r="K1451" s="121" t="s">
        <v>8546</v>
      </c>
      <c r="L1451" s="121" t="s">
        <v>328</v>
      </c>
      <c r="M1451" s="121" t="s">
        <v>367</v>
      </c>
      <c r="N1451" s="121" t="s">
        <v>408</v>
      </c>
      <c r="O1451" s="121" t="s">
        <v>299</v>
      </c>
      <c r="P1451" s="127">
        <v>42576</v>
      </c>
      <c r="Q1451" s="121"/>
      <c r="R1451" s="114" t="e">
        <f t="shared" ca="1" si="199"/>
        <v>#NUM!</v>
      </c>
      <c r="S1451" s="118" t="e">
        <f t="shared" ca="1" si="200"/>
        <v>#NUM!</v>
      </c>
      <c r="T1451" s="114" t="e">
        <f t="shared" ca="1" si="201"/>
        <v>#NUM!</v>
      </c>
      <c r="U1451" s="119" t="e">
        <f t="shared" ca="1" si="202"/>
        <v>#NUM!</v>
      </c>
      <c r="V1451" s="120" t="s">
        <v>299</v>
      </c>
      <c r="W1451" s="116">
        <f t="shared" ca="1" si="203"/>
        <v>43525</v>
      </c>
      <c r="X1451" s="114">
        <f t="shared" ca="1" si="204"/>
        <v>931</v>
      </c>
      <c r="Y1451" s="120">
        <f t="shared" ca="1" si="205"/>
        <v>30</v>
      </c>
      <c r="Z1451" s="121">
        <f t="shared" ca="1" si="206"/>
        <v>2</v>
      </c>
      <c r="AA1451" s="121" t="s">
        <v>10083</v>
      </c>
      <c r="AB1451" s="121"/>
      <c r="AC1451" s="127">
        <v>42594</v>
      </c>
      <c r="AD1451" s="121" t="s">
        <v>582</v>
      </c>
      <c r="AE1451" s="127">
        <v>42594</v>
      </c>
      <c r="AF1451" s="121" t="s">
        <v>8286</v>
      </c>
      <c r="AG1451" s="121">
        <v>0</v>
      </c>
      <c r="AH1451" s="121">
        <v>0</v>
      </c>
      <c r="AI1451" s="121" t="s">
        <v>6109</v>
      </c>
      <c r="AJ1451" s="121"/>
      <c r="AK1451" s="121" t="s">
        <v>334</v>
      </c>
      <c r="AL1451" s="121"/>
      <c r="AM1451" s="126" t="s">
        <v>6108</v>
      </c>
      <c r="AN1451" s="121" t="s">
        <v>411</v>
      </c>
      <c r="AO1451" s="121"/>
      <c r="AP1451" s="121">
        <v>0</v>
      </c>
      <c r="AQ1451" s="121">
        <v>0</v>
      </c>
      <c r="AR1451" s="121"/>
      <c r="AS1451" s="121"/>
      <c r="AT1451" s="121"/>
    </row>
    <row r="1452" spans="1:46" ht="30" customHeight="1" x14ac:dyDescent="0.15">
      <c r="A1452" s="121">
        <v>1450</v>
      </c>
      <c r="B1452" s="126">
        <v>5225003108</v>
      </c>
      <c r="C1452" s="121" t="s">
        <v>6110</v>
      </c>
      <c r="D1452" s="121" t="s">
        <v>6110</v>
      </c>
      <c r="E1452" s="127">
        <v>23341</v>
      </c>
      <c r="F1452" s="117">
        <f t="shared" ca="1" si="198"/>
        <v>55.298630136986304</v>
      </c>
      <c r="G1452" s="121" t="s">
        <v>325</v>
      </c>
      <c r="H1452" s="121" t="s">
        <v>634</v>
      </c>
      <c r="I1452" s="121" t="s">
        <v>634</v>
      </c>
      <c r="J1452" s="121" t="s">
        <v>6111</v>
      </c>
      <c r="K1452" s="121" t="s">
        <v>8122</v>
      </c>
      <c r="L1452" s="121" t="s">
        <v>357</v>
      </c>
      <c r="M1452" s="121" t="s">
        <v>367</v>
      </c>
      <c r="N1452" s="121" t="s">
        <v>408</v>
      </c>
      <c r="O1452" s="121" t="s">
        <v>299</v>
      </c>
      <c r="P1452" s="127">
        <v>42579</v>
      </c>
      <c r="Q1452" s="121"/>
      <c r="R1452" s="114" t="e">
        <f t="shared" ca="1" si="199"/>
        <v>#NUM!</v>
      </c>
      <c r="S1452" s="118" t="e">
        <f t="shared" ca="1" si="200"/>
        <v>#NUM!</v>
      </c>
      <c r="T1452" s="114" t="e">
        <f t="shared" ca="1" si="201"/>
        <v>#NUM!</v>
      </c>
      <c r="U1452" s="119" t="e">
        <f t="shared" ca="1" si="202"/>
        <v>#NUM!</v>
      </c>
      <c r="V1452" s="120" t="s">
        <v>299</v>
      </c>
      <c r="W1452" s="116">
        <f t="shared" ca="1" si="203"/>
        <v>43525</v>
      </c>
      <c r="X1452" s="114">
        <f t="shared" ca="1" si="204"/>
        <v>931</v>
      </c>
      <c r="Y1452" s="120">
        <f t="shared" ca="1" si="205"/>
        <v>30</v>
      </c>
      <c r="Z1452" s="121">
        <f t="shared" ca="1" si="206"/>
        <v>2</v>
      </c>
      <c r="AA1452" s="121" t="s">
        <v>10084</v>
      </c>
      <c r="AB1452" s="121"/>
      <c r="AC1452" s="127">
        <v>42594</v>
      </c>
      <c r="AD1452" s="121" t="s">
        <v>582</v>
      </c>
      <c r="AE1452" s="127">
        <v>42594</v>
      </c>
      <c r="AF1452" s="121" t="s">
        <v>8286</v>
      </c>
      <c r="AG1452" s="121">
        <v>0</v>
      </c>
      <c r="AH1452" s="121">
        <v>0</v>
      </c>
      <c r="AI1452" s="121" t="s">
        <v>6113</v>
      </c>
      <c r="AJ1452" s="121"/>
      <c r="AK1452" s="121" t="s">
        <v>334</v>
      </c>
      <c r="AL1452" s="121"/>
      <c r="AM1452" s="126" t="s">
        <v>6112</v>
      </c>
      <c r="AN1452" s="121" t="s">
        <v>411</v>
      </c>
      <c r="AO1452" s="121"/>
      <c r="AP1452" s="121">
        <v>0</v>
      </c>
      <c r="AQ1452" s="121">
        <v>0</v>
      </c>
      <c r="AR1452" s="121"/>
      <c r="AS1452" s="121"/>
      <c r="AT1452" s="121"/>
    </row>
    <row r="1453" spans="1:46" ht="30" customHeight="1" x14ac:dyDescent="0.15">
      <c r="A1453" s="121">
        <v>1451</v>
      </c>
      <c r="B1453" s="126">
        <v>5225003109</v>
      </c>
      <c r="C1453" s="121" t="s">
        <v>6114</v>
      </c>
      <c r="D1453" s="121" t="s">
        <v>6114</v>
      </c>
      <c r="E1453" s="127">
        <v>26424</v>
      </c>
      <c r="F1453" s="117">
        <f t="shared" ca="1" si="198"/>
        <v>46.852054794520548</v>
      </c>
      <c r="G1453" s="121" t="s">
        <v>325</v>
      </c>
      <c r="H1453" s="121" t="s">
        <v>327</v>
      </c>
      <c r="I1453" s="121" t="s">
        <v>327</v>
      </c>
      <c r="J1453" s="121" t="s">
        <v>6115</v>
      </c>
      <c r="K1453" s="121" t="s">
        <v>811</v>
      </c>
      <c r="L1453" s="121" t="s">
        <v>328</v>
      </c>
      <c r="M1453" s="121" t="s">
        <v>367</v>
      </c>
      <c r="N1453" s="121" t="s">
        <v>41</v>
      </c>
      <c r="O1453" s="121" t="s">
        <v>299</v>
      </c>
      <c r="P1453" s="127">
        <v>42590</v>
      </c>
      <c r="Q1453" s="121"/>
      <c r="R1453" s="114" t="e">
        <f t="shared" ca="1" si="199"/>
        <v>#NUM!</v>
      </c>
      <c r="S1453" s="118" t="e">
        <f t="shared" ca="1" si="200"/>
        <v>#NUM!</v>
      </c>
      <c r="T1453" s="114" t="e">
        <f t="shared" ca="1" si="201"/>
        <v>#NUM!</v>
      </c>
      <c r="U1453" s="119" t="e">
        <f t="shared" ca="1" si="202"/>
        <v>#NUM!</v>
      </c>
      <c r="V1453" s="120" t="s">
        <v>299</v>
      </c>
      <c r="W1453" s="116">
        <f t="shared" ca="1" si="203"/>
        <v>43525</v>
      </c>
      <c r="X1453" s="114">
        <f t="shared" ca="1" si="204"/>
        <v>931</v>
      </c>
      <c r="Y1453" s="120">
        <f t="shared" ca="1" si="205"/>
        <v>30</v>
      </c>
      <c r="Z1453" s="121">
        <f t="shared" ca="1" si="206"/>
        <v>2</v>
      </c>
      <c r="AA1453" s="121" t="s">
        <v>10085</v>
      </c>
      <c r="AB1453" s="121"/>
      <c r="AC1453" s="127">
        <v>42594</v>
      </c>
      <c r="AD1453" s="121" t="s">
        <v>582</v>
      </c>
      <c r="AE1453" s="127">
        <v>42594</v>
      </c>
      <c r="AF1453" s="121" t="s">
        <v>8286</v>
      </c>
      <c r="AG1453" s="121">
        <v>0</v>
      </c>
      <c r="AH1453" s="121">
        <v>0</v>
      </c>
      <c r="AI1453" s="121" t="s">
        <v>6117</v>
      </c>
      <c r="AJ1453" s="121"/>
      <c r="AK1453" s="121" t="s">
        <v>334</v>
      </c>
      <c r="AL1453" s="121" t="s">
        <v>363</v>
      </c>
      <c r="AM1453" s="126" t="s">
        <v>6116</v>
      </c>
      <c r="AN1453" s="121"/>
      <c r="AO1453" s="121"/>
      <c r="AP1453" s="121">
        <v>0</v>
      </c>
      <c r="AQ1453" s="121">
        <v>1</v>
      </c>
      <c r="AR1453" s="121"/>
      <c r="AS1453" s="121"/>
      <c r="AT1453" s="121"/>
    </row>
    <row r="1454" spans="1:46" ht="30" customHeight="1" x14ac:dyDescent="0.15">
      <c r="A1454" s="121">
        <v>1452</v>
      </c>
      <c r="B1454" s="126">
        <v>5225003110</v>
      </c>
      <c r="C1454" s="121" t="s">
        <v>2409</v>
      </c>
      <c r="D1454" s="121" t="s">
        <v>2409</v>
      </c>
      <c r="E1454" s="127">
        <v>28672</v>
      </c>
      <c r="F1454" s="117">
        <f t="shared" ca="1" si="198"/>
        <v>40.69315068493151</v>
      </c>
      <c r="G1454" s="121" t="s">
        <v>325</v>
      </c>
      <c r="H1454" s="121" t="s">
        <v>287</v>
      </c>
      <c r="I1454" s="121" t="s">
        <v>287</v>
      </c>
      <c r="J1454" s="121" t="s">
        <v>6118</v>
      </c>
      <c r="K1454" s="121" t="s">
        <v>771</v>
      </c>
      <c r="L1454" s="121" t="s">
        <v>357</v>
      </c>
      <c r="M1454" s="121" t="s">
        <v>367</v>
      </c>
      <c r="N1454" s="121" t="s">
        <v>298</v>
      </c>
      <c r="O1454" s="121" t="s">
        <v>299</v>
      </c>
      <c r="P1454" s="127">
        <v>42584</v>
      </c>
      <c r="Q1454" s="121"/>
      <c r="R1454" s="114" t="e">
        <f t="shared" ca="1" si="199"/>
        <v>#NUM!</v>
      </c>
      <c r="S1454" s="118" t="e">
        <f t="shared" ca="1" si="200"/>
        <v>#NUM!</v>
      </c>
      <c r="T1454" s="114" t="e">
        <f t="shared" ca="1" si="201"/>
        <v>#NUM!</v>
      </c>
      <c r="U1454" s="119" t="e">
        <f t="shared" ca="1" si="202"/>
        <v>#NUM!</v>
      </c>
      <c r="V1454" s="120" t="s">
        <v>299</v>
      </c>
      <c r="W1454" s="116">
        <f t="shared" ca="1" si="203"/>
        <v>43525</v>
      </c>
      <c r="X1454" s="114">
        <f t="shared" ca="1" si="204"/>
        <v>931</v>
      </c>
      <c r="Y1454" s="120">
        <f t="shared" ca="1" si="205"/>
        <v>30</v>
      </c>
      <c r="Z1454" s="121">
        <f t="shared" ca="1" si="206"/>
        <v>2</v>
      </c>
      <c r="AA1454" s="121" t="s">
        <v>10078</v>
      </c>
      <c r="AB1454" s="121"/>
      <c r="AC1454" s="127">
        <v>42594</v>
      </c>
      <c r="AD1454" s="121" t="s">
        <v>771</v>
      </c>
      <c r="AE1454" s="127">
        <v>42594</v>
      </c>
      <c r="AF1454" s="121" t="s">
        <v>8286</v>
      </c>
      <c r="AG1454" s="121">
        <v>0</v>
      </c>
      <c r="AH1454" s="121">
        <v>0</v>
      </c>
      <c r="AI1454" s="121" t="s">
        <v>6120</v>
      </c>
      <c r="AJ1454" s="121"/>
      <c r="AK1454" s="121" t="s">
        <v>334</v>
      </c>
      <c r="AL1454" s="121" t="s">
        <v>363</v>
      </c>
      <c r="AM1454" s="126" t="s">
        <v>6119</v>
      </c>
      <c r="AN1454" s="121" t="s">
        <v>411</v>
      </c>
      <c r="AO1454" s="121"/>
      <c r="AP1454" s="121">
        <v>0</v>
      </c>
      <c r="AQ1454" s="121">
        <v>1</v>
      </c>
      <c r="AR1454" s="121"/>
      <c r="AS1454" s="121"/>
      <c r="AT1454" s="121"/>
    </row>
    <row r="1455" spans="1:46" ht="30" customHeight="1" x14ac:dyDescent="0.15">
      <c r="A1455" s="121">
        <v>1453</v>
      </c>
      <c r="B1455" s="126">
        <v>5225003111</v>
      </c>
      <c r="C1455" s="121" t="s">
        <v>6121</v>
      </c>
      <c r="D1455" s="121" t="s">
        <v>6121</v>
      </c>
      <c r="E1455" s="127">
        <v>32733</v>
      </c>
      <c r="F1455" s="117">
        <f t="shared" ca="1" si="198"/>
        <v>29.567123287671233</v>
      </c>
      <c r="G1455" s="121" t="s">
        <v>325</v>
      </c>
      <c r="H1455" s="121" t="s">
        <v>287</v>
      </c>
      <c r="I1455" s="121" t="s">
        <v>287</v>
      </c>
      <c r="J1455" s="121" t="s">
        <v>6122</v>
      </c>
      <c r="K1455" s="121" t="s">
        <v>8207</v>
      </c>
      <c r="L1455" s="121" t="s">
        <v>357</v>
      </c>
      <c r="M1455" s="121" t="s">
        <v>383</v>
      </c>
      <c r="N1455" s="121" t="s">
        <v>298</v>
      </c>
      <c r="O1455" s="121" t="s">
        <v>299</v>
      </c>
      <c r="P1455" s="127">
        <v>42584</v>
      </c>
      <c r="Q1455" s="121"/>
      <c r="R1455" s="114" t="e">
        <f t="shared" ca="1" si="199"/>
        <v>#NUM!</v>
      </c>
      <c r="S1455" s="118" t="e">
        <f t="shared" ca="1" si="200"/>
        <v>#NUM!</v>
      </c>
      <c r="T1455" s="114" t="e">
        <f t="shared" ca="1" si="201"/>
        <v>#NUM!</v>
      </c>
      <c r="U1455" s="119" t="e">
        <f t="shared" ca="1" si="202"/>
        <v>#NUM!</v>
      </c>
      <c r="V1455" s="120" t="s">
        <v>299</v>
      </c>
      <c r="W1455" s="116">
        <f t="shared" ca="1" si="203"/>
        <v>43525</v>
      </c>
      <c r="X1455" s="114">
        <f t="shared" ca="1" si="204"/>
        <v>931</v>
      </c>
      <c r="Y1455" s="120">
        <f t="shared" ca="1" si="205"/>
        <v>30</v>
      </c>
      <c r="Z1455" s="121">
        <f t="shared" ca="1" si="206"/>
        <v>2</v>
      </c>
      <c r="AA1455" s="121" t="s">
        <v>10078</v>
      </c>
      <c r="AB1455" s="121"/>
      <c r="AC1455" s="127">
        <v>42594</v>
      </c>
      <c r="AD1455" s="121" t="s">
        <v>771</v>
      </c>
      <c r="AE1455" s="127">
        <v>42594</v>
      </c>
      <c r="AF1455" s="121" t="s">
        <v>8286</v>
      </c>
      <c r="AG1455" s="121">
        <v>0</v>
      </c>
      <c r="AH1455" s="121">
        <v>0</v>
      </c>
      <c r="AI1455" s="121" t="s">
        <v>6124</v>
      </c>
      <c r="AJ1455" s="121"/>
      <c r="AK1455" s="121" t="s">
        <v>334</v>
      </c>
      <c r="AL1455" s="121"/>
      <c r="AM1455" s="126" t="s">
        <v>6123</v>
      </c>
      <c r="AN1455" s="121" t="s">
        <v>411</v>
      </c>
      <c r="AO1455" s="121"/>
      <c r="AP1455" s="121">
        <v>0</v>
      </c>
      <c r="AQ1455" s="121">
        <v>0</v>
      </c>
      <c r="AR1455" s="121"/>
      <c r="AS1455" s="121"/>
      <c r="AT1455" s="121"/>
    </row>
    <row r="1456" spans="1:46" ht="30" customHeight="1" x14ac:dyDescent="0.15">
      <c r="A1456" s="121">
        <v>1454</v>
      </c>
      <c r="B1456" s="126">
        <v>5225003112</v>
      </c>
      <c r="C1456" s="121" t="s">
        <v>6125</v>
      </c>
      <c r="D1456" s="121" t="s">
        <v>6125</v>
      </c>
      <c r="E1456" s="127">
        <v>27653</v>
      </c>
      <c r="F1456" s="117">
        <f t="shared" ca="1" si="198"/>
        <v>43.484931506849314</v>
      </c>
      <c r="G1456" s="121" t="s">
        <v>325</v>
      </c>
      <c r="H1456" s="121" t="s">
        <v>287</v>
      </c>
      <c r="I1456" s="121" t="s">
        <v>287</v>
      </c>
      <c r="J1456" s="121" t="s">
        <v>6126</v>
      </c>
      <c r="K1456" s="121" t="s">
        <v>8014</v>
      </c>
      <c r="L1456" s="121" t="s">
        <v>328</v>
      </c>
      <c r="M1456" s="121" t="s">
        <v>59</v>
      </c>
      <c r="N1456" s="121" t="s">
        <v>488</v>
      </c>
      <c r="O1456" s="121" t="s">
        <v>299</v>
      </c>
      <c r="P1456" s="127">
        <v>42584</v>
      </c>
      <c r="Q1456" s="121"/>
      <c r="R1456" s="114" t="e">
        <f t="shared" ca="1" si="199"/>
        <v>#NUM!</v>
      </c>
      <c r="S1456" s="118" t="e">
        <f t="shared" ca="1" si="200"/>
        <v>#NUM!</v>
      </c>
      <c r="T1456" s="114" t="e">
        <f t="shared" ca="1" si="201"/>
        <v>#NUM!</v>
      </c>
      <c r="U1456" s="119" t="e">
        <f t="shared" ca="1" si="202"/>
        <v>#NUM!</v>
      </c>
      <c r="V1456" s="120" t="s">
        <v>299</v>
      </c>
      <c r="W1456" s="116">
        <f t="shared" ca="1" si="203"/>
        <v>43525</v>
      </c>
      <c r="X1456" s="114">
        <f t="shared" ca="1" si="204"/>
        <v>931</v>
      </c>
      <c r="Y1456" s="120">
        <f t="shared" ca="1" si="205"/>
        <v>30</v>
      </c>
      <c r="Z1456" s="121">
        <f t="shared" ca="1" si="206"/>
        <v>2</v>
      </c>
      <c r="AA1456" s="121" t="s">
        <v>10078</v>
      </c>
      <c r="AB1456" s="121"/>
      <c r="AC1456" s="127">
        <v>42594</v>
      </c>
      <c r="AD1456" s="121" t="s">
        <v>771</v>
      </c>
      <c r="AE1456" s="127">
        <v>42594</v>
      </c>
      <c r="AF1456" s="121" t="s">
        <v>8286</v>
      </c>
      <c r="AG1456" s="121">
        <v>0</v>
      </c>
      <c r="AH1456" s="121">
        <v>0</v>
      </c>
      <c r="AI1456" s="121" t="s">
        <v>6098</v>
      </c>
      <c r="AJ1456" s="121"/>
      <c r="AK1456" s="121" t="s">
        <v>334</v>
      </c>
      <c r="AL1456" s="121"/>
      <c r="AM1456" s="126" t="s">
        <v>6127</v>
      </c>
      <c r="AN1456" s="121" t="s">
        <v>411</v>
      </c>
      <c r="AO1456" s="121"/>
      <c r="AP1456" s="121">
        <v>0</v>
      </c>
      <c r="AQ1456" s="121">
        <v>0</v>
      </c>
      <c r="AR1456" s="121"/>
      <c r="AS1456" s="121"/>
      <c r="AT1456" s="121"/>
    </row>
    <row r="1457" spans="1:46" ht="30" customHeight="1" x14ac:dyDescent="0.15">
      <c r="A1457" s="121">
        <v>1455</v>
      </c>
      <c r="B1457" s="126">
        <v>5225003113</v>
      </c>
      <c r="C1457" s="121" t="s">
        <v>6128</v>
      </c>
      <c r="D1457" s="121" t="s">
        <v>6128</v>
      </c>
      <c r="E1457" s="127">
        <v>34369</v>
      </c>
      <c r="F1457" s="117">
        <f t="shared" ca="1" si="198"/>
        <v>25.084931506849315</v>
      </c>
      <c r="G1457" s="121" t="s">
        <v>325</v>
      </c>
      <c r="H1457" s="121" t="s">
        <v>297</v>
      </c>
      <c r="I1457" s="121" t="s">
        <v>297</v>
      </c>
      <c r="J1457" s="121" t="s">
        <v>6129</v>
      </c>
      <c r="K1457" s="121" t="s">
        <v>771</v>
      </c>
      <c r="L1457" s="121" t="s">
        <v>328</v>
      </c>
      <c r="M1457" s="121" t="s">
        <v>367</v>
      </c>
      <c r="N1457" s="121" t="s">
        <v>290</v>
      </c>
      <c r="O1457" s="121" t="s">
        <v>299</v>
      </c>
      <c r="P1457" s="127">
        <v>42564</v>
      </c>
      <c r="Q1457" s="121"/>
      <c r="R1457" s="114" t="e">
        <f t="shared" ca="1" si="199"/>
        <v>#NUM!</v>
      </c>
      <c r="S1457" s="118" t="e">
        <f t="shared" ca="1" si="200"/>
        <v>#NUM!</v>
      </c>
      <c r="T1457" s="114" t="e">
        <f t="shared" ca="1" si="201"/>
        <v>#NUM!</v>
      </c>
      <c r="U1457" s="119" t="e">
        <f t="shared" ca="1" si="202"/>
        <v>#NUM!</v>
      </c>
      <c r="V1457" s="120" t="s">
        <v>299</v>
      </c>
      <c r="W1457" s="116">
        <f t="shared" ca="1" si="203"/>
        <v>43525</v>
      </c>
      <c r="X1457" s="114">
        <f t="shared" ca="1" si="204"/>
        <v>931</v>
      </c>
      <c r="Y1457" s="120">
        <f t="shared" ca="1" si="205"/>
        <v>30</v>
      </c>
      <c r="Z1457" s="121">
        <f t="shared" ca="1" si="206"/>
        <v>2</v>
      </c>
      <c r="AA1457" s="121" t="s">
        <v>8751</v>
      </c>
      <c r="AB1457" s="121"/>
      <c r="AC1457" s="127">
        <v>42594</v>
      </c>
      <c r="AD1457" s="121" t="s">
        <v>771</v>
      </c>
      <c r="AE1457" s="127">
        <v>42594</v>
      </c>
      <c r="AF1457" s="121" t="s">
        <v>8286</v>
      </c>
      <c r="AG1457" s="121">
        <v>0</v>
      </c>
      <c r="AH1457" s="121">
        <v>0</v>
      </c>
      <c r="AI1457" s="121" t="s">
        <v>6131</v>
      </c>
      <c r="AJ1457" s="121"/>
      <c r="AK1457" s="121" t="s">
        <v>334</v>
      </c>
      <c r="AL1457" s="121" t="s">
        <v>363</v>
      </c>
      <c r="AM1457" s="126" t="s">
        <v>6130</v>
      </c>
      <c r="AN1457" s="121"/>
      <c r="AO1457" s="121"/>
      <c r="AP1457" s="121">
        <v>0</v>
      </c>
      <c r="AQ1457" s="121">
        <v>1</v>
      </c>
      <c r="AR1457" s="121"/>
      <c r="AS1457" s="121"/>
      <c r="AT1457" s="121"/>
    </row>
    <row r="1458" spans="1:46" ht="30" customHeight="1" x14ac:dyDescent="0.15">
      <c r="A1458" s="121">
        <v>1456</v>
      </c>
      <c r="B1458" s="126">
        <v>5225003114</v>
      </c>
      <c r="C1458" s="121" t="s">
        <v>6132</v>
      </c>
      <c r="D1458" s="121" t="s">
        <v>6132</v>
      </c>
      <c r="E1458" s="127">
        <v>29907</v>
      </c>
      <c r="F1458" s="117">
        <f t="shared" ca="1" si="198"/>
        <v>37.30958904109589</v>
      </c>
      <c r="G1458" s="121" t="s">
        <v>325</v>
      </c>
      <c r="H1458" s="121" t="s">
        <v>297</v>
      </c>
      <c r="I1458" s="121" t="s">
        <v>297</v>
      </c>
      <c r="J1458" s="121" t="s">
        <v>6133</v>
      </c>
      <c r="K1458" s="121" t="s">
        <v>8128</v>
      </c>
      <c r="L1458" s="121" t="s">
        <v>357</v>
      </c>
      <c r="M1458" s="121" t="s">
        <v>367</v>
      </c>
      <c r="N1458" s="121" t="s">
        <v>488</v>
      </c>
      <c r="O1458" s="121" t="s">
        <v>293</v>
      </c>
      <c r="P1458" s="127">
        <v>42594</v>
      </c>
      <c r="Q1458" s="121"/>
      <c r="R1458" s="114" t="e">
        <f t="shared" ca="1" si="199"/>
        <v>#NUM!</v>
      </c>
      <c r="S1458" s="118" t="e">
        <f t="shared" ca="1" si="200"/>
        <v>#NUM!</v>
      </c>
      <c r="T1458" s="114" t="e">
        <f t="shared" ca="1" si="201"/>
        <v>#NUM!</v>
      </c>
      <c r="U1458" s="119" t="e">
        <f t="shared" ca="1" si="202"/>
        <v>#NUM!</v>
      </c>
      <c r="V1458" s="120" t="s">
        <v>293</v>
      </c>
      <c r="W1458" s="116">
        <f t="shared" ca="1" si="203"/>
        <v>43525</v>
      </c>
      <c r="X1458" s="114">
        <f t="shared" ca="1" si="204"/>
        <v>926</v>
      </c>
      <c r="Y1458" s="120">
        <f t="shared" ca="1" si="205"/>
        <v>30</v>
      </c>
      <c r="Z1458" s="121">
        <f t="shared" ca="1" si="206"/>
        <v>2</v>
      </c>
      <c r="AA1458" s="121" t="s">
        <v>10086</v>
      </c>
      <c r="AB1458" s="121"/>
      <c r="AC1458" s="127">
        <v>42599</v>
      </c>
      <c r="AD1458" s="121" t="s">
        <v>598</v>
      </c>
      <c r="AE1458" s="127">
        <v>42599</v>
      </c>
      <c r="AF1458" s="121" t="s">
        <v>8286</v>
      </c>
      <c r="AG1458" s="121">
        <v>0</v>
      </c>
      <c r="AH1458" s="121">
        <v>0</v>
      </c>
      <c r="AI1458" s="121" t="s">
        <v>6135</v>
      </c>
      <c r="AJ1458" s="121"/>
      <c r="AK1458" s="121" t="s">
        <v>409</v>
      </c>
      <c r="AL1458" s="121"/>
      <c r="AM1458" s="126" t="s">
        <v>6134</v>
      </c>
      <c r="AN1458" s="121" t="s">
        <v>411</v>
      </c>
      <c r="AO1458" s="121"/>
      <c r="AP1458" s="121">
        <v>0</v>
      </c>
      <c r="AQ1458" s="121">
        <v>1</v>
      </c>
      <c r="AR1458" s="121"/>
      <c r="AS1458" s="121"/>
      <c r="AT1458" s="121"/>
    </row>
    <row r="1459" spans="1:46" ht="30" customHeight="1" x14ac:dyDescent="0.15">
      <c r="A1459" s="121">
        <v>1457</v>
      </c>
      <c r="B1459" s="126">
        <v>5225003115</v>
      </c>
      <c r="C1459" s="121" t="s">
        <v>6136</v>
      </c>
      <c r="D1459" s="121" t="s">
        <v>6136</v>
      </c>
      <c r="E1459" s="127">
        <v>26738</v>
      </c>
      <c r="F1459" s="117">
        <f t="shared" ca="1" si="198"/>
        <v>45.991780821917807</v>
      </c>
      <c r="G1459" s="121" t="s">
        <v>325</v>
      </c>
      <c r="H1459" s="121" t="s">
        <v>287</v>
      </c>
      <c r="I1459" s="121" t="s">
        <v>287</v>
      </c>
      <c r="J1459" s="121" t="s">
        <v>6137</v>
      </c>
      <c r="K1459" s="121" t="s">
        <v>811</v>
      </c>
      <c r="L1459" s="121" t="s">
        <v>328</v>
      </c>
      <c r="M1459" s="121" t="s">
        <v>367</v>
      </c>
      <c r="N1459" s="121" t="s">
        <v>298</v>
      </c>
      <c r="O1459" s="121" t="s">
        <v>8330</v>
      </c>
      <c r="P1459" s="127">
        <v>42290</v>
      </c>
      <c r="Q1459" s="127">
        <v>47768</v>
      </c>
      <c r="R1459" s="114">
        <f t="shared" ca="1" si="199"/>
        <v>4243</v>
      </c>
      <c r="S1459" s="118">
        <f t="shared" ca="1" si="200"/>
        <v>139</v>
      </c>
      <c r="T1459" s="114">
        <f t="shared" ca="1" si="201"/>
        <v>11</v>
      </c>
      <c r="U1459" s="119" t="str">
        <f t="shared" ca="1" si="202"/>
        <v>11年7个月18天</v>
      </c>
      <c r="V1459" s="120" t="s">
        <v>5753</v>
      </c>
      <c r="W1459" s="116">
        <f t="shared" ca="1" si="203"/>
        <v>43525</v>
      </c>
      <c r="X1459" s="114">
        <f t="shared" ca="1" si="204"/>
        <v>926</v>
      </c>
      <c r="Y1459" s="120">
        <f t="shared" ca="1" si="205"/>
        <v>30</v>
      </c>
      <c r="Z1459" s="121">
        <f t="shared" ca="1" si="206"/>
        <v>2</v>
      </c>
      <c r="AA1459" s="121" t="s">
        <v>10087</v>
      </c>
      <c r="AB1459" s="121"/>
      <c r="AC1459" s="127">
        <v>42599</v>
      </c>
      <c r="AD1459" s="121" t="s">
        <v>811</v>
      </c>
      <c r="AE1459" s="127">
        <v>42599</v>
      </c>
      <c r="AF1459" s="121" t="s">
        <v>8286</v>
      </c>
      <c r="AG1459" s="121">
        <v>0</v>
      </c>
      <c r="AH1459" s="121">
        <v>0</v>
      </c>
      <c r="AI1459" s="121" t="s">
        <v>6139</v>
      </c>
      <c r="AJ1459" s="121"/>
      <c r="AK1459" s="121"/>
      <c r="AL1459" s="121"/>
      <c r="AM1459" s="126" t="s">
        <v>6138</v>
      </c>
      <c r="AN1459" s="121" t="s">
        <v>411</v>
      </c>
      <c r="AO1459" s="121"/>
      <c r="AP1459" s="121">
        <v>0</v>
      </c>
      <c r="AQ1459" s="121">
        <v>0</v>
      </c>
      <c r="AR1459" s="121"/>
      <c r="AS1459" s="121"/>
      <c r="AT1459" s="121"/>
    </row>
    <row r="1460" spans="1:46" ht="30" customHeight="1" x14ac:dyDescent="0.15">
      <c r="A1460" s="121">
        <v>1458</v>
      </c>
      <c r="B1460" s="126">
        <v>5225003116</v>
      </c>
      <c r="C1460" s="121" t="s">
        <v>6140</v>
      </c>
      <c r="D1460" s="121" t="s">
        <v>6140</v>
      </c>
      <c r="E1460" s="127">
        <v>29111</v>
      </c>
      <c r="F1460" s="117">
        <f t="shared" ca="1" si="198"/>
        <v>39.490410958904107</v>
      </c>
      <c r="G1460" s="121" t="s">
        <v>325</v>
      </c>
      <c r="H1460" s="121" t="s">
        <v>327</v>
      </c>
      <c r="I1460" s="121" t="s">
        <v>327</v>
      </c>
      <c r="J1460" s="121" t="s">
        <v>6141</v>
      </c>
      <c r="K1460" s="121" t="s">
        <v>811</v>
      </c>
      <c r="L1460" s="121" t="s">
        <v>328</v>
      </c>
      <c r="M1460" s="121" t="s">
        <v>367</v>
      </c>
      <c r="N1460" s="121" t="s">
        <v>290</v>
      </c>
      <c r="O1460" s="121" t="s">
        <v>293</v>
      </c>
      <c r="P1460" s="127">
        <v>42576</v>
      </c>
      <c r="Q1460" s="121"/>
      <c r="R1460" s="114" t="e">
        <f t="shared" ca="1" si="199"/>
        <v>#NUM!</v>
      </c>
      <c r="S1460" s="118" t="e">
        <f t="shared" ca="1" si="200"/>
        <v>#NUM!</v>
      </c>
      <c r="T1460" s="114" t="e">
        <f t="shared" ca="1" si="201"/>
        <v>#NUM!</v>
      </c>
      <c r="U1460" s="119" t="e">
        <f t="shared" ca="1" si="202"/>
        <v>#NUM!</v>
      </c>
      <c r="V1460" s="120" t="s">
        <v>293</v>
      </c>
      <c r="W1460" s="116">
        <f t="shared" ca="1" si="203"/>
        <v>43525</v>
      </c>
      <c r="X1460" s="114">
        <f t="shared" ca="1" si="204"/>
        <v>926</v>
      </c>
      <c r="Y1460" s="120">
        <f t="shared" ca="1" si="205"/>
        <v>30</v>
      </c>
      <c r="Z1460" s="121">
        <f t="shared" ca="1" si="206"/>
        <v>2</v>
      </c>
      <c r="AA1460" s="121" t="s">
        <v>10083</v>
      </c>
      <c r="AB1460" s="121"/>
      <c r="AC1460" s="127">
        <v>42599</v>
      </c>
      <c r="AD1460" s="121" t="s">
        <v>811</v>
      </c>
      <c r="AE1460" s="127">
        <v>42599</v>
      </c>
      <c r="AF1460" s="121" t="s">
        <v>8286</v>
      </c>
      <c r="AG1460" s="121">
        <v>0</v>
      </c>
      <c r="AH1460" s="121">
        <v>0</v>
      </c>
      <c r="AI1460" s="121" t="s">
        <v>6143</v>
      </c>
      <c r="AJ1460" s="121"/>
      <c r="AK1460" s="121" t="s">
        <v>409</v>
      </c>
      <c r="AL1460" s="121"/>
      <c r="AM1460" s="126" t="s">
        <v>6142</v>
      </c>
      <c r="AN1460" s="121"/>
      <c r="AO1460" s="121"/>
      <c r="AP1460" s="121">
        <v>0</v>
      </c>
      <c r="AQ1460" s="121">
        <v>0</v>
      </c>
      <c r="AR1460" s="121"/>
      <c r="AS1460" s="121"/>
      <c r="AT1460" s="121"/>
    </row>
    <row r="1461" spans="1:46" ht="30" customHeight="1" x14ac:dyDescent="0.15">
      <c r="A1461" s="121">
        <v>1459</v>
      </c>
      <c r="B1461" s="126">
        <v>5225003117</v>
      </c>
      <c r="C1461" s="121" t="s">
        <v>6144</v>
      </c>
      <c r="D1461" s="121" t="s">
        <v>6144</v>
      </c>
      <c r="E1461" s="127">
        <v>23762</v>
      </c>
      <c r="F1461" s="117">
        <f t="shared" ca="1" si="198"/>
        <v>54.145205479452052</v>
      </c>
      <c r="G1461" s="121" t="s">
        <v>510</v>
      </c>
      <c r="H1461" s="121" t="s">
        <v>327</v>
      </c>
      <c r="I1461" s="121" t="s">
        <v>327</v>
      </c>
      <c r="J1461" s="121" t="s">
        <v>6145</v>
      </c>
      <c r="K1461" s="121" t="s">
        <v>811</v>
      </c>
      <c r="L1461" s="121" t="s">
        <v>328</v>
      </c>
      <c r="M1461" s="121" t="s">
        <v>367</v>
      </c>
      <c r="N1461" s="121" t="s">
        <v>290</v>
      </c>
      <c r="O1461" s="121" t="s">
        <v>8330</v>
      </c>
      <c r="P1461" s="127">
        <v>42098</v>
      </c>
      <c r="Q1461" s="127">
        <v>47576</v>
      </c>
      <c r="R1461" s="114">
        <f t="shared" ca="1" si="199"/>
        <v>4051</v>
      </c>
      <c r="S1461" s="118">
        <f t="shared" ca="1" si="200"/>
        <v>133</v>
      </c>
      <c r="T1461" s="114">
        <f t="shared" ca="1" si="201"/>
        <v>11</v>
      </c>
      <c r="U1461" s="119" t="str">
        <f t="shared" ca="1" si="202"/>
        <v>11年1个月6天</v>
      </c>
      <c r="V1461" s="120" t="s">
        <v>9192</v>
      </c>
      <c r="W1461" s="116">
        <f t="shared" ca="1" si="203"/>
        <v>43525</v>
      </c>
      <c r="X1461" s="114">
        <f t="shared" ca="1" si="204"/>
        <v>926</v>
      </c>
      <c r="Y1461" s="120">
        <f t="shared" ca="1" si="205"/>
        <v>30</v>
      </c>
      <c r="Z1461" s="121">
        <f t="shared" ca="1" si="206"/>
        <v>2</v>
      </c>
      <c r="AA1461" s="121" t="s">
        <v>351</v>
      </c>
      <c r="AB1461" s="121"/>
      <c r="AC1461" s="127">
        <v>42599</v>
      </c>
      <c r="AD1461" s="121" t="s">
        <v>811</v>
      </c>
      <c r="AE1461" s="127">
        <v>42599</v>
      </c>
      <c r="AF1461" s="121" t="s">
        <v>8286</v>
      </c>
      <c r="AG1461" s="121">
        <v>0</v>
      </c>
      <c r="AH1461" s="121">
        <v>0</v>
      </c>
      <c r="AI1461" s="121" t="s">
        <v>6147</v>
      </c>
      <c r="AJ1461" s="121"/>
      <c r="AK1461" s="121"/>
      <c r="AL1461" s="121"/>
      <c r="AM1461" s="126" t="s">
        <v>6146</v>
      </c>
      <c r="AN1461" s="121"/>
      <c r="AO1461" s="121"/>
      <c r="AP1461" s="121">
        <v>0</v>
      </c>
      <c r="AQ1461" s="121">
        <v>0</v>
      </c>
      <c r="AR1461" s="121"/>
      <c r="AS1461" s="121"/>
      <c r="AT1461" s="121"/>
    </row>
    <row r="1462" spans="1:46" ht="30" customHeight="1" x14ac:dyDescent="0.15">
      <c r="A1462" s="121">
        <v>1460</v>
      </c>
      <c r="B1462" s="126">
        <v>5225003118</v>
      </c>
      <c r="C1462" s="121" t="s">
        <v>6148</v>
      </c>
      <c r="D1462" s="121" t="s">
        <v>6148</v>
      </c>
      <c r="E1462" s="127">
        <v>27292</v>
      </c>
      <c r="F1462" s="117">
        <f t="shared" ca="1" si="198"/>
        <v>44.473972602739728</v>
      </c>
      <c r="G1462" s="121" t="s">
        <v>510</v>
      </c>
      <c r="H1462" s="121" t="s">
        <v>327</v>
      </c>
      <c r="I1462" s="121" t="s">
        <v>327</v>
      </c>
      <c r="J1462" s="121" t="s">
        <v>6145</v>
      </c>
      <c r="K1462" s="121" t="s">
        <v>811</v>
      </c>
      <c r="L1462" s="121" t="s">
        <v>328</v>
      </c>
      <c r="M1462" s="121" t="s">
        <v>59</v>
      </c>
      <c r="N1462" s="121" t="s">
        <v>290</v>
      </c>
      <c r="O1462" s="121" t="s">
        <v>8330</v>
      </c>
      <c r="P1462" s="127">
        <v>42305</v>
      </c>
      <c r="Q1462" s="127">
        <v>47783</v>
      </c>
      <c r="R1462" s="114">
        <f t="shared" ca="1" si="199"/>
        <v>4258</v>
      </c>
      <c r="S1462" s="118">
        <f t="shared" ca="1" si="200"/>
        <v>139</v>
      </c>
      <c r="T1462" s="114">
        <f t="shared" ca="1" si="201"/>
        <v>11</v>
      </c>
      <c r="U1462" s="119" t="str">
        <f t="shared" ca="1" si="202"/>
        <v>11年8个月3天</v>
      </c>
      <c r="V1462" s="120" t="s">
        <v>5748</v>
      </c>
      <c r="W1462" s="116">
        <f t="shared" ca="1" si="203"/>
        <v>43525</v>
      </c>
      <c r="X1462" s="114">
        <f t="shared" ca="1" si="204"/>
        <v>926</v>
      </c>
      <c r="Y1462" s="120">
        <f t="shared" ca="1" si="205"/>
        <v>30</v>
      </c>
      <c r="Z1462" s="121">
        <f t="shared" ca="1" si="206"/>
        <v>2</v>
      </c>
      <c r="AA1462" s="121" t="s">
        <v>10088</v>
      </c>
      <c r="AB1462" s="121"/>
      <c r="AC1462" s="127">
        <v>42599</v>
      </c>
      <c r="AD1462" s="121" t="s">
        <v>811</v>
      </c>
      <c r="AE1462" s="127">
        <v>42599</v>
      </c>
      <c r="AF1462" s="121" t="s">
        <v>8286</v>
      </c>
      <c r="AG1462" s="121">
        <v>0</v>
      </c>
      <c r="AH1462" s="121">
        <v>0</v>
      </c>
      <c r="AI1462" s="121" t="s">
        <v>6147</v>
      </c>
      <c r="AJ1462" s="121"/>
      <c r="AK1462" s="121"/>
      <c r="AL1462" s="121"/>
      <c r="AM1462" s="126" t="s">
        <v>6149</v>
      </c>
      <c r="AN1462" s="121"/>
      <c r="AO1462" s="121"/>
      <c r="AP1462" s="121">
        <v>0</v>
      </c>
      <c r="AQ1462" s="121">
        <v>0</v>
      </c>
      <c r="AR1462" s="121"/>
      <c r="AS1462" s="121"/>
      <c r="AT1462" s="121"/>
    </row>
    <row r="1463" spans="1:46" ht="30" customHeight="1" x14ac:dyDescent="0.15">
      <c r="A1463" s="121">
        <v>1461</v>
      </c>
      <c r="B1463" s="126">
        <v>5225003119</v>
      </c>
      <c r="C1463" s="121" t="s">
        <v>6150</v>
      </c>
      <c r="D1463" s="121" t="s">
        <v>6150</v>
      </c>
      <c r="E1463" s="127">
        <v>32410</v>
      </c>
      <c r="F1463" s="117">
        <f t="shared" ca="1" si="198"/>
        <v>30.452054794520549</v>
      </c>
      <c r="G1463" s="121" t="s">
        <v>325</v>
      </c>
      <c r="H1463" s="121" t="s">
        <v>287</v>
      </c>
      <c r="I1463" s="121" t="s">
        <v>287</v>
      </c>
      <c r="J1463" s="121" t="s">
        <v>6151</v>
      </c>
      <c r="K1463" s="121" t="s">
        <v>811</v>
      </c>
      <c r="L1463" s="121" t="s">
        <v>357</v>
      </c>
      <c r="M1463" s="121" t="s">
        <v>367</v>
      </c>
      <c r="N1463" s="121" t="s">
        <v>41</v>
      </c>
      <c r="O1463" s="121" t="s">
        <v>299</v>
      </c>
      <c r="P1463" s="127">
        <v>42592</v>
      </c>
      <c r="Q1463" s="121"/>
      <c r="R1463" s="114" t="e">
        <f t="shared" ca="1" si="199"/>
        <v>#NUM!</v>
      </c>
      <c r="S1463" s="118" t="e">
        <f t="shared" ca="1" si="200"/>
        <v>#NUM!</v>
      </c>
      <c r="T1463" s="114" t="e">
        <f t="shared" ca="1" si="201"/>
        <v>#NUM!</v>
      </c>
      <c r="U1463" s="119" t="e">
        <f t="shared" ca="1" si="202"/>
        <v>#NUM!</v>
      </c>
      <c r="V1463" s="120" t="s">
        <v>299</v>
      </c>
      <c r="W1463" s="116">
        <f t="shared" ca="1" si="203"/>
        <v>43525</v>
      </c>
      <c r="X1463" s="114">
        <f t="shared" ca="1" si="204"/>
        <v>926</v>
      </c>
      <c r="Y1463" s="120">
        <f t="shared" ca="1" si="205"/>
        <v>30</v>
      </c>
      <c r="Z1463" s="121">
        <f t="shared" ca="1" si="206"/>
        <v>2</v>
      </c>
      <c r="AA1463" s="121" t="s">
        <v>10089</v>
      </c>
      <c r="AB1463" s="121"/>
      <c r="AC1463" s="127">
        <v>42599</v>
      </c>
      <c r="AD1463" s="121" t="s">
        <v>811</v>
      </c>
      <c r="AE1463" s="127">
        <v>42599</v>
      </c>
      <c r="AF1463" s="121" t="s">
        <v>8286</v>
      </c>
      <c r="AG1463" s="121">
        <v>0</v>
      </c>
      <c r="AH1463" s="121">
        <v>0</v>
      </c>
      <c r="AI1463" s="121" t="s">
        <v>6153</v>
      </c>
      <c r="AJ1463" s="121"/>
      <c r="AK1463" s="121" t="s">
        <v>334</v>
      </c>
      <c r="AL1463" s="121"/>
      <c r="AM1463" s="126" t="s">
        <v>6152</v>
      </c>
      <c r="AN1463" s="121"/>
      <c r="AO1463" s="121"/>
      <c r="AP1463" s="121">
        <v>0</v>
      </c>
      <c r="AQ1463" s="121">
        <v>0</v>
      </c>
      <c r="AR1463" s="121"/>
      <c r="AS1463" s="121"/>
      <c r="AT1463" s="121"/>
    </row>
    <row r="1464" spans="1:46" ht="30" customHeight="1" x14ac:dyDescent="0.15">
      <c r="A1464" s="121">
        <v>1462</v>
      </c>
      <c r="B1464" s="126">
        <v>5225003120</v>
      </c>
      <c r="C1464" s="121" t="s">
        <v>6154</v>
      </c>
      <c r="D1464" s="121" t="s">
        <v>6154</v>
      </c>
      <c r="E1464" s="127">
        <v>21453</v>
      </c>
      <c r="F1464" s="117">
        <f t="shared" ca="1" si="198"/>
        <v>60.471232876712328</v>
      </c>
      <c r="G1464" s="121" t="s">
        <v>510</v>
      </c>
      <c r="H1464" s="121" t="s">
        <v>287</v>
      </c>
      <c r="I1464" s="121" t="s">
        <v>287</v>
      </c>
      <c r="J1464" s="121" t="s">
        <v>6155</v>
      </c>
      <c r="K1464" s="121" t="s">
        <v>811</v>
      </c>
      <c r="L1464" s="121" t="s">
        <v>357</v>
      </c>
      <c r="M1464" s="121" t="s">
        <v>367</v>
      </c>
      <c r="N1464" s="121" t="s">
        <v>41</v>
      </c>
      <c r="O1464" s="121" t="s">
        <v>8330</v>
      </c>
      <c r="P1464" s="127">
        <v>42334</v>
      </c>
      <c r="Q1464" s="127">
        <v>47812</v>
      </c>
      <c r="R1464" s="114">
        <f t="shared" ca="1" si="199"/>
        <v>4287</v>
      </c>
      <c r="S1464" s="118">
        <f t="shared" ca="1" si="200"/>
        <v>140</v>
      </c>
      <c r="T1464" s="114">
        <f t="shared" ca="1" si="201"/>
        <v>11</v>
      </c>
      <c r="U1464" s="119" t="str">
        <f t="shared" ca="1" si="202"/>
        <v>11年9个月2天</v>
      </c>
      <c r="V1464" s="120" t="s">
        <v>6101</v>
      </c>
      <c r="W1464" s="116">
        <f t="shared" ca="1" si="203"/>
        <v>43525</v>
      </c>
      <c r="X1464" s="114">
        <f t="shared" ca="1" si="204"/>
        <v>926</v>
      </c>
      <c r="Y1464" s="120">
        <f t="shared" ca="1" si="205"/>
        <v>30</v>
      </c>
      <c r="Z1464" s="121">
        <f t="shared" ca="1" si="206"/>
        <v>2</v>
      </c>
      <c r="AA1464" s="121" t="s">
        <v>10090</v>
      </c>
      <c r="AB1464" s="121"/>
      <c r="AC1464" s="127">
        <v>42599</v>
      </c>
      <c r="AD1464" s="121" t="s">
        <v>811</v>
      </c>
      <c r="AE1464" s="127">
        <v>42599</v>
      </c>
      <c r="AF1464" s="121" t="s">
        <v>8286</v>
      </c>
      <c r="AG1464" s="121">
        <v>0</v>
      </c>
      <c r="AH1464" s="121">
        <v>0</v>
      </c>
      <c r="AI1464" s="121" t="s">
        <v>6157</v>
      </c>
      <c r="AJ1464" s="121"/>
      <c r="AK1464" s="121"/>
      <c r="AL1464" s="121"/>
      <c r="AM1464" s="126" t="s">
        <v>6156</v>
      </c>
      <c r="AN1464" s="121"/>
      <c r="AO1464" s="121"/>
      <c r="AP1464" s="121">
        <v>0</v>
      </c>
      <c r="AQ1464" s="121">
        <v>0</v>
      </c>
      <c r="AR1464" s="121"/>
      <c r="AS1464" s="121"/>
      <c r="AT1464" s="121"/>
    </row>
    <row r="1465" spans="1:46" ht="30" customHeight="1" x14ac:dyDescent="0.15">
      <c r="A1465" s="121">
        <v>1463</v>
      </c>
      <c r="B1465" s="126">
        <v>5225003121</v>
      </c>
      <c r="C1465" s="121" t="s">
        <v>6158</v>
      </c>
      <c r="D1465" s="121" t="s">
        <v>6158</v>
      </c>
      <c r="E1465" s="127">
        <v>32890</v>
      </c>
      <c r="F1465" s="117">
        <f t="shared" ca="1" si="198"/>
        <v>29.136986301369863</v>
      </c>
      <c r="G1465" s="121" t="s">
        <v>364</v>
      </c>
      <c r="H1465" s="121" t="s">
        <v>297</v>
      </c>
      <c r="I1465" s="121" t="s">
        <v>297</v>
      </c>
      <c r="J1465" s="121" t="s">
        <v>10091</v>
      </c>
      <c r="K1465" s="121" t="s">
        <v>8546</v>
      </c>
      <c r="L1465" s="121" t="s">
        <v>328</v>
      </c>
      <c r="M1465" s="121" t="s">
        <v>367</v>
      </c>
      <c r="N1465" s="121" t="s">
        <v>408</v>
      </c>
      <c r="O1465" s="121" t="s">
        <v>293</v>
      </c>
      <c r="P1465" s="127">
        <v>42591</v>
      </c>
      <c r="Q1465" s="121"/>
      <c r="R1465" s="114" t="e">
        <f t="shared" ca="1" si="199"/>
        <v>#NUM!</v>
      </c>
      <c r="S1465" s="118" t="e">
        <f t="shared" ca="1" si="200"/>
        <v>#NUM!</v>
      </c>
      <c r="T1465" s="114" t="e">
        <f t="shared" ca="1" si="201"/>
        <v>#NUM!</v>
      </c>
      <c r="U1465" s="119" t="e">
        <f t="shared" ca="1" si="202"/>
        <v>#NUM!</v>
      </c>
      <c r="V1465" s="120" t="s">
        <v>293</v>
      </c>
      <c r="W1465" s="116">
        <f t="shared" ca="1" si="203"/>
        <v>43525</v>
      </c>
      <c r="X1465" s="114">
        <f t="shared" ca="1" si="204"/>
        <v>926</v>
      </c>
      <c r="Y1465" s="120">
        <f t="shared" ca="1" si="205"/>
        <v>30</v>
      </c>
      <c r="Z1465" s="121">
        <f t="shared" ca="1" si="206"/>
        <v>2</v>
      </c>
      <c r="AA1465" s="121" t="s">
        <v>10092</v>
      </c>
      <c r="AB1465" s="121"/>
      <c r="AC1465" s="127">
        <v>42599</v>
      </c>
      <c r="AD1465" s="121" t="s">
        <v>811</v>
      </c>
      <c r="AE1465" s="127">
        <v>42599</v>
      </c>
      <c r="AF1465" s="121" t="s">
        <v>8286</v>
      </c>
      <c r="AG1465" s="121">
        <v>0</v>
      </c>
      <c r="AH1465" s="121">
        <v>0</v>
      </c>
      <c r="AI1465" s="121" t="s">
        <v>6160</v>
      </c>
      <c r="AJ1465" s="121"/>
      <c r="AK1465" s="121" t="s">
        <v>409</v>
      </c>
      <c r="AL1465" s="121"/>
      <c r="AM1465" s="126" t="s">
        <v>6159</v>
      </c>
      <c r="AN1465" s="121" t="s">
        <v>411</v>
      </c>
      <c r="AO1465" s="121"/>
      <c r="AP1465" s="121">
        <v>0</v>
      </c>
      <c r="AQ1465" s="121">
        <v>0</v>
      </c>
      <c r="AR1465" s="121"/>
      <c r="AS1465" s="121"/>
      <c r="AT1465" s="121"/>
    </row>
    <row r="1466" spans="1:46" ht="30" customHeight="1" x14ac:dyDescent="0.15">
      <c r="A1466" s="121">
        <v>1464</v>
      </c>
      <c r="B1466" s="126">
        <v>5225003122</v>
      </c>
      <c r="C1466" s="121" t="s">
        <v>6161</v>
      </c>
      <c r="D1466" s="121" t="s">
        <v>6161</v>
      </c>
      <c r="E1466" s="127">
        <v>24752</v>
      </c>
      <c r="F1466" s="117">
        <f t="shared" ca="1" si="198"/>
        <v>51.43287671232877</v>
      </c>
      <c r="G1466" s="121" t="s">
        <v>486</v>
      </c>
      <c r="H1466" s="121" t="s">
        <v>327</v>
      </c>
      <c r="I1466" s="121" t="s">
        <v>327</v>
      </c>
      <c r="J1466" s="121" t="s">
        <v>10093</v>
      </c>
      <c r="K1466" s="121" t="s">
        <v>8546</v>
      </c>
      <c r="L1466" s="121" t="s">
        <v>328</v>
      </c>
      <c r="M1466" s="121" t="s">
        <v>367</v>
      </c>
      <c r="N1466" s="121" t="s">
        <v>290</v>
      </c>
      <c r="O1466" s="121" t="s">
        <v>293</v>
      </c>
      <c r="P1466" s="127">
        <v>42565</v>
      </c>
      <c r="Q1466" s="121"/>
      <c r="R1466" s="114" t="e">
        <f t="shared" ca="1" si="199"/>
        <v>#NUM!</v>
      </c>
      <c r="S1466" s="118" t="e">
        <f t="shared" ca="1" si="200"/>
        <v>#NUM!</v>
      </c>
      <c r="T1466" s="114" t="e">
        <f t="shared" ca="1" si="201"/>
        <v>#NUM!</v>
      </c>
      <c r="U1466" s="119" t="e">
        <f t="shared" ca="1" si="202"/>
        <v>#NUM!</v>
      </c>
      <c r="V1466" s="120" t="s">
        <v>293</v>
      </c>
      <c r="W1466" s="116">
        <f t="shared" ca="1" si="203"/>
        <v>43525</v>
      </c>
      <c r="X1466" s="114">
        <f t="shared" ca="1" si="204"/>
        <v>933</v>
      </c>
      <c r="Y1466" s="120">
        <f t="shared" ca="1" si="205"/>
        <v>30</v>
      </c>
      <c r="Z1466" s="121">
        <f t="shared" ca="1" si="206"/>
        <v>2</v>
      </c>
      <c r="AA1466" s="121" t="s">
        <v>10094</v>
      </c>
      <c r="AB1466" s="121"/>
      <c r="AC1466" s="127">
        <v>42592</v>
      </c>
      <c r="AD1466" s="121" t="s">
        <v>8546</v>
      </c>
      <c r="AE1466" s="127">
        <v>42592</v>
      </c>
      <c r="AF1466" s="121" t="s">
        <v>8286</v>
      </c>
      <c r="AG1466" s="121">
        <v>0</v>
      </c>
      <c r="AH1466" s="121">
        <v>0</v>
      </c>
      <c r="AI1466" s="121" t="s">
        <v>6163</v>
      </c>
      <c r="AJ1466" s="121"/>
      <c r="AK1466" s="121" t="s">
        <v>317</v>
      </c>
      <c r="AL1466" s="121"/>
      <c r="AM1466" s="126" t="s">
        <v>6162</v>
      </c>
      <c r="AN1466" s="121"/>
      <c r="AO1466" s="121"/>
      <c r="AP1466" s="121">
        <v>0</v>
      </c>
      <c r="AQ1466" s="121">
        <v>0</v>
      </c>
      <c r="AR1466" s="121"/>
      <c r="AS1466" s="121"/>
      <c r="AT1466" s="121"/>
    </row>
    <row r="1467" spans="1:46" ht="30" customHeight="1" x14ac:dyDescent="0.15">
      <c r="A1467" s="121">
        <v>1465</v>
      </c>
      <c r="B1467" s="126">
        <v>5225003123</v>
      </c>
      <c r="C1467" s="121" t="s">
        <v>6164</v>
      </c>
      <c r="D1467" s="121" t="s">
        <v>6164</v>
      </c>
      <c r="E1467" s="127">
        <v>23240</v>
      </c>
      <c r="F1467" s="117">
        <f t="shared" ca="1" si="198"/>
        <v>55.575342465753423</v>
      </c>
      <c r="G1467" s="121" t="s">
        <v>325</v>
      </c>
      <c r="H1467" s="121" t="s">
        <v>287</v>
      </c>
      <c r="I1467" s="121" t="s">
        <v>287</v>
      </c>
      <c r="J1467" s="121" t="s">
        <v>6165</v>
      </c>
      <c r="K1467" s="121" t="s">
        <v>8014</v>
      </c>
      <c r="L1467" s="121" t="s">
        <v>328</v>
      </c>
      <c r="M1467" s="121" t="s">
        <v>326</v>
      </c>
      <c r="N1467" s="121" t="s">
        <v>408</v>
      </c>
      <c r="O1467" s="121" t="s">
        <v>8330</v>
      </c>
      <c r="P1467" s="127">
        <v>42263</v>
      </c>
      <c r="Q1467" s="127">
        <v>47741</v>
      </c>
      <c r="R1467" s="114">
        <f t="shared" ca="1" si="199"/>
        <v>4216</v>
      </c>
      <c r="S1467" s="118">
        <f t="shared" ca="1" si="200"/>
        <v>138</v>
      </c>
      <c r="T1467" s="114">
        <f t="shared" ca="1" si="201"/>
        <v>11</v>
      </c>
      <c r="U1467" s="119" t="str">
        <f t="shared" ca="1" si="202"/>
        <v>11年6个月21天</v>
      </c>
      <c r="V1467" s="120" t="s">
        <v>6304</v>
      </c>
      <c r="W1467" s="116">
        <f t="shared" ca="1" si="203"/>
        <v>43525</v>
      </c>
      <c r="X1467" s="114">
        <f t="shared" ca="1" si="204"/>
        <v>933</v>
      </c>
      <c r="Y1467" s="120">
        <f t="shared" ca="1" si="205"/>
        <v>30</v>
      </c>
      <c r="Z1467" s="121">
        <f t="shared" ca="1" si="206"/>
        <v>2</v>
      </c>
      <c r="AA1467" s="121" t="s">
        <v>10095</v>
      </c>
      <c r="AB1467" s="121"/>
      <c r="AC1467" s="127">
        <v>42592</v>
      </c>
      <c r="AD1467" s="121" t="s">
        <v>8546</v>
      </c>
      <c r="AE1467" s="127">
        <v>42592</v>
      </c>
      <c r="AF1467" s="121" t="s">
        <v>8282</v>
      </c>
      <c r="AG1467" s="121">
        <v>0</v>
      </c>
      <c r="AH1467" s="121">
        <v>0</v>
      </c>
      <c r="AI1467" s="121" t="s">
        <v>6167</v>
      </c>
      <c r="AJ1467" s="121"/>
      <c r="AK1467" s="121"/>
      <c r="AL1467" s="121"/>
      <c r="AM1467" s="126" t="s">
        <v>6166</v>
      </c>
      <c r="AN1467" s="121" t="s">
        <v>411</v>
      </c>
      <c r="AO1467" s="121"/>
      <c r="AP1467" s="121">
        <v>0</v>
      </c>
      <c r="AQ1467" s="121">
        <v>0</v>
      </c>
      <c r="AR1467" s="121"/>
      <c r="AS1467" s="121"/>
      <c r="AT1467" s="121"/>
    </row>
    <row r="1468" spans="1:46" ht="30" customHeight="1" x14ac:dyDescent="0.15">
      <c r="A1468" s="121">
        <v>1466</v>
      </c>
      <c r="B1468" s="126">
        <v>5225003124</v>
      </c>
      <c r="C1468" s="121" t="s">
        <v>6168</v>
      </c>
      <c r="D1468" s="121" t="s">
        <v>6168</v>
      </c>
      <c r="E1468" s="127">
        <v>21721</v>
      </c>
      <c r="F1468" s="117">
        <f t="shared" ca="1" si="198"/>
        <v>59.736986301369861</v>
      </c>
      <c r="G1468" s="121" t="s">
        <v>325</v>
      </c>
      <c r="H1468" s="121" t="s">
        <v>287</v>
      </c>
      <c r="I1468" s="121" t="s">
        <v>287</v>
      </c>
      <c r="J1468" s="121" t="s">
        <v>6169</v>
      </c>
      <c r="K1468" s="121" t="s">
        <v>8014</v>
      </c>
      <c r="L1468" s="121" t="s">
        <v>328</v>
      </c>
      <c r="M1468" s="121" t="s">
        <v>367</v>
      </c>
      <c r="N1468" s="121" t="s">
        <v>408</v>
      </c>
      <c r="O1468" s="121" t="s">
        <v>299</v>
      </c>
      <c r="P1468" s="127">
        <v>42573</v>
      </c>
      <c r="Q1468" s="121"/>
      <c r="R1468" s="114" t="e">
        <f t="shared" ca="1" si="199"/>
        <v>#NUM!</v>
      </c>
      <c r="S1468" s="118" t="e">
        <f t="shared" ca="1" si="200"/>
        <v>#NUM!</v>
      </c>
      <c r="T1468" s="114" t="e">
        <f t="shared" ca="1" si="201"/>
        <v>#NUM!</v>
      </c>
      <c r="U1468" s="119" t="e">
        <f t="shared" ca="1" si="202"/>
        <v>#NUM!</v>
      </c>
      <c r="V1468" s="120" t="s">
        <v>299</v>
      </c>
      <c r="W1468" s="116">
        <f t="shared" ca="1" si="203"/>
        <v>43525</v>
      </c>
      <c r="X1468" s="114">
        <f t="shared" ca="1" si="204"/>
        <v>933</v>
      </c>
      <c r="Y1468" s="120">
        <f t="shared" ca="1" si="205"/>
        <v>30</v>
      </c>
      <c r="Z1468" s="121">
        <f t="shared" ca="1" si="206"/>
        <v>2</v>
      </c>
      <c r="AA1468" s="121" t="s">
        <v>10096</v>
      </c>
      <c r="AB1468" s="121"/>
      <c r="AC1468" s="127">
        <v>42592</v>
      </c>
      <c r="AD1468" s="121" t="s">
        <v>8546</v>
      </c>
      <c r="AE1468" s="127">
        <v>42592</v>
      </c>
      <c r="AF1468" s="121" t="s">
        <v>8286</v>
      </c>
      <c r="AG1468" s="121">
        <v>0</v>
      </c>
      <c r="AH1468" s="121">
        <v>0</v>
      </c>
      <c r="AI1468" s="121" t="s">
        <v>6167</v>
      </c>
      <c r="AJ1468" s="121"/>
      <c r="AK1468" s="121" t="s">
        <v>334</v>
      </c>
      <c r="AL1468" s="121"/>
      <c r="AM1468" s="126" t="s">
        <v>6170</v>
      </c>
      <c r="AN1468" s="121" t="s">
        <v>411</v>
      </c>
      <c r="AO1468" s="121"/>
      <c r="AP1468" s="121">
        <v>0</v>
      </c>
      <c r="AQ1468" s="121">
        <v>0</v>
      </c>
      <c r="AR1468" s="121"/>
      <c r="AS1468" s="121"/>
      <c r="AT1468" s="121"/>
    </row>
    <row r="1469" spans="1:46" ht="30" customHeight="1" x14ac:dyDescent="0.15">
      <c r="A1469" s="121">
        <v>1467</v>
      </c>
      <c r="B1469" s="126">
        <v>5225003125</v>
      </c>
      <c r="C1469" s="121" t="s">
        <v>6171</v>
      </c>
      <c r="D1469" s="121" t="s">
        <v>6171</v>
      </c>
      <c r="E1469" s="127">
        <v>26404</v>
      </c>
      <c r="F1469" s="117">
        <f t="shared" ca="1" si="198"/>
        <v>46.906849315068492</v>
      </c>
      <c r="G1469" s="121" t="s">
        <v>325</v>
      </c>
      <c r="H1469" s="121" t="s">
        <v>297</v>
      </c>
      <c r="I1469" s="121" t="s">
        <v>297</v>
      </c>
      <c r="J1469" s="121" t="s">
        <v>6172</v>
      </c>
      <c r="K1469" s="121" t="s">
        <v>8208</v>
      </c>
      <c r="L1469" s="121" t="s">
        <v>328</v>
      </c>
      <c r="M1469" s="121" t="s">
        <v>367</v>
      </c>
      <c r="N1469" s="121" t="s">
        <v>408</v>
      </c>
      <c r="O1469" s="121" t="s">
        <v>8330</v>
      </c>
      <c r="P1469" s="127">
        <v>42319</v>
      </c>
      <c r="Q1469" s="127">
        <v>47797</v>
      </c>
      <c r="R1469" s="114">
        <f t="shared" ca="1" si="199"/>
        <v>4272</v>
      </c>
      <c r="S1469" s="118">
        <f t="shared" ca="1" si="200"/>
        <v>140</v>
      </c>
      <c r="T1469" s="114">
        <f t="shared" ca="1" si="201"/>
        <v>11</v>
      </c>
      <c r="U1469" s="119" t="str">
        <f t="shared" ca="1" si="202"/>
        <v>11年8个月17天</v>
      </c>
      <c r="V1469" s="120" t="s">
        <v>5758</v>
      </c>
      <c r="W1469" s="116">
        <f t="shared" ca="1" si="203"/>
        <v>43525</v>
      </c>
      <c r="X1469" s="114">
        <f t="shared" ca="1" si="204"/>
        <v>933</v>
      </c>
      <c r="Y1469" s="120">
        <f t="shared" ca="1" si="205"/>
        <v>30</v>
      </c>
      <c r="Z1469" s="121">
        <f t="shared" ca="1" si="206"/>
        <v>2</v>
      </c>
      <c r="AA1469" s="121" t="s">
        <v>10097</v>
      </c>
      <c r="AB1469" s="121"/>
      <c r="AC1469" s="127">
        <v>42592</v>
      </c>
      <c r="AD1469" s="121" t="s">
        <v>8546</v>
      </c>
      <c r="AE1469" s="127">
        <v>42592</v>
      </c>
      <c r="AF1469" s="121" t="s">
        <v>8286</v>
      </c>
      <c r="AG1469" s="121">
        <v>0</v>
      </c>
      <c r="AH1469" s="121">
        <v>0</v>
      </c>
      <c r="AI1469" s="121" t="s">
        <v>6175</v>
      </c>
      <c r="AJ1469" s="121"/>
      <c r="AK1469" s="121"/>
      <c r="AL1469" s="121"/>
      <c r="AM1469" s="126" t="s">
        <v>6174</v>
      </c>
      <c r="AN1469" s="121" t="s">
        <v>411</v>
      </c>
      <c r="AO1469" s="121" t="s">
        <v>393</v>
      </c>
      <c r="AP1469" s="121">
        <v>3</v>
      </c>
      <c r="AQ1469" s="121">
        <v>1</v>
      </c>
      <c r="AR1469" s="121"/>
      <c r="AS1469" s="121"/>
      <c r="AT1469" s="121"/>
    </row>
    <row r="1470" spans="1:46" ht="30" customHeight="1" x14ac:dyDescent="0.15">
      <c r="A1470" s="121">
        <v>1468</v>
      </c>
      <c r="B1470" s="126">
        <v>5225003126</v>
      </c>
      <c r="C1470" s="121" t="s">
        <v>6176</v>
      </c>
      <c r="D1470" s="121" t="s">
        <v>6176</v>
      </c>
      <c r="E1470" s="127">
        <v>32660</v>
      </c>
      <c r="F1470" s="117">
        <f t="shared" ca="1" si="198"/>
        <v>29.767123287671232</v>
      </c>
      <c r="G1470" s="121" t="s">
        <v>325</v>
      </c>
      <c r="H1470" s="121" t="s">
        <v>287</v>
      </c>
      <c r="I1470" s="121" t="s">
        <v>287</v>
      </c>
      <c r="J1470" s="121" t="s">
        <v>6177</v>
      </c>
      <c r="K1470" s="121" t="s">
        <v>8014</v>
      </c>
      <c r="L1470" s="121" t="s">
        <v>328</v>
      </c>
      <c r="M1470" s="121" t="s">
        <v>338</v>
      </c>
      <c r="N1470" s="121" t="s">
        <v>408</v>
      </c>
      <c r="O1470" s="121" t="s">
        <v>299</v>
      </c>
      <c r="P1470" s="127">
        <v>42565</v>
      </c>
      <c r="Q1470" s="121"/>
      <c r="R1470" s="114" t="e">
        <f t="shared" ca="1" si="199"/>
        <v>#NUM!</v>
      </c>
      <c r="S1470" s="118" t="e">
        <f t="shared" ca="1" si="200"/>
        <v>#NUM!</v>
      </c>
      <c r="T1470" s="114" t="e">
        <f t="shared" ca="1" si="201"/>
        <v>#NUM!</v>
      </c>
      <c r="U1470" s="119" t="e">
        <f t="shared" ca="1" si="202"/>
        <v>#NUM!</v>
      </c>
      <c r="V1470" s="120" t="s">
        <v>299</v>
      </c>
      <c r="W1470" s="116">
        <f t="shared" ca="1" si="203"/>
        <v>43525</v>
      </c>
      <c r="X1470" s="114">
        <f t="shared" ca="1" si="204"/>
        <v>933</v>
      </c>
      <c r="Y1470" s="120">
        <f t="shared" ca="1" si="205"/>
        <v>30</v>
      </c>
      <c r="Z1470" s="121">
        <f t="shared" ca="1" si="206"/>
        <v>2</v>
      </c>
      <c r="AA1470" s="121" t="s">
        <v>10094</v>
      </c>
      <c r="AB1470" s="121"/>
      <c r="AC1470" s="127">
        <v>42592</v>
      </c>
      <c r="AD1470" s="121" t="s">
        <v>8546</v>
      </c>
      <c r="AE1470" s="127">
        <v>42592</v>
      </c>
      <c r="AF1470" s="121" t="s">
        <v>8286</v>
      </c>
      <c r="AG1470" s="121">
        <v>0</v>
      </c>
      <c r="AH1470" s="121">
        <v>0</v>
      </c>
      <c r="AI1470" s="121" t="s">
        <v>6179</v>
      </c>
      <c r="AJ1470" s="121"/>
      <c r="AK1470" s="121" t="s">
        <v>334</v>
      </c>
      <c r="AL1470" s="121"/>
      <c r="AM1470" s="126" t="s">
        <v>6178</v>
      </c>
      <c r="AN1470" s="121" t="s">
        <v>411</v>
      </c>
      <c r="AO1470" s="121" t="s">
        <v>393</v>
      </c>
      <c r="AP1470" s="121">
        <v>5</v>
      </c>
      <c r="AQ1470" s="121">
        <v>0</v>
      </c>
      <c r="AR1470" s="121"/>
      <c r="AS1470" s="121"/>
      <c r="AT1470" s="121"/>
    </row>
    <row r="1471" spans="1:46" ht="30" customHeight="1" x14ac:dyDescent="0.15">
      <c r="A1471" s="121">
        <v>1469</v>
      </c>
      <c r="B1471" s="126">
        <v>5225003127</v>
      </c>
      <c r="C1471" s="121" t="s">
        <v>6180</v>
      </c>
      <c r="D1471" s="121" t="s">
        <v>6180</v>
      </c>
      <c r="E1471" s="127">
        <v>27718</v>
      </c>
      <c r="F1471" s="117">
        <f t="shared" ca="1" si="198"/>
        <v>43.30684931506849</v>
      </c>
      <c r="G1471" s="121" t="s">
        <v>325</v>
      </c>
      <c r="H1471" s="121" t="s">
        <v>297</v>
      </c>
      <c r="I1471" s="121" t="s">
        <v>297</v>
      </c>
      <c r="J1471" s="121" t="s">
        <v>10098</v>
      </c>
      <c r="K1471" s="121" t="s">
        <v>8546</v>
      </c>
      <c r="L1471" s="121" t="s">
        <v>328</v>
      </c>
      <c r="M1471" s="121" t="s">
        <v>367</v>
      </c>
      <c r="N1471" s="121" t="s">
        <v>298</v>
      </c>
      <c r="O1471" s="121" t="s">
        <v>299</v>
      </c>
      <c r="P1471" s="127">
        <v>42565</v>
      </c>
      <c r="Q1471" s="121"/>
      <c r="R1471" s="114" t="e">
        <f t="shared" ca="1" si="199"/>
        <v>#NUM!</v>
      </c>
      <c r="S1471" s="118" t="e">
        <f t="shared" ca="1" si="200"/>
        <v>#NUM!</v>
      </c>
      <c r="T1471" s="114" t="e">
        <f t="shared" ca="1" si="201"/>
        <v>#NUM!</v>
      </c>
      <c r="U1471" s="119" t="e">
        <f t="shared" ca="1" si="202"/>
        <v>#NUM!</v>
      </c>
      <c r="V1471" s="120" t="s">
        <v>299</v>
      </c>
      <c r="W1471" s="116">
        <f t="shared" ca="1" si="203"/>
        <v>43525</v>
      </c>
      <c r="X1471" s="114">
        <f t="shared" ca="1" si="204"/>
        <v>933</v>
      </c>
      <c r="Y1471" s="120">
        <f t="shared" ca="1" si="205"/>
        <v>30</v>
      </c>
      <c r="Z1471" s="121">
        <f t="shared" ca="1" si="206"/>
        <v>2</v>
      </c>
      <c r="AA1471" s="121" t="s">
        <v>10094</v>
      </c>
      <c r="AB1471" s="121"/>
      <c r="AC1471" s="127">
        <v>42592</v>
      </c>
      <c r="AD1471" s="121" t="s">
        <v>8546</v>
      </c>
      <c r="AE1471" s="127">
        <v>42592</v>
      </c>
      <c r="AF1471" s="121" t="s">
        <v>8286</v>
      </c>
      <c r="AG1471" s="121">
        <v>0</v>
      </c>
      <c r="AH1471" s="121">
        <v>0</v>
      </c>
      <c r="AI1471" s="121" t="s">
        <v>6179</v>
      </c>
      <c r="AJ1471" s="121"/>
      <c r="AK1471" s="121" t="s">
        <v>334</v>
      </c>
      <c r="AL1471" s="121"/>
      <c r="AM1471" s="126" t="s">
        <v>6181</v>
      </c>
      <c r="AN1471" s="121" t="s">
        <v>411</v>
      </c>
      <c r="AO1471" s="121" t="s">
        <v>393</v>
      </c>
      <c r="AP1471" s="121">
        <v>5</v>
      </c>
      <c r="AQ1471" s="121">
        <v>1</v>
      </c>
      <c r="AR1471" s="121"/>
      <c r="AS1471" s="121"/>
      <c r="AT1471" s="121"/>
    </row>
    <row r="1472" spans="1:46" ht="30" customHeight="1" x14ac:dyDescent="0.15">
      <c r="A1472" s="121">
        <v>1470</v>
      </c>
      <c r="B1472" s="126">
        <v>5225003128</v>
      </c>
      <c r="C1472" s="121" t="s">
        <v>6182</v>
      </c>
      <c r="D1472" s="121" t="s">
        <v>6182</v>
      </c>
      <c r="E1472" s="127">
        <v>26810</v>
      </c>
      <c r="F1472" s="117">
        <f t="shared" ca="1" si="198"/>
        <v>45.794520547945204</v>
      </c>
      <c r="G1472" s="121" t="s">
        <v>325</v>
      </c>
      <c r="H1472" s="121" t="s">
        <v>297</v>
      </c>
      <c r="I1472" s="121" t="s">
        <v>297</v>
      </c>
      <c r="J1472" s="121" t="s">
        <v>10099</v>
      </c>
      <c r="K1472" s="121" t="s">
        <v>8546</v>
      </c>
      <c r="L1472" s="121" t="s">
        <v>357</v>
      </c>
      <c r="M1472" s="121" t="s">
        <v>367</v>
      </c>
      <c r="N1472" s="121" t="s">
        <v>298</v>
      </c>
      <c r="O1472" s="121" t="s">
        <v>299</v>
      </c>
      <c r="P1472" s="127">
        <v>42565</v>
      </c>
      <c r="Q1472" s="121"/>
      <c r="R1472" s="114" t="e">
        <f t="shared" ca="1" si="199"/>
        <v>#NUM!</v>
      </c>
      <c r="S1472" s="118" t="e">
        <f t="shared" ca="1" si="200"/>
        <v>#NUM!</v>
      </c>
      <c r="T1472" s="114" t="e">
        <f t="shared" ca="1" si="201"/>
        <v>#NUM!</v>
      </c>
      <c r="U1472" s="119" t="e">
        <f t="shared" ca="1" si="202"/>
        <v>#NUM!</v>
      </c>
      <c r="V1472" s="120" t="s">
        <v>299</v>
      </c>
      <c r="W1472" s="116">
        <f t="shared" ca="1" si="203"/>
        <v>43525</v>
      </c>
      <c r="X1472" s="114">
        <f t="shared" ca="1" si="204"/>
        <v>933</v>
      </c>
      <c r="Y1472" s="120">
        <f t="shared" ca="1" si="205"/>
        <v>30</v>
      </c>
      <c r="Z1472" s="121">
        <f t="shared" ca="1" si="206"/>
        <v>2</v>
      </c>
      <c r="AA1472" s="121" t="s">
        <v>10094</v>
      </c>
      <c r="AB1472" s="121"/>
      <c r="AC1472" s="127">
        <v>42592</v>
      </c>
      <c r="AD1472" s="121" t="s">
        <v>8546</v>
      </c>
      <c r="AE1472" s="127">
        <v>42592</v>
      </c>
      <c r="AF1472" s="121" t="s">
        <v>8286</v>
      </c>
      <c r="AG1472" s="121">
        <v>0</v>
      </c>
      <c r="AH1472" s="121">
        <v>0</v>
      </c>
      <c r="AI1472" s="121" t="s">
        <v>6179</v>
      </c>
      <c r="AJ1472" s="121"/>
      <c r="AK1472" s="121" t="s">
        <v>334</v>
      </c>
      <c r="AL1472" s="121" t="s">
        <v>363</v>
      </c>
      <c r="AM1472" s="126" t="s">
        <v>6183</v>
      </c>
      <c r="AN1472" s="121" t="s">
        <v>411</v>
      </c>
      <c r="AO1472" s="121" t="s">
        <v>393</v>
      </c>
      <c r="AP1472" s="121">
        <v>5</v>
      </c>
      <c r="AQ1472" s="121">
        <v>1</v>
      </c>
      <c r="AR1472" s="121"/>
      <c r="AS1472" s="121"/>
      <c r="AT1472" s="121"/>
    </row>
    <row r="1473" spans="1:46" ht="30" customHeight="1" x14ac:dyDescent="0.15">
      <c r="A1473" s="121">
        <v>1471</v>
      </c>
      <c r="B1473" s="126">
        <v>5225003129</v>
      </c>
      <c r="C1473" s="121" t="s">
        <v>6184</v>
      </c>
      <c r="D1473" s="121" t="s">
        <v>6184</v>
      </c>
      <c r="E1473" s="127">
        <v>29184</v>
      </c>
      <c r="F1473" s="117">
        <f t="shared" ca="1" si="198"/>
        <v>39.290410958904111</v>
      </c>
      <c r="G1473" s="121" t="s">
        <v>325</v>
      </c>
      <c r="H1473" s="121" t="s">
        <v>287</v>
      </c>
      <c r="I1473" s="121" t="s">
        <v>287</v>
      </c>
      <c r="J1473" s="121" t="s">
        <v>6185</v>
      </c>
      <c r="K1473" s="121" t="s">
        <v>8029</v>
      </c>
      <c r="L1473" s="121" t="s">
        <v>328</v>
      </c>
      <c r="M1473" s="121" t="s">
        <v>367</v>
      </c>
      <c r="N1473" s="121" t="s">
        <v>290</v>
      </c>
      <c r="O1473" s="121" t="s">
        <v>299</v>
      </c>
      <c r="P1473" s="127">
        <v>42583</v>
      </c>
      <c r="Q1473" s="121"/>
      <c r="R1473" s="114" t="e">
        <f t="shared" ca="1" si="199"/>
        <v>#NUM!</v>
      </c>
      <c r="S1473" s="118" t="e">
        <f t="shared" ca="1" si="200"/>
        <v>#NUM!</v>
      </c>
      <c r="T1473" s="114" t="e">
        <f t="shared" ca="1" si="201"/>
        <v>#NUM!</v>
      </c>
      <c r="U1473" s="119" t="e">
        <f t="shared" ca="1" si="202"/>
        <v>#NUM!</v>
      </c>
      <c r="V1473" s="120" t="s">
        <v>299</v>
      </c>
      <c r="W1473" s="116">
        <f t="shared" ca="1" si="203"/>
        <v>43525</v>
      </c>
      <c r="X1473" s="114">
        <f t="shared" ca="1" si="204"/>
        <v>933</v>
      </c>
      <c r="Y1473" s="120">
        <f t="shared" ca="1" si="205"/>
        <v>30</v>
      </c>
      <c r="Z1473" s="121">
        <f t="shared" ca="1" si="206"/>
        <v>2</v>
      </c>
      <c r="AA1473" s="121" t="s">
        <v>10100</v>
      </c>
      <c r="AB1473" s="121"/>
      <c r="AC1473" s="127">
        <v>42592</v>
      </c>
      <c r="AD1473" s="121" t="s">
        <v>8546</v>
      </c>
      <c r="AE1473" s="127">
        <v>42592</v>
      </c>
      <c r="AF1473" s="121" t="s">
        <v>8286</v>
      </c>
      <c r="AG1473" s="121">
        <v>0</v>
      </c>
      <c r="AH1473" s="121">
        <v>0</v>
      </c>
      <c r="AI1473" s="121" t="s">
        <v>6187</v>
      </c>
      <c r="AJ1473" s="121"/>
      <c r="AK1473" s="121" t="s">
        <v>334</v>
      </c>
      <c r="AL1473" s="121"/>
      <c r="AM1473" s="126" t="s">
        <v>6186</v>
      </c>
      <c r="AN1473" s="121"/>
      <c r="AO1473" s="121"/>
      <c r="AP1473" s="121">
        <v>0</v>
      </c>
      <c r="AQ1473" s="121">
        <v>0</v>
      </c>
      <c r="AR1473" s="121"/>
      <c r="AS1473" s="121"/>
      <c r="AT1473" s="121"/>
    </row>
    <row r="1474" spans="1:46" ht="30" customHeight="1" x14ac:dyDescent="0.15">
      <c r="A1474" s="121">
        <v>1472</v>
      </c>
      <c r="B1474" s="126">
        <v>5225003130</v>
      </c>
      <c r="C1474" s="121" t="s">
        <v>6188</v>
      </c>
      <c r="D1474" s="121" t="s">
        <v>6188</v>
      </c>
      <c r="E1474" s="127">
        <v>20576</v>
      </c>
      <c r="F1474" s="117">
        <f t="shared" ca="1" si="198"/>
        <v>62.873972602739727</v>
      </c>
      <c r="G1474" s="121" t="s">
        <v>325</v>
      </c>
      <c r="H1474" s="121" t="s">
        <v>758</v>
      </c>
      <c r="I1474" s="121" t="s">
        <v>758</v>
      </c>
      <c r="J1474" s="121" t="s">
        <v>6189</v>
      </c>
      <c r="K1474" s="121" t="s">
        <v>771</v>
      </c>
      <c r="L1474" s="121" t="s">
        <v>357</v>
      </c>
      <c r="M1474" s="121" t="s">
        <v>367</v>
      </c>
      <c r="N1474" s="121" t="s">
        <v>290</v>
      </c>
      <c r="O1474" s="121" t="s">
        <v>299</v>
      </c>
      <c r="P1474" s="127">
        <v>42563</v>
      </c>
      <c r="Q1474" s="121"/>
      <c r="R1474" s="114" t="e">
        <f t="shared" ca="1" si="199"/>
        <v>#NUM!</v>
      </c>
      <c r="S1474" s="118" t="e">
        <f t="shared" ca="1" si="200"/>
        <v>#NUM!</v>
      </c>
      <c r="T1474" s="114" t="e">
        <f t="shared" ca="1" si="201"/>
        <v>#NUM!</v>
      </c>
      <c r="U1474" s="119" t="e">
        <f t="shared" ca="1" si="202"/>
        <v>#NUM!</v>
      </c>
      <c r="V1474" s="120" t="s">
        <v>299</v>
      </c>
      <c r="W1474" s="116">
        <f t="shared" ca="1" si="203"/>
        <v>43525</v>
      </c>
      <c r="X1474" s="114">
        <f t="shared" ca="1" si="204"/>
        <v>904</v>
      </c>
      <c r="Y1474" s="120">
        <f t="shared" ca="1" si="205"/>
        <v>29</v>
      </c>
      <c r="Z1474" s="121">
        <f t="shared" ca="1" si="206"/>
        <v>2</v>
      </c>
      <c r="AA1474" s="121" t="s">
        <v>10101</v>
      </c>
      <c r="AB1474" s="121"/>
      <c r="AC1474" s="127">
        <v>42621</v>
      </c>
      <c r="AD1474" s="121" t="s">
        <v>489</v>
      </c>
      <c r="AE1474" s="127">
        <v>42621</v>
      </c>
      <c r="AF1474" s="121" t="s">
        <v>8286</v>
      </c>
      <c r="AG1474" s="121">
        <v>0</v>
      </c>
      <c r="AH1474" s="121">
        <v>0</v>
      </c>
      <c r="AI1474" s="121" t="s">
        <v>6191</v>
      </c>
      <c r="AJ1474" s="121"/>
      <c r="AK1474" s="121" t="s">
        <v>334</v>
      </c>
      <c r="AL1474" s="121"/>
      <c r="AM1474" s="126" t="s">
        <v>6190</v>
      </c>
      <c r="AN1474" s="121"/>
      <c r="AO1474" s="121"/>
      <c r="AP1474" s="121">
        <v>0</v>
      </c>
      <c r="AQ1474" s="121">
        <v>0</v>
      </c>
      <c r="AR1474" s="121"/>
      <c r="AS1474" s="121"/>
      <c r="AT1474" s="121"/>
    </row>
    <row r="1475" spans="1:46" ht="30" customHeight="1" x14ac:dyDescent="0.15">
      <c r="A1475" s="121">
        <v>1473</v>
      </c>
      <c r="B1475" s="126">
        <v>5225003131</v>
      </c>
      <c r="C1475" s="121" t="s">
        <v>6192</v>
      </c>
      <c r="D1475" s="121" t="s">
        <v>6192</v>
      </c>
      <c r="E1475" s="127">
        <v>29201</v>
      </c>
      <c r="F1475" s="117">
        <f t="shared" ref="F1475:F1538" ca="1" si="207">(TODAY()-E1475)/365</f>
        <v>39.243835616438353</v>
      </c>
      <c r="G1475" s="121" t="s">
        <v>325</v>
      </c>
      <c r="H1475" s="121" t="s">
        <v>287</v>
      </c>
      <c r="I1475" s="121" t="s">
        <v>287</v>
      </c>
      <c r="J1475" s="121" t="s">
        <v>6193</v>
      </c>
      <c r="K1475" s="121" t="s">
        <v>8005</v>
      </c>
      <c r="L1475" s="121" t="s">
        <v>357</v>
      </c>
      <c r="M1475" s="121" t="s">
        <v>326</v>
      </c>
      <c r="N1475" s="121" t="s">
        <v>298</v>
      </c>
      <c r="O1475" s="121" t="s">
        <v>293</v>
      </c>
      <c r="P1475" s="127">
        <v>42583</v>
      </c>
      <c r="Q1475" s="121"/>
      <c r="R1475" s="114" t="e">
        <f t="shared" ca="1" si="199"/>
        <v>#NUM!</v>
      </c>
      <c r="S1475" s="118" t="e">
        <f t="shared" ca="1" si="200"/>
        <v>#NUM!</v>
      </c>
      <c r="T1475" s="114" t="e">
        <f t="shared" ca="1" si="201"/>
        <v>#NUM!</v>
      </c>
      <c r="U1475" s="119" t="e">
        <f t="shared" ca="1" si="202"/>
        <v>#NUM!</v>
      </c>
      <c r="V1475" s="120" t="s">
        <v>293</v>
      </c>
      <c r="W1475" s="116">
        <f t="shared" ca="1" si="203"/>
        <v>43525</v>
      </c>
      <c r="X1475" s="114">
        <f t="shared" ca="1" si="204"/>
        <v>903</v>
      </c>
      <c r="Y1475" s="120">
        <f t="shared" ca="1" si="205"/>
        <v>29</v>
      </c>
      <c r="Z1475" s="121">
        <f t="shared" ca="1" si="206"/>
        <v>2</v>
      </c>
      <c r="AA1475" s="121" t="s">
        <v>10100</v>
      </c>
      <c r="AB1475" s="121"/>
      <c r="AC1475" s="127">
        <v>42622</v>
      </c>
      <c r="AD1475" s="121" t="s">
        <v>494</v>
      </c>
      <c r="AE1475" s="127">
        <v>42622</v>
      </c>
      <c r="AF1475" s="121" t="s">
        <v>8286</v>
      </c>
      <c r="AG1475" s="121">
        <v>0</v>
      </c>
      <c r="AH1475" s="121">
        <v>0</v>
      </c>
      <c r="AI1475" s="121" t="s">
        <v>6195</v>
      </c>
      <c r="AJ1475" s="121"/>
      <c r="AK1475" s="121" t="s">
        <v>409</v>
      </c>
      <c r="AL1475" s="121" t="s">
        <v>363</v>
      </c>
      <c r="AM1475" s="126" t="s">
        <v>6194</v>
      </c>
      <c r="AN1475" s="121" t="s">
        <v>411</v>
      </c>
      <c r="AO1475" s="121"/>
      <c r="AP1475" s="121">
        <v>0</v>
      </c>
      <c r="AQ1475" s="121">
        <v>1</v>
      </c>
      <c r="AR1475" s="121"/>
      <c r="AS1475" s="121"/>
      <c r="AT1475" s="121"/>
    </row>
    <row r="1476" spans="1:46" ht="30" customHeight="1" x14ac:dyDescent="0.15">
      <c r="A1476" s="121">
        <v>1474</v>
      </c>
      <c r="B1476" s="126">
        <v>5225003132</v>
      </c>
      <c r="C1476" s="121" t="s">
        <v>6196</v>
      </c>
      <c r="D1476" s="121" t="s">
        <v>6196</v>
      </c>
      <c r="E1476" s="127">
        <v>33678</v>
      </c>
      <c r="F1476" s="117">
        <f t="shared" ca="1" si="207"/>
        <v>26.978082191780821</v>
      </c>
      <c r="G1476" s="121" t="s">
        <v>325</v>
      </c>
      <c r="H1476" s="121" t="s">
        <v>758</v>
      </c>
      <c r="I1476" s="121" t="s">
        <v>758</v>
      </c>
      <c r="J1476" s="121" t="s">
        <v>6197</v>
      </c>
      <c r="K1476" s="121" t="s">
        <v>8077</v>
      </c>
      <c r="L1476" s="121" t="s">
        <v>357</v>
      </c>
      <c r="M1476" s="121" t="s">
        <v>367</v>
      </c>
      <c r="N1476" s="121" t="s">
        <v>298</v>
      </c>
      <c r="O1476" s="121" t="s">
        <v>8330</v>
      </c>
      <c r="P1476" s="127">
        <v>42208</v>
      </c>
      <c r="Q1476" s="127">
        <v>47686</v>
      </c>
      <c r="R1476" s="114">
        <f t="shared" ref="R1476:R1539" ca="1" si="208">DATEDIF(W1476,Q1476,"D")</f>
        <v>4161</v>
      </c>
      <c r="S1476" s="118">
        <f t="shared" ref="S1476:S1539" ca="1" si="209">DATEDIF(W1476,Q1476,"m")</f>
        <v>136</v>
      </c>
      <c r="T1476" s="114">
        <f t="shared" ref="T1476:T1539" ca="1" si="210">DATEDIF(W1476,Q1476,"y")</f>
        <v>11</v>
      </c>
      <c r="U1476" s="119" t="str">
        <f t="shared" ref="U1476:U1539" ca="1" si="211">ROUNDDOWN(R1476/365,0)&amp;"年"&amp;ROUNDDOWN(MOD(R1476,365)/30,0)&amp;"个月"&amp;MOD(MOD(R1476,365),30)&amp;"天"</f>
        <v>11年4个月26天</v>
      </c>
      <c r="V1476" s="120" t="s">
        <v>2129</v>
      </c>
      <c r="W1476" s="116">
        <f t="shared" ref="W1476:W1539" ca="1" si="212">TODAY()</f>
        <v>43525</v>
      </c>
      <c r="X1476" s="114">
        <f t="shared" ref="X1476:X1539" ca="1" si="213">DATEDIF(AE1476,W1476,"D")</f>
        <v>903</v>
      </c>
      <c r="Y1476" s="120">
        <f t="shared" ref="Y1476:Y1539" ca="1" si="214">DATEDIF(AE1476,W1476,"m")</f>
        <v>29</v>
      </c>
      <c r="Z1476" s="121">
        <f t="shared" ref="Z1476:Z1539" ca="1" si="215">DATEDIF(AE1476,W1476,"Y")</f>
        <v>2</v>
      </c>
      <c r="AA1476" s="121" t="s">
        <v>10102</v>
      </c>
      <c r="AB1476" s="121"/>
      <c r="AC1476" s="127">
        <v>42622</v>
      </c>
      <c r="AD1476" s="121" t="s">
        <v>494</v>
      </c>
      <c r="AE1476" s="127">
        <v>42622</v>
      </c>
      <c r="AF1476" s="121" t="s">
        <v>8286</v>
      </c>
      <c r="AG1476" s="121">
        <v>0</v>
      </c>
      <c r="AH1476" s="121">
        <v>0</v>
      </c>
      <c r="AI1476" s="121" t="s">
        <v>6195</v>
      </c>
      <c r="AJ1476" s="121"/>
      <c r="AK1476" s="121"/>
      <c r="AL1476" s="121"/>
      <c r="AM1476" s="126" t="s">
        <v>6199</v>
      </c>
      <c r="AN1476" s="121" t="s">
        <v>411</v>
      </c>
      <c r="AO1476" s="121"/>
      <c r="AP1476" s="121">
        <v>0</v>
      </c>
      <c r="AQ1476" s="121">
        <v>0</v>
      </c>
      <c r="AR1476" s="121"/>
      <c r="AS1476" s="121"/>
      <c r="AT1476" s="121"/>
    </row>
    <row r="1477" spans="1:46" ht="30" customHeight="1" x14ac:dyDescent="0.15">
      <c r="A1477" s="121">
        <v>1475</v>
      </c>
      <c r="B1477" s="126">
        <v>5225003133</v>
      </c>
      <c r="C1477" s="121" t="s">
        <v>6200</v>
      </c>
      <c r="D1477" s="121" t="s">
        <v>6200</v>
      </c>
      <c r="E1477" s="127">
        <v>26563</v>
      </c>
      <c r="F1477" s="117">
        <f t="shared" ca="1" si="207"/>
        <v>46.471232876712328</v>
      </c>
      <c r="G1477" s="121" t="s">
        <v>325</v>
      </c>
      <c r="H1477" s="121" t="s">
        <v>287</v>
      </c>
      <c r="I1477" s="121" t="s">
        <v>287</v>
      </c>
      <c r="J1477" s="121" t="s">
        <v>10103</v>
      </c>
      <c r="K1477" s="121" t="s">
        <v>8546</v>
      </c>
      <c r="L1477" s="121" t="s">
        <v>328</v>
      </c>
      <c r="M1477" s="121" t="s">
        <v>326</v>
      </c>
      <c r="N1477" s="121" t="s">
        <v>298</v>
      </c>
      <c r="O1477" s="121" t="s">
        <v>299</v>
      </c>
      <c r="P1477" s="127">
        <v>42614</v>
      </c>
      <c r="Q1477" s="121"/>
      <c r="R1477" s="114" t="e">
        <f t="shared" ca="1" si="208"/>
        <v>#NUM!</v>
      </c>
      <c r="S1477" s="118" t="e">
        <f t="shared" ca="1" si="209"/>
        <v>#NUM!</v>
      </c>
      <c r="T1477" s="114" t="e">
        <f t="shared" ca="1" si="210"/>
        <v>#NUM!</v>
      </c>
      <c r="U1477" s="119" t="e">
        <f t="shared" ca="1" si="211"/>
        <v>#NUM!</v>
      </c>
      <c r="V1477" s="120" t="s">
        <v>299</v>
      </c>
      <c r="W1477" s="116">
        <f t="shared" ca="1" si="212"/>
        <v>43525</v>
      </c>
      <c r="X1477" s="114">
        <f t="shared" ca="1" si="213"/>
        <v>899</v>
      </c>
      <c r="Y1477" s="120">
        <f t="shared" ca="1" si="214"/>
        <v>29</v>
      </c>
      <c r="Z1477" s="121">
        <f t="shared" ca="1" si="215"/>
        <v>2</v>
      </c>
      <c r="AA1477" s="121" t="s">
        <v>10104</v>
      </c>
      <c r="AB1477" s="121"/>
      <c r="AC1477" s="127">
        <v>42626</v>
      </c>
      <c r="AD1477" s="121" t="s">
        <v>8546</v>
      </c>
      <c r="AE1477" s="127">
        <v>42626</v>
      </c>
      <c r="AF1477" s="121" t="s">
        <v>8286</v>
      </c>
      <c r="AG1477" s="121">
        <v>0</v>
      </c>
      <c r="AH1477" s="121">
        <v>0</v>
      </c>
      <c r="AI1477" s="121" t="s">
        <v>6202</v>
      </c>
      <c r="AJ1477" s="121"/>
      <c r="AK1477" s="121" t="s">
        <v>334</v>
      </c>
      <c r="AL1477" s="121"/>
      <c r="AM1477" s="126" t="s">
        <v>6201</v>
      </c>
      <c r="AN1477" s="121" t="s">
        <v>411</v>
      </c>
      <c r="AO1477" s="121"/>
      <c r="AP1477" s="121">
        <v>0</v>
      </c>
      <c r="AQ1477" s="121">
        <v>1</v>
      </c>
      <c r="AR1477" s="121"/>
      <c r="AS1477" s="121"/>
      <c r="AT1477" s="121"/>
    </row>
    <row r="1478" spans="1:46" ht="30" customHeight="1" x14ac:dyDescent="0.15">
      <c r="A1478" s="121">
        <v>1476</v>
      </c>
      <c r="B1478" s="126">
        <v>5225003134</v>
      </c>
      <c r="C1478" s="121" t="s">
        <v>6203</v>
      </c>
      <c r="D1478" s="121" t="s">
        <v>6203</v>
      </c>
      <c r="E1478" s="127">
        <v>26469</v>
      </c>
      <c r="F1478" s="117">
        <f t="shared" ca="1" si="207"/>
        <v>46.728767123287675</v>
      </c>
      <c r="G1478" s="121" t="s">
        <v>325</v>
      </c>
      <c r="H1478" s="121" t="s">
        <v>287</v>
      </c>
      <c r="I1478" s="121" t="s">
        <v>287</v>
      </c>
      <c r="J1478" s="121" t="s">
        <v>6204</v>
      </c>
      <c r="K1478" s="121" t="s">
        <v>8209</v>
      </c>
      <c r="L1478" s="121" t="s">
        <v>328</v>
      </c>
      <c r="M1478" s="121" t="s">
        <v>367</v>
      </c>
      <c r="N1478" s="121" t="s">
        <v>408</v>
      </c>
      <c r="O1478" s="121" t="s">
        <v>299</v>
      </c>
      <c r="P1478" s="127">
        <v>42614</v>
      </c>
      <c r="Q1478" s="121"/>
      <c r="R1478" s="114" t="e">
        <f t="shared" ca="1" si="208"/>
        <v>#NUM!</v>
      </c>
      <c r="S1478" s="118" t="e">
        <f t="shared" ca="1" si="209"/>
        <v>#NUM!</v>
      </c>
      <c r="T1478" s="114" t="e">
        <f t="shared" ca="1" si="210"/>
        <v>#NUM!</v>
      </c>
      <c r="U1478" s="119" t="e">
        <f t="shared" ca="1" si="211"/>
        <v>#NUM!</v>
      </c>
      <c r="V1478" s="120" t="s">
        <v>299</v>
      </c>
      <c r="W1478" s="116">
        <f t="shared" ca="1" si="212"/>
        <v>43525</v>
      </c>
      <c r="X1478" s="114">
        <f t="shared" ca="1" si="213"/>
        <v>899</v>
      </c>
      <c r="Y1478" s="120">
        <f t="shared" ca="1" si="214"/>
        <v>29</v>
      </c>
      <c r="Z1478" s="121">
        <f t="shared" ca="1" si="215"/>
        <v>2</v>
      </c>
      <c r="AA1478" s="121" t="s">
        <v>10104</v>
      </c>
      <c r="AB1478" s="121"/>
      <c r="AC1478" s="127">
        <v>42626</v>
      </c>
      <c r="AD1478" s="121" t="s">
        <v>8546</v>
      </c>
      <c r="AE1478" s="127">
        <v>42626</v>
      </c>
      <c r="AF1478" s="121" t="s">
        <v>8286</v>
      </c>
      <c r="AG1478" s="121">
        <v>0</v>
      </c>
      <c r="AH1478" s="121">
        <v>0</v>
      </c>
      <c r="AI1478" s="121" t="s">
        <v>6202</v>
      </c>
      <c r="AJ1478" s="121"/>
      <c r="AK1478" s="121" t="s">
        <v>334</v>
      </c>
      <c r="AL1478" s="121"/>
      <c r="AM1478" s="126" t="s">
        <v>6205</v>
      </c>
      <c r="AN1478" s="121" t="s">
        <v>411</v>
      </c>
      <c r="AO1478" s="121"/>
      <c r="AP1478" s="121">
        <v>0</v>
      </c>
      <c r="AQ1478" s="121">
        <v>1</v>
      </c>
      <c r="AR1478" s="121"/>
      <c r="AS1478" s="121"/>
      <c r="AT1478" s="121"/>
    </row>
    <row r="1479" spans="1:46" ht="30" customHeight="1" x14ac:dyDescent="0.15">
      <c r="A1479" s="121">
        <v>1477</v>
      </c>
      <c r="B1479" s="126">
        <v>5225003135</v>
      </c>
      <c r="C1479" s="121" t="s">
        <v>6206</v>
      </c>
      <c r="D1479" s="121" t="s">
        <v>6206</v>
      </c>
      <c r="E1479" s="127">
        <v>26455</v>
      </c>
      <c r="F1479" s="117">
        <f t="shared" ca="1" si="207"/>
        <v>46.767123287671232</v>
      </c>
      <c r="G1479" s="121" t="s">
        <v>510</v>
      </c>
      <c r="H1479" s="121" t="s">
        <v>327</v>
      </c>
      <c r="I1479" s="121" t="s">
        <v>327</v>
      </c>
      <c r="J1479" s="121" t="s">
        <v>10105</v>
      </c>
      <c r="K1479" s="121" t="s">
        <v>8546</v>
      </c>
      <c r="L1479" s="121" t="s">
        <v>328</v>
      </c>
      <c r="M1479" s="121" t="s">
        <v>367</v>
      </c>
      <c r="N1479" s="121" t="s">
        <v>41</v>
      </c>
      <c r="O1479" s="121" t="s">
        <v>299</v>
      </c>
      <c r="P1479" s="127">
        <v>42601</v>
      </c>
      <c r="Q1479" s="121"/>
      <c r="R1479" s="114" t="e">
        <f t="shared" ca="1" si="208"/>
        <v>#NUM!</v>
      </c>
      <c r="S1479" s="118" t="e">
        <f t="shared" ca="1" si="209"/>
        <v>#NUM!</v>
      </c>
      <c r="T1479" s="114" t="e">
        <f t="shared" ca="1" si="210"/>
        <v>#NUM!</v>
      </c>
      <c r="U1479" s="119" t="e">
        <f t="shared" ca="1" si="211"/>
        <v>#NUM!</v>
      </c>
      <c r="V1479" s="120" t="s">
        <v>299</v>
      </c>
      <c r="W1479" s="116">
        <f t="shared" ca="1" si="212"/>
        <v>43525</v>
      </c>
      <c r="X1479" s="114">
        <f t="shared" ca="1" si="213"/>
        <v>899</v>
      </c>
      <c r="Y1479" s="120">
        <f t="shared" ca="1" si="214"/>
        <v>29</v>
      </c>
      <c r="Z1479" s="121">
        <f t="shared" ca="1" si="215"/>
        <v>2</v>
      </c>
      <c r="AA1479" s="121" t="s">
        <v>10106</v>
      </c>
      <c r="AB1479" s="121"/>
      <c r="AC1479" s="127">
        <v>42626</v>
      </c>
      <c r="AD1479" s="121" t="s">
        <v>8546</v>
      </c>
      <c r="AE1479" s="127">
        <v>42626</v>
      </c>
      <c r="AF1479" s="121" t="s">
        <v>8286</v>
      </c>
      <c r="AG1479" s="121">
        <v>0</v>
      </c>
      <c r="AH1479" s="121">
        <v>0</v>
      </c>
      <c r="AI1479" s="121" t="s">
        <v>6208</v>
      </c>
      <c r="AJ1479" s="121"/>
      <c r="AK1479" s="121" t="s">
        <v>334</v>
      </c>
      <c r="AL1479" s="121"/>
      <c r="AM1479" s="126" t="s">
        <v>6207</v>
      </c>
      <c r="AN1479" s="121"/>
      <c r="AO1479" s="121"/>
      <c r="AP1479" s="121">
        <v>0</v>
      </c>
      <c r="AQ1479" s="121">
        <v>0</v>
      </c>
      <c r="AR1479" s="121"/>
      <c r="AS1479" s="121"/>
      <c r="AT1479" s="121"/>
    </row>
    <row r="1480" spans="1:46" ht="30" customHeight="1" x14ac:dyDescent="0.15">
      <c r="A1480" s="121">
        <v>1478</v>
      </c>
      <c r="B1480" s="126">
        <v>5225003136</v>
      </c>
      <c r="C1480" s="121" t="s">
        <v>6209</v>
      </c>
      <c r="D1480" s="121" t="s">
        <v>6209</v>
      </c>
      <c r="E1480" s="127">
        <v>28933</v>
      </c>
      <c r="F1480" s="117">
        <f t="shared" ca="1" si="207"/>
        <v>39.978082191780821</v>
      </c>
      <c r="G1480" s="121" t="s">
        <v>325</v>
      </c>
      <c r="H1480" s="121" t="s">
        <v>297</v>
      </c>
      <c r="I1480" s="121" t="s">
        <v>297</v>
      </c>
      <c r="J1480" s="121" t="s">
        <v>6210</v>
      </c>
      <c r="K1480" s="121" t="s">
        <v>8073</v>
      </c>
      <c r="L1480" s="121" t="s">
        <v>5582</v>
      </c>
      <c r="M1480" s="121" t="s">
        <v>367</v>
      </c>
      <c r="N1480" s="121" t="s">
        <v>6211</v>
      </c>
      <c r="O1480" s="121" t="s">
        <v>299</v>
      </c>
      <c r="P1480" s="127">
        <v>42621</v>
      </c>
      <c r="Q1480" s="121"/>
      <c r="R1480" s="114" t="e">
        <f t="shared" ca="1" si="208"/>
        <v>#NUM!</v>
      </c>
      <c r="S1480" s="118" t="e">
        <f t="shared" ca="1" si="209"/>
        <v>#NUM!</v>
      </c>
      <c r="T1480" s="114" t="e">
        <f t="shared" ca="1" si="210"/>
        <v>#NUM!</v>
      </c>
      <c r="U1480" s="119" t="e">
        <f t="shared" ca="1" si="211"/>
        <v>#NUM!</v>
      </c>
      <c r="V1480" s="120" t="s">
        <v>299</v>
      </c>
      <c r="W1480" s="116">
        <f t="shared" ca="1" si="212"/>
        <v>43525</v>
      </c>
      <c r="X1480" s="114">
        <f t="shared" ca="1" si="213"/>
        <v>899</v>
      </c>
      <c r="Y1480" s="120">
        <f t="shared" ca="1" si="214"/>
        <v>29</v>
      </c>
      <c r="Z1480" s="121">
        <f t="shared" ca="1" si="215"/>
        <v>2</v>
      </c>
      <c r="AA1480" s="121" t="s">
        <v>10107</v>
      </c>
      <c r="AB1480" s="121"/>
      <c r="AC1480" s="127">
        <v>42626</v>
      </c>
      <c r="AD1480" s="121" t="s">
        <v>8546</v>
      </c>
      <c r="AE1480" s="127">
        <v>42626</v>
      </c>
      <c r="AF1480" s="121" t="s">
        <v>8286</v>
      </c>
      <c r="AG1480" s="121">
        <v>0</v>
      </c>
      <c r="AH1480" s="121">
        <v>0</v>
      </c>
      <c r="AI1480" s="121" t="s">
        <v>6213</v>
      </c>
      <c r="AJ1480" s="121"/>
      <c r="AK1480" s="121" t="s">
        <v>334</v>
      </c>
      <c r="AL1480" s="121"/>
      <c r="AM1480" s="126" t="s">
        <v>6212</v>
      </c>
      <c r="AN1480" s="121"/>
      <c r="AO1480" s="121"/>
      <c r="AP1480" s="121">
        <v>0</v>
      </c>
      <c r="AQ1480" s="121">
        <v>0</v>
      </c>
      <c r="AR1480" s="121"/>
      <c r="AS1480" s="121"/>
      <c r="AT1480" s="121"/>
    </row>
    <row r="1481" spans="1:46" ht="30" customHeight="1" x14ac:dyDescent="0.15">
      <c r="A1481" s="121">
        <v>1479</v>
      </c>
      <c r="B1481" s="126">
        <v>5225003137</v>
      </c>
      <c r="C1481" s="121" t="s">
        <v>6214</v>
      </c>
      <c r="D1481" s="121" t="s">
        <v>6214</v>
      </c>
      <c r="E1481" s="127">
        <v>26435</v>
      </c>
      <c r="F1481" s="117">
        <f t="shared" ca="1" si="207"/>
        <v>46.821917808219176</v>
      </c>
      <c r="G1481" s="121" t="s">
        <v>510</v>
      </c>
      <c r="H1481" s="121" t="s">
        <v>297</v>
      </c>
      <c r="I1481" s="121" t="s">
        <v>297</v>
      </c>
      <c r="J1481" s="121" t="s">
        <v>6215</v>
      </c>
      <c r="K1481" s="121" t="s">
        <v>8039</v>
      </c>
      <c r="L1481" s="121" t="s">
        <v>357</v>
      </c>
      <c r="M1481" s="121" t="s">
        <v>367</v>
      </c>
      <c r="N1481" s="121" t="s">
        <v>408</v>
      </c>
      <c r="O1481" s="121" t="s">
        <v>299</v>
      </c>
      <c r="P1481" s="127">
        <v>42612</v>
      </c>
      <c r="Q1481" s="121"/>
      <c r="R1481" s="114" t="e">
        <f t="shared" ca="1" si="208"/>
        <v>#NUM!</v>
      </c>
      <c r="S1481" s="118" t="e">
        <f t="shared" ca="1" si="209"/>
        <v>#NUM!</v>
      </c>
      <c r="T1481" s="114" t="e">
        <f t="shared" ca="1" si="210"/>
        <v>#NUM!</v>
      </c>
      <c r="U1481" s="119" t="e">
        <f t="shared" ca="1" si="211"/>
        <v>#NUM!</v>
      </c>
      <c r="V1481" s="120" t="s">
        <v>299</v>
      </c>
      <c r="W1481" s="116">
        <f t="shared" ca="1" si="212"/>
        <v>43525</v>
      </c>
      <c r="X1481" s="114">
        <f t="shared" ca="1" si="213"/>
        <v>899</v>
      </c>
      <c r="Y1481" s="120">
        <f t="shared" ca="1" si="214"/>
        <v>29</v>
      </c>
      <c r="Z1481" s="121">
        <f t="shared" ca="1" si="215"/>
        <v>2</v>
      </c>
      <c r="AA1481" s="121" t="s">
        <v>10108</v>
      </c>
      <c r="AB1481" s="121"/>
      <c r="AC1481" s="127">
        <v>42626</v>
      </c>
      <c r="AD1481" s="121" t="s">
        <v>8546</v>
      </c>
      <c r="AE1481" s="127">
        <v>42626</v>
      </c>
      <c r="AF1481" s="121" t="s">
        <v>8286</v>
      </c>
      <c r="AG1481" s="121">
        <v>0</v>
      </c>
      <c r="AH1481" s="121">
        <v>0</v>
      </c>
      <c r="AI1481" s="121" t="s">
        <v>6217</v>
      </c>
      <c r="AJ1481" s="121"/>
      <c r="AK1481" s="121" t="s">
        <v>334</v>
      </c>
      <c r="AL1481" s="121"/>
      <c r="AM1481" s="126" t="s">
        <v>6216</v>
      </c>
      <c r="AN1481" s="121" t="s">
        <v>411</v>
      </c>
      <c r="AO1481" s="121"/>
      <c r="AP1481" s="121">
        <v>0</v>
      </c>
      <c r="AQ1481" s="121">
        <v>2</v>
      </c>
      <c r="AR1481" s="121"/>
      <c r="AS1481" s="121"/>
      <c r="AT1481" s="121"/>
    </row>
    <row r="1482" spans="1:46" ht="30" customHeight="1" x14ac:dyDescent="0.15">
      <c r="A1482" s="121">
        <v>1480</v>
      </c>
      <c r="B1482" s="126">
        <v>5225003138</v>
      </c>
      <c r="C1482" s="121" t="s">
        <v>6218</v>
      </c>
      <c r="D1482" s="121" t="s">
        <v>6218</v>
      </c>
      <c r="E1482" s="127">
        <v>32752</v>
      </c>
      <c r="F1482" s="117">
        <f t="shared" ca="1" si="207"/>
        <v>29.515068493150686</v>
      </c>
      <c r="G1482" s="121" t="s">
        <v>325</v>
      </c>
      <c r="H1482" s="121" t="s">
        <v>297</v>
      </c>
      <c r="I1482" s="121" t="s">
        <v>297</v>
      </c>
      <c r="J1482" s="121" t="s">
        <v>6219</v>
      </c>
      <c r="K1482" s="121" t="s">
        <v>8014</v>
      </c>
      <c r="L1482" s="121" t="s">
        <v>328</v>
      </c>
      <c r="M1482" s="121" t="s">
        <v>338</v>
      </c>
      <c r="N1482" s="121" t="s">
        <v>6220</v>
      </c>
      <c r="O1482" s="121" t="s">
        <v>299</v>
      </c>
      <c r="P1482" s="127">
        <v>42598</v>
      </c>
      <c r="Q1482" s="121"/>
      <c r="R1482" s="114" t="e">
        <f t="shared" ca="1" si="208"/>
        <v>#NUM!</v>
      </c>
      <c r="S1482" s="118" t="e">
        <f t="shared" ca="1" si="209"/>
        <v>#NUM!</v>
      </c>
      <c r="T1482" s="114" t="e">
        <f t="shared" ca="1" si="210"/>
        <v>#NUM!</v>
      </c>
      <c r="U1482" s="119" t="e">
        <f t="shared" ca="1" si="211"/>
        <v>#NUM!</v>
      </c>
      <c r="V1482" s="120" t="s">
        <v>299</v>
      </c>
      <c r="W1482" s="116">
        <f t="shared" ca="1" si="212"/>
        <v>43525</v>
      </c>
      <c r="X1482" s="114">
        <f t="shared" ca="1" si="213"/>
        <v>899</v>
      </c>
      <c r="Y1482" s="120">
        <f t="shared" ca="1" si="214"/>
        <v>29</v>
      </c>
      <c r="Z1482" s="121">
        <f t="shared" ca="1" si="215"/>
        <v>2</v>
      </c>
      <c r="AA1482" s="121" t="s">
        <v>10109</v>
      </c>
      <c r="AB1482" s="121"/>
      <c r="AC1482" s="127">
        <v>42626</v>
      </c>
      <c r="AD1482" s="121" t="s">
        <v>701</v>
      </c>
      <c r="AE1482" s="127">
        <v>42626</v>
      </c>
      <c r="AF1482" s="121" t="s">
        <v>8286</v>
      </c>
      <c r="AG1482" s="121">
        <v>0</v>
      </c>
      <c r="AH1482" s="121">
        <v>0</v>
      </c>
      <c r="AI1482" s="121" t="s">
        <v>6222</v>
      </c>
      <c r="AJ1482" s="121"/>
      <c r="AK1482" s="121" t="s">
        <v>334</v>
      </c>
      <c r="AL1482" s="121" t="s">
        <v>363</v>
      </c>
      <c r="AM1482" s="126" t="s">
        <v>6221</v>
      </c>
      <c r="AN1482" s="121"/>
      <c r="AO1482" s="121" t="s">
        <v>393</v>
      </c>
      <c r="AP1482" s="121">
        <v>8</v>
      </c>
      <c r="AQ1482" s="121">
        <v>1</v>
      </c>
      <c r="AR1482" s="121"/>
      <c r="AS1482" s="121"/>
      <c r="AT1482" s="121"/>
    </row>
    <row r="1483" spans="1:46" ht="30" customHeight="1" x14ac:dyDescent="0.15">
      <c r="A1483" s="121">
        <v>1481</v>
      </c>
      <c r="B1483" s="126">
        <v>5225003139</v>
      </c>
      <c r="C1483" s="121" t="s">
        <v>6223</v>
      </c>
      <c r="D1483" s="121" t="s">
        <v>6223</v>
      </c>
      <c r="E1483" s="127">
        <v>26597</v>
      </c>
      <c r="F1483" s="117">
        <f t="shared" ca="1" si="207"/>
        <v>46.37808219178082</v>
      </c>
      <c r="G1483" s="121" t="s">
        <v>325</v>
      </c>
      <c r="H1483" s="121" t="s">
        <v>287</v>
      </c>
      <c r="I1483" s="121" t="s">
        <v>287</v>
      </c>
      <c r="J1483" s="121" t="s">
        <v>6224</v>
      </c>
      <c r="K1483" s="121" t="s">
        <v>701</v>
      </c>
      <c r="L1483" s="121" t="s">
        <v>328</v>
      </c>
      <c r="M1483" s="121" t="s">
        <v>367</v>
      </c>
      <c r="N1483" s="121" t="s">
        <v>290</v>
      </c>
      <c r="O1483" s="121" t="s">
        <v>8330</v>
      </c>
      <c r="P1483" s="127">
        <v>42351</v>
      </c>
      <c r="Q1483" s="127">
        <v>47829</v>
      </c>
      <c r="R1483" s="114">
        <f t="shared" ca="1" si="208"/>
        <v>4304</v>
      </c>
      <c r="S1483" s="118">
        <f t="shared" ca="1" si="209"/>
        <v>141</v>
      </c>
      <c r="T1483" s="114">
        <f t="shared" ca="1" si="210"/>
        <v>11</v>
      </c>
      <c r="U1483" s="119" t="str">
        <f t="shared" ca="1" si="211"/>
        <v>11年9个月19天</v>
      </c>
      <c r="V1483" s="120" t="s">
        <v>6944</v>
      </c>
      <c r="W1483" s="116">
        <f t="shared" ca="1" si="212"/>
        <v>43525</v>
      </c>
      <c r="X1483" s="114">
        <f t="shared" ca="1" si="213"/>
        <v>899</v>
      </c>
      <c r="Y1483" s="120">
        <f t="shared" ca="1" si="214"/>
        <v>29</v>
      </c>
      <c r="Z1483" s="121">
        <f t="shared" ca="1" si="215"/>
        <v>2</v>
      </c>
      <c r="AA1483" s="121" t="s">
        <v>10110</v>
      </c>
      <c r="AB1483" s="121"/>
      <c r="AC1483" s="127">
        <v>42626</v>
      </c>
      <c r="AD1483" s="121" t="s">
        <v>701</v>
      </c>
      <c r="AE1483" s="127">
        <v>42626</v>
      </c>
      <c r="AF1483" s="121" t="s">
        <v>8286</v>
      </c>
      <c r="AG1483" s="121">
        <v>0</v>
      </c>
      <c r="AH1483" s="121">
        <v>0</v>
      </c>
      <c r="AI1483" s="121" t="s">
        <v>6226</v>
      </c>
      <c r="AJ1483" s="121"/>
      <c r="AK1483" s="121"/>
      <c r="AL1483" s="121"/>
      <c r="AM1483" s="126" t="s">
        <v>6225</v>
      </c>
      <c r="AN1483" s="121"/>
      <c r="AO1483" s="121"/>
      <c r="AP1483" s="121">
        <v>0</v>
      </c>
      <c r="AQ1483" s="121">
        <v>0</v>
      </c>
      <c r="AR1483" s="121"/>
      <c r="AS1483" s="121"/>
      <c r="AT1483" s="121"/>
    </row>
    <row r="1484" spans="1:46" ht="30" customHeight="1" x14ac:dyDescent="0.15">
      <c r="A1484" s="121">
        <v>1482</v>
      </c>
      <c r="B1484" s="126">
        <v>5225003140</v>
      </c>
      <c r="C1484" s="121" t="s">
        <v>6227</v>
      </c>
      <c r="D1484" s="121" t="s">
        <v>6227</v>
      </c>
      <c r="E1484" s="127">
        <v>30413</v>
      </c>
      <c r="F1484" s="117">
        <f t="shared" ca="1" si="207"/>
        <v>35.923287671232877</v>
      </c>
      <c r="G1484" s="121" t="s">
        <v>325</v>
      </c>
      <c r="H1484" s="121" t="s">
        <v>297</v>
      </c>
      <c r="I1484" s="121" t="s">
        <v>297</v>
      </c>
      <c r="J1484" s="121" t="s">
        <v>6228</v>
      </c>
      <c r="K1484" s="121" t="s">
        <v>8014</v>
      </c>
      <c r="L1484" s="121" t="s">
        <v>328</v>
      </c>
      <c r="M1484" s="121" t="s">
        <v>367</v>
      </c>
      <c r="N1484" s="121" t="s">
        <v>41</v>
      </c>
      <c r="O1484" s="121" t="s">
        <v>8330</v>
      </c>
      <c r="P1484" s="127">
        <v>42005</v>
      </c>
      <c r="Q1484" s="127">
        <v>47483</v>
      </c>
      <c r="R1484" s="114">
        <f t="shared" ca="1" si="208"/>
        <v>3958</v>
      </c>
      <c r="S1484" s="118">
        <f t="shared" ca="1" si="209"/>
        <v>129</v>
      </c>
      <c r="T1484" s="114">
        <f t="shared" ca="1" si="210"/>
        <v>10</v>
      </c>
      <c r="U1484" s="119" t="str">
        <f t="shared" ca="1" si="211"/>
        <v>10年10个月8天</v>
      </c>
      <c r="V1484" s="120" t="s">
        <v>10111</v>
      </c>
      <c r="W1484" s="116">
        <f t="shared" ca="1" si="212"/>
        <v>43525</v>
      </c>
      <c r="X1484" s="114">
        <f t="shared" ca="1" si="213"/>
        <v>899</v>
      </c>
      <c r="Y1484" s="120">
        <f t="shared" ca="1" si="214"/>
        <v>29</v>
      </c>
      <c r="Z1484" s="121">
        <f t="shared" ca="1" si="215"/>
        <v>2</v>
      </c>
      <c r="AA1484" s="121" t="s">
        <v>573</v>
      </c>
      <c r="AB1484" s="121"/>
      <c r="AC1484" s="127">
        <v>42626</v>
      </c>
      <c r="AD1484" s="121" t="s">
        <v>701</v>
      </c>
      <c r="AE1484" s="127">
        <v>42626</v>
      </c>
      <c r="AF1484" s="121" t="s">
        <v>8286</v>
      </c>
      <c r="AG1484" s="121">
        <v>0</v>
      </c>
      <c r="AH1484" s="121">
        <v>0</v>
      </c>
      <c r="AI1484" s="121" t="s">
        <v>6222</v>
      </c>
      <c r="AJ1484" s="121"/>
      <c r="AK1484" s="121"/>
      <c r="AL1484" s="121" t="s">
        <v>363</v>
      </c>
      <c r="AM1484" s="126" t="s">
        <v>6229</v>
      </c>
      <c r="AN1484" s="121"/>
      <c r="AO1484" s="121" t="s">
        <v>393</v>
      </c>
      <c r="AP1484" s="121">
        <v>8</v>
      </c>
      <c r="AQ1484" s="121">
        <v>1</v>
      </c>
      <c r="AR1484" s="121"/>
      <c r="AS1484" s="121"/>
      <c r="AT1484" s="121"/>
    </row>
    <row r="1485" spans="1:46" ht="30" customHeight="1" x14ac:dyDescent="0.15">
      <c r="A1485" s="121">
        <v>1483</v>
      </c>
      <c r="B1485" s="126">
        <v>5225003141</v>
      </c>
      <c r="C1485" s="121" t="s">
        <v>6230</v>
      </c>
      <c r="D1485" s="121" t="s">
        <v>6230</v>
      </c>
      <c r="E1485" s="127">
        <v>24019</v>
      </c>
      <c r="F1485" s="117">
        <f t="shared" ca="1" si="207"/>
        <v>53.441095890410956</v>
      </c>
      <c r="G1485" s="121" t="s">
        <v>325</v>
      </c>
      <c r="H1485" s="121" t="s">
        <v>287</v>
      </c>
      <c r="I1485" s="121" t="s">
        <v>287</v>
      </c>
      <c r="J1485" s="121" t="s">
        <v>6231</v>
      </c>
      <c r="K1485" s="121" t="s">
        <v>771</v>
      </c>
      <c r="L1485" s="121" t="s">
        <v>357</v>
      </c>
      <c r="M1485" s="121" t="s">
        <v>367</v>
      </c>
      <c r="N1485" s="121" t="s">
        <v>41</v>
      </c>
      <c r="O1485" s="121" t="s">
        <v>299</v>
      </c>
      <c r="P1485" s="127">
        <v>42598</v>
      </c>
      <c r="Q1485" s="121"/>
      <c r="R1485" s="114" t="e">
        <f t="shared" ca="1" si="208"/>
        <v>#NUM!</v>
      </c>
      <c r="S1485" s="118" t="e">
        <f t="shared" ca="1" si="209"/>
        <v>#NUM!</v>
      </c>
      <c r="T1485" s="114" t="e">
        <f t="shared" ca="1" si="210"/>
        <v>#NUM!</v>
      </c>
      <c r="U1485" s="119" t="e">
        <f t="shared" ca="1" si="211"/>
        <v>#NUM!</v>
      </c>
      <c r="V1485" s="120" t="s">
        <v>299</v>
      </c>
      <c r="W1485" s="116">
        <f t="shared" ca="1" si="212"/>
        <v>43525</v>
      </c>
      <c r="X1485" s="114">
        <f t="shared" ca="1" si="213"/>
        <v>898</v>
      </c>
      <c r="Y1485" s="120">
        <f t="shared" ca="1" si="214"/>
        <v>29</v>
      </c>
      <c r="Z1485" s="121">
        <f t="shared" ca="1" si="215"/>
        <v>2</v>
      </c>
      <c r="AA1485" s="121" t="s">
        <v>10109</v>
      </c>
      <c r="AB1485" s="121"/>
      <c r="AC1485" s="127">
        <v>42627</v>
      </c>
      <c r="AD1485" s="121" t="s">
        <v>771</v>
      </c>
      <c r="AE1485" s="127">
        <v>42627</v>
      </c>
      <c r="AF1485" s="121" t="s">
        <v>8286</v>
      </c>
      <c r="AG1485" s="121">
        <v>0</v>
      </c>
      <c r="AH1485" s="121">
        <v>0</v>
      </c>
      <c r="AI1485" s="121" t="s">
        <v>6233</v>
      </c>
      <c r="AJ1485" s="121"/>
      <c r="AK1485" s="121" t="s">
        <v>334</v>
      </c>
      <c r="AL1485" s="121"/>
      <c r="AM1485" s="126" t="s">
        <v>6232</v>
      </c>
      <c r="AN1485" s="121"/>
      <c r="AO1485" s="121"/>
      <c r="AP1485" s="121">
        <v>0</v>
      </c>
      <c r="AQ1485" s="121">
        <v>0</v>
      </c>
      <c r="AR1485" s="121"/>
      <c r="AS1485" s="121"/>
      <c r="AT1485" s="121"/>
    </row>
    <row r="1486" spans="1:46" ht="30" customHeight="1" x14ac:dyDescent="0.15">
      <c r="A1486" s="121">
        <v>1484</v>
      </c>
      <c r="B1486" s="126">
        <v>5225003142</v>
      </c>
      <c r="C1486" s="121" t="s">
        <v>6234</v>
      </c>
      <c r="D1486" s="121" t="s">
        <v>6234</v>
      </c>
      <c r="E1486" s="127">
        <v>26477</v>
      </c>
      <c r="F1486" s="117">
        <f t="shared" ca="1" si="207"/>
        <v>46.706849315068496</v>
      </c>
      <c r="G1486" s="121" t="s">
        <v>325</v>
      </c>
      <c r="H1486" s="121" t="s">
        <v>287</v>
      </c>
      <c r="I1486" s="121" t="s">
        <v>287</v>
      </c>
      <c r="J1486" s="121" t="s">
        <v>6235</v>
      </c>
      <c r="K1486" s="121" t="s">
        <v>811</v>
      </c>
      <c r="L1486" s="121" t="s">
        <v>328</v>
      </c>
      <c r="M1486" s="121" t="s">
        <v>367</v>
      </c>
      <c r="N1486" s="121" t="s">
        <v>290</v>
      </c>
      <c r="O1486" s="121" t="s">
        <v>293</v>
      </c>
      <c r="P1486" s="127">
        <v>42606</v>
      </c>
      <c r="Q1486" s="121"/>
      <c r="R1486" s="114" t="e">
        <f t="shared" ca="1" si="208"/>
        <v>#NUM!</v>
      </c>
      <c r="S1486" s="118" t="e">
        <f t="shared" ca="1" si="209"/>
        <v>#NUM!</v>
      </c>
      <c r="T1486" s="114" t="e">
        <f t="shared" ca="1" si="210"/>
        <v>#NUM!</v>
      </c>
      <c r="U1486" s="119" t="e">
        <f t="shared" ca="1" si="211"/>
        <v>#NUM!</v>
      </c>
      <c r="V1486" s="120" t="s">
        <v>293</v>
      </c>
      <c r="W1486" s="116">
        <f t="shared" ca="1" si="212"/>
        <v>43525</v>
      </c>
      <c r="X1486" s="114">
        <f t="shared" ca="1" si="213"/>
        <v>899</v>
      </c>
      <c r="Y1486" s="120">
        <f t="shared" ca="1" si="214"/>
        <v>29</v>
      </c>
      <c r="Z1486" s="121">
        <f t="shared" ca="1" si="215"/>
        <v>2</v>
      </c>
      <c r="AA1486" s="121" t="s">
        <v>1808</v>
      </c>
      <c r="AB1486" s="121"/>
      <c r="AC1486" s="127">
        <v>42626</v>
      </c>
      <c r="AD1486" s="121" t="s">
        <v>582</v>
      </c>
      <c r="AE1486" s="127">
        <v>42626</v>
      </c>
      <c r="AF1486" s="121" t="s">
        <v>8286</v>
      </c>
      <c r="AG1486" s="121">
        <v>0</v>
      </c>
      <c r="AH1486" s="121">
        <v>0</v>
      </c>
      <c r="AI1486" s="121" t="s">
        <v>6237</v>
      </c>
      <c r="AJ1486" s="121"/>
      <c r="AK1486" s="121" t="s">
        <v>317</v>
      </c>
      <c r="AL1486" s="121" t="s">
        <v>363</v>
      </c>
      <c r="AM1486" s="126" t="s">
        <v>6236</v>
      </c>
      <c r="AN1486" s="121"/>
      <c r="AO1486" s="121"/>
      <c r="AP1486" s="121">
        <v>0</v>
      </c>
      <c r="AQ1486" s="121">
        <v>1</v>
      </c>
      <c r="AR1486" s="121"/>
      <c r="AS1486" s="121"/>
      <c r="AT1486" s="121"/>
    </row>
    <row r="1487" spans="1:46" ht="30" customHeight="1" x14ac:dyDescent="0.15">
      <c r="A1487" s="121">
        <v>1485</v>
      </c>
      <c r="B1487" s="126">
        <v>5225003143</v>
      </c>
      <c r="C1487" s="121" t="s">
        <v>6238</v>
      </c>
      <c r="D1487" s="121" t="s">
        <v>6238</v>
      </c>
      <c r="E1487" s="127">
        <v>32073</v>
      </c>
      <c r="F1487" s="117">
        <f t="shared" ca="1" si="207"/>
        <v>31.375342465753423</v>
      </c>
      <c r="G1487" s="121" t="s">
        <v>325</v>
      </c>
      <c r="H1487" s="121" t="s">
        <v>297</v>
      </c>
      <c r="I1487" s="121" t="s">
        <v>297</v>
      </c>
      <c r="J1487" s="121" t="s">
        <v>6239</v>
      </c>
      <c r="K1487" s="121" t="s">
        <v>8210</v>
      </c>
      <c r="L1487" s="121" t="s">
        <v>357</v>
      </c>
      <c r="M1487" s="121" t="s">
        <v>367</v>
      </c>
      <c r="N1487" s="121" t="s">
        <v>488</v>
      </c>
      <c r="O1487" s="121" t="s">
        <v>299</v>
      </c>
      <c r="P1487" s="127">
        <v>42620</v>
      </c>
      <c r="Q1487" s="121"/>
      <c r="R1487" s="114" t="e">
        <f t="shared" ca="1" si="208"/>
        <v>#NUM!</v>
      </c>
      <c r="S1487" s="118" t="e">
        <f t="shared" ca="1" si="209"/>
        <v>#NUM!</v>
      </c>
      <c r="T1487" s="114" t="e">
        <f t="shared" ca="1" si="210"/>
        <v>#NUM!</v>
      </c>
      <c r="U1487" s="119" t="e">
        <f t="shared" ca="1" si="211"/>
        <v>#NUM!</v>
      </c>
      <c r="V1487" s="120" t="s">
        <v>299</v>
      </c>
      <c r="W1487" s="116">
        <f t="shared" ca="1" si="212"/>
        <v>43525</v>
      </c>
      <c r="X1487" s="114">
        <f t="shared" ca="1" si="213"/>
        <v>899</v>
      </c>
      <c r="Y1487" s="120">
        <f t="shared" ca="1" si="214"/>
        <v>29</v>
      </c>
      <c r="Z1487" s="121">
        <f t="shared" ca="1" si="215"/>
        <v>2</v>
      </c>
      <c r="AA1487" s="121" t="s">
        <v>10112</v>
      </c>
      <c r="AB1487" s="121"/>
      <c r="AC1487" s="127">
        <v>42626</v>
      </c>
      <c r="AD1487" s="121" t="s">
        <v>582</v>
      </c>
      <c r="AE1487" s="127">
        <v>42626</v>
      </c>
      <c r="AF1487" s="121" t="s">
        <v>8286</v>
      </c>
      <c r="AG1487" s="121">
        <v>0</v>
      </c>
      <c r="AH1487" s="121">
        <v>0</v>
      </c>
      <c r="AI1487" s="121" t="s">
        <v>6241</v>
      </c>
      <c r="AJ1487" s="121"/>
      <c r="AK1487" s="121" t="s">
        <v>334</v>
      </c>
      <c r="AL1487" s="121"/>
      <c r="AM1487" s="126" t="s">
        <v>6240</v>
      </c>
      <c r="AN1487" s="121" t="s">
        <v>411</v>
      </c>
      <c r="AO1487" s="121"/>
      <c r="AP1487" s="121">
        <v>0</v>
      </c>
      <c r="AQ1487" s="121">
        <v>0</v>
      </c>
      <c r="AR1487" s="121"/>
      <c r="AS1487" s="121"/>
      <c r="AT1487" s="121"/>
    </row>
    <row r="1488" spans="1:46" ht="30" customHeight="1" x14ac:dyDescent="0.15">
      <c r="A1488" s="121">
        <v>1486</v>
      </c>
      <c r="B1488" s="126">
        <v>5225003144</v>
      </c>
      <c r="C1488" s="121" t="s">
        <v>6242</v>
      </c>
      <c r="D1488" s="121" t="s">
        <v>6242</v>
      </c>
      <c r="E1488" s="127">
        <v>32021</v>
      </c>
      <c r="F1488" s="117">
        <f t="shared" ca="1" si="207"/>
        <v>31.517808219178082</v>
      </c>
      <c r="G1488" s="121" t="s">
        <v>325</v>
      </c>
      <c r="H1488" s="121" t="s">
        <v>297</v>
      </c>
      <c r="I1488" s="121" t="s">
        <v>297</v>
      </c>
      <c r="J1488" s="121" t="s">
        <v>6243</v>
      </c>
      <c r="K1488" s="121" t="s">
        <v>811</v>
      </c>
      <c r="L1488" s="121" t="s">
        <v>328</v>
      </c>
      <c r="M1488" s="121" t="s">
        <v>338</v>
      </c>
      <c r="N1488" s="121" t="s">
        <v>408</v>
      </c>
      <c r="O1488" s="121" t="s">
        <v>299</v>
      </c>
      <c r="P1488" s="127">
        <v>42619</v>
      </c>
      <c r="Q1488" s="121"/>
      <c r="R1488" s="114" t="e">
        <f t="shared" ca="1" si="208"/>
        <v>#NUM!</v>
      </c>
      <c r="S1488" s="118" t="e">
        <f t="shared" ca="1" si="209"/>
        <v>#NUM!</v>
      </c>
      <c r="T1488" s="114" t="e">
        <f t="shared" ca="1" si="210"/>
        <v>#NUM!</v>
      </c>
      <c r="U1488" s="119" t="e">
        <f t="shared" ca="1" si="211"/>
        <v>#NUM!</v>
      </c>
      <c r="V1488" s="120" t="s">
        <v>299</v>
      </c>
      <c r="W1488" s="116">
        <f t="shared" ca="1" si="212"/>
        <v>43525</v>
      </c>
      <c r="X1488" s="114">
        <f t="shared" ca="1" si="213"/>
        <v>899</v>
      </c>
      <c r="Y1488" s="120">
        <f t="shared" ca="1" si="214"/>
        <v>29</v>
      </c>
      <c r="Z1488" s="121">
        <f t="shared" ca="1" si="215"/>
        <v>2</v>
      </c>
      <c r="AA1488" s="121" t="s">
        <v>10113</v>
      </c>
      <c r="AB1488" s="121"/>
      <c r="AC1488" s="127">
        <v>42626</v>
      </c>
      <c r="AD1488" s="121" t="s">
        <v>582</v>
      </c>
      <c r="AE1488" s="127">
        <v>42626</v>
      </c>
      <c r="AF1488" s="121" t="s">
        <v>8286</v>
      </c>
      <c r="AG1488" s="121">
        <v>0</v>
      </c>
      <c r="AH1488" s="121">
        <v>0</v>
      </c>
      <c r="AI1488" s="121" t="s">
        <v>6245</v>
      </c>
      <c r="AJ1488" s="121"/>
      <c r="AK1488" s="121" t="s">
        <v>334</v>
      </c>
      <c r="AL1488" s="121"/>
      <c r="AM1488" s="126" t="s">
        <v>6244</v>
      </c>
      <c r="AN1488" s="121" t="s">
        <v>411</v>
      </c>
      <c r="AO1488" s="121" t="s">
        <v>393</v>
      </c>
      <c r="AP1488" s="121">
        <v>3</v>
      </c>
      <c r="AQ1488" s="121">
        <v>0</v>
      </c>
      <c r="AR1488" s="121"/>
      <c r="AS1488" s="121"/>
      <c r="AT1488" s="121"/>
    </row>
    <row r="1489" spans="1:46" ht="30" customHeight="1" x14ac:dyDescent="0.15">
      <c r="A1489" s="121">
        <v>1487</v>
      </c>
      <c r="B1489" s="126">
        <v>5225003145</v>
      </c>
      <c r="C1489" s="121" t="s">
        <v>6246</v>
      </c>
      <c r="D1489" s="121" t="s">
        <v>6246</v>
      </c>
      <c r="E1489" s="127">
        <v>27153</v>
      </c>
      <c r="F1489" s="117">
        <f t="shared" ca="1" si="207"/>
        <v>44.854794520547948</v>
      </c>
      <c r="G1489" s="121" t="s">
        <v>364</v>
      </c>
      <c r="H1489" s="121" t="s">
        <v>287</v>
      </c>
      <c r="I1489" s="121" t="s">
        <v>287</v>
      </c>
      <c r="J1489" s="121" t="s">
        <v>6247</v>
      </c>
      <c r="K1489" s="121" t="s">
        <v>811</v>
      </c>
      <c r="L1489" s="121" t="s">
        <v>328</v>
      </c>
      <c r="M1489" s="121" t="s">
        <v>367</v>
      </c>
      <c r="N1489" s="121" t="s">
        <v>41</v>
      </c>
      <c r="O1489" s="121" t="s">
        <v>299</v>
      </c>
      <c r="P1489" s="127">
        <v>42597</v>
      </c>
      <c r="Q1489" s="121"/>
      <c r="R1489" s="114" t="e">
        <f t="shared" ca="1" si="208"/>
        <v>#NUM!</v>
      </c>
      <c r="S1489" s="118" t="e">
        <f t="shared" ca="1" si="209"/>
        <v>#NUM!</v>
      </c>
      <c r="T1489" s="114" t="e">
        <f t="shared" ca="1" si="210"/>
        <v>#NUM!</v>
      </c>
      <c r="U1489" s="119" t="e">
        <f t="shared" ca="1" si="211"/>
        <v>#NUM!</v>
      </c>
      <c r="V1489" s="120" t="s">
        <v>299</v>
      </c>
      <c r="W1489" s="116">
        <f t="shared" ca="1" si="212"/>
        <v>43525</v>
      </c>
      <c r="X1489" s="114">
        <f t="shared" ca="1" si="213"/>
        <v>899</v>
      </c>
      <c r="Y1489" s="120">
        <f t="shared" ca="1" si="214"/>
        <v>29</v>
      </c>
      <c r="Z1489" s="121">
        <f t="shared" ca="1" si="215"/>
        <v>2</v>
      </c>
      <c r="AA1489" s="121" t="s">
        <v>1275</v>
      </c>
      <c r="AB1489" s="121"/>
      <c r="AC1489" s="127">
        <v>42626</v>
      </c>
      <c r="AD1489" s="121" t="s">
        <v>582</v>
      </c>
      <c r="AE1489" s="127">
        <v>42626</v>
      </c>
      <c r="AF1489" s="121" t="s">
        <v>8286</v>
      </c>
      <c r="AG1489" s="121">
        <v>0</v>
      </c>
      <c r="AH1489" s="121">
        <v>0</v>
      </c>
      <c r="AI1489" s="121" t="s">
        <v>6249</v>
      </c>
      <c r="AJ1489" s="121"/>
      <c r="AK1489" s="121" t="s">
        <v>334</v>
      </c>
      <c r="AL1489" s="121"/>
      <c r="AM1489" s="126" t="s">
        <v>6248</v>
      </c>
      <c r="AN1489" s="121"/>
      <c r="AO1489" s="121"/>
      <c r="AP1489" s="121">
        <v>0</v>
      </c>
      <c r="AQ1489" s="121">
        <v>1</v>
      </c>
      <c r="AR1489" s="121"/>
      <c r="AS1489" s="121"/>
      <c r="AT1489" s="121"/>
    </row>
    <row r="1490" spans="1:46" ht="30" customHeight="1" x14ac:dyDescent="0.15">
      <c r="A1490" s="121">
        <v>1488</v>
      </c>
      <c r="B1490" s="126">
        <v>5225003146</v>
      </c>
      <c r="C1490" s="121" t="s">
        <v>6250</v>
      </c>
      <c r="D1490" s="121" t="s">
        <v>6250</v>
      </c>
      <c r="E1490" s="127">
        <v>30709</v>
      </c>
      <c r="F1490" s="117">
        <f t="shared" ca="1" si="207"/>
        <v>35.112328767123287</v>
      </c>
      <c r="G1490" s="121" t="s">
        <v>325</v>
      </c>
      <c r="H1490" s="121" t="s">
        <v>287</v>
      </c>
      <c r="I1490" s="121" t="s">
        <v>287</v>
      </c>
      <c r="J1490" s="121" t="s">
        <v>6251</v>
      </c>
      <c r="K1490" s="121" t="s">
        <v>811</v>
      </c>
      <c r="L1490" s="121" t="s">
        <v>328</v>
      </c>
      <c r="M1490" s="121" t="s">
        <v>367</v>
      </c>
      <c r="N1490" s="121" t="s">
        <v>408</v>
      </c>
      <c r="O1490" s="121" t="s">
        <v>8330</v>
      </c>
      <c r="P1490" s="127">
        <v>42222</v>
      </c>
      <c r="Q1490" s="127">
        <v>47700</v>
      </c>
      <c r="R1490" s="114">
        <f t="shared" ca="1" si="208"/>
        <v>4175</v>
      </c>
      <c r="S1490" s="118">
        <f t="shared" ca="1" si="209"/>
        <v>137</v>
      </c>
      <c r="T1490" s="114">
        <f t="shared" ca="1" si="210"/>
        <v>11</v>
      </c>
      <c r="U1490" s="119" t="str">
        <f t="shared" ca="1" si="211"/>
        <v>11年5个月10天</v>
      </c>
      <c r="V1490" s="120" t="s">
        <v>10114</v>
      </c>
      <c r="W1490" s="116">
        <f t="shared" ca="1" si="212"/>
        <v>43525</v>
      </c>
      <c r="X1490" s="114">
        <f t="shared" ca="1" si="213"/>
        <v>899</v>
      </c>
      <c r="Y1490" s="120">
        <f t="shared" ca="1" si="214"/>
        <v>29</v>
      </c>
      <c r="Z1490" s="121">
        <f t="shared" ca="1" si="215"/>
        <v>2</v>
      </c>
      <c r="AA1490" s="121" t="s">
        <v>9952</v>
      </c>
      <c r="AB1490" s="121"/>
      <c r="AC1490" s="127">
        <v>42626</v>
      </c>
      <c r="AD1490" s="121" t="s">
        <v>582</v>
      </c>
      <c r="AE1490" s="127">
        <v>42626</v>
      </c>
      <c r="AF1490" s="121" t="s">
        <v>8286</v>
      </c>
      <c r="AG1490" s="121">
        <v>0</v>
      </c>
      <c r="AH1490" s="121">
        <v>0</v>
      </c>
      <c r="AI1490" s="121" t="s">
        <v>6245</v>
      </c>
      <c r="AJ1490" s="121"/>
      <c r="AK1490" s="121"/>
      <c r="AL1490" s="121"/>
      <c r="AM1490" s="126" t="s">
        <v>6253</v>
      </c>
      <c r="AN1490" s="121" t="s">
        <v>411</v>
      </c>
      <c r="AO1490" s="121" t="s">
        <v>393</v>
      </c>
      <c r="AP1490" s="121">
        <v>3</v>
      </c>
      <c r="AQ1490" s="121">
        <v>0</v>
      </c>
      <c r="AR1490" s="121"/>
      <c r="AS1490" s="121"/>
      <c r="AT1490" s="121"/>
    </row>
    <row r="1491" spans="1:46" ht="30" customHeight="1" x14ac:dyDescent="0.15">
      <c r="A1491" s="121">
        <v>1489</v>
      </c>
      <c r="B1491" s="126">
        <v>5225003147</v>
      </c>
      <c r="C1491" s="121" t="s">
        <v>6254</v>
      </c>
      <c r="D1491" s="121" t="s">
        <v>6254</v>
      </c>
      <c r="E1491" s="127">
        <v>27286</v>
      </c>
      <c r="F1491" s="117">
        <f t="shared" ca="1" si="207"/>
        <v>44.490410958904107</v>
      </c>
      <c r="G1491" s="121" t="s">
        <v>364</v>
      </c>
      <c r="H1491" s="121" t="s">
        <v>287</v>
      </c>
      <c r="I1491" s="121" t="s">
        <v>287</v>
      </c>
      <c r="J1491" s="121" t="s">
        <v>6255</v>
      </c>
      <c r="K1491" s="121" t="s">
        <v>811</v>
      </c>
      <c r="L1491" s="121" t="s">
        <v>357</v>
      </c>
      <c r="M1491" s="121" t="s">
        <v>338</v>
      </c>
      <c r="N1491" s="121" t="s">
        <v>290</v>
      </c>
      <c r="O1491" s="121" t="s">
        <v>299</v>
      </c>
      <c r="P1491" s="127">
        <v>42606</v>
      </c>
      <c r="Q1491" s="121"/>
      <c r="R1491" s="114" t="e">
        <f t="shared" ca="1" si="208"/>
        <v>#NUM!</v>
      </c>
      <c r="S1491" s="118" t="e">
        <f t="shared" ca="1" si="209"/>
        <v>#NUM!</v>
      </c>
      <c r="T1491" s="114" t="e">
        <f t="shared" ca="1" si="210"/>
        <v>#NUM!</v>
      </c>
      <c r="U1491" s="119" t="e">
        <f t="shared" ca="1" si="211"/>
        <v>#NUM!</v>
      </c>
      <c r="V1491" s="120" t="s">
        <v>299</v>
      </c>
      <c r="W1491" s="116">
        <f t="shared" ca="1" si="212"/>
        <v>43525</v>
      </c>
      <c r="X1491" s="114">
        <f t="shared" ca="1" si="213"/>
        <v>894</v>
      </c>
      <c r="Y1491" s="120">
        <f t="shared" ca="1" si="214"/>
        <v>29</v>
      </c>
      <c r="Z1491" s="121">
        <f t="shared" ca="1" si="215"/>
        <v>2</v>
      </c>
      <c r="AA1491" s="121" t="s">
        <v>1808</v>
      </c>
      <c r="AB1491" s="121"/>
      <c r="AC1491" s="127">
        <v>42631</v>
      </c>
      <c r="AD1491" s="121" t="s">
        <v>811</v>
      </c>
      <c r="AE1491" s="127">
        <v>42631</v>
      </c>
      <c r="AF1491" s="121" t="s">
        <v>8286</v>
      </c>
      <c r="AG1491" s="121">
        <v>0</v>
      </c>
      <c r="AH1491" s="121">
        <v>0</v>
      </c>
      <c r="AI1491" s="121" t="s">
        <v>6257</v>
      </c>
      <c r="AJ1491" s="121"/>
      <c r="AK1491" s="121" t="s">
        <v>334</v>
      </c>
      <c r="AL1491" s="121"/>
      <c r="AM1491" s="126" t="s">
        <v>6256</v>
      </c>
      <c r="AN1491" s="121"/>
      <c r="AO1491" s="121"/>
      <c r="AP1491" s="121">
        <v>0</v>
      </c>
      <c r="AQ1491" s="121">
        <v>0</v>
      </c>
      <c r="AR1491" s="121"/>
      <c r="AS1491" s="121"/>
      <c r="AT1491" s="121"/>
    </row>
    <row r="1492" spans="1:46" ht="30" customHeight="1" x14ac:dyDescent="0.15">
      <c r="A1492" s="121">
        <v>1490</v>
      </c>
      <c r="B1492" s="126">
        <v>5225003148</v>
      </c>
      <c r="C1492" s="121" t="s">
        <v>6258</v>
      </c>
      <c r="D1492" s="121" t="s">
        <v>6258</v>
      </c>
      <c r="E1492" s="127">
        <v>26215</v>
      </c>
      <c r="F1492" s="117">
        <f t="shared" ca="1" si="207"/>
        <v>47.424657534246577</v>
      </c>
      <c r="G1492" s="121" t="s">
        <v>325</v>
      </c>
      <c r="H1492" s="121" t="s">
        <v>287</v>
      </c>
      <c r="I1492" s="121" t="s">
        <v>287</v>
      </c>
      <c r="J1492" s="121" t="s">
        <v>6259</v>
      </c>
      <c r="K1492" s="121" t="s">
        <v>811</v>
      </c>
      <c r="L1492" s="121" t="s">
        <v>357</v>
      </c>
      <c r="M1492" s="121" t="s">
        <v>367</v>
      </c>
      <c r="N1492" s="121" t="s">
        <v>290</v>
      </c>
      <c r="O1492" s="121" t="s">
        <v>8330</v>
      </c>
      <c r="P1492" s="127">
        <v>42291</v>
      </c>
      <c r="Q1492" s="127">
        <v>47769</v>
      </c>
      <c r="R1492" s="114">
        <f t="shared" ca="1" si="208"/>
        <v>4244</v>
      </c>
      <c r="S1492" s="118">
        <f t="shared" ca="1" si="209"/>
        <v>139</v>
      </c>
      <c r="T1492" s="114">
        <f t="shared" ca="1" si="210"/>
        <v>11</v>
      </c>
      <c r="U1492" s="119" t="str">
        <f t="shared" ca="1" si="211"/>
        <v>11年7个月19天</v>
      </c>
      <c r="V1492" s="120" t="s">
        <v>9120</v>
      </c>
      <c r="W1492" s="116">
        <f t="shared" ca="1" si="212"/>
        <v>43525</v>
      </c>
      <c r="X1492" s="114">
        <f t="shared" ca="1" si="213"/>
        <v>894</v>
      </c>
      <c r="Y1492" s="120">
        <f t="shared" ca="1" si="214"/>
        <v>29</v>
      </c>
      <c r="Z1492" s="121">
        <f t="shared" ca="1" si="215"/>
        <v>2</v>
      </c>
      <c r="AA1492" s="121" t="s">
        <v>10115</v>
      </c>
      <c r="AB1492" s="121"/>
      <c r="AC1492" s="127">
        <v>42631</v>
      </c>
      <c r="AD1492" s="121" t="s">
        <v>811</v>
      </c>
      <c r="AE1492" s="127">
        <v>42631</v>
      </c>
      <c r="AF1492" s="121" t="s">
        <v>8286</v>
      </c>
      <c r="AG1492" s="121">
        <v>0</v>
      </c>
      <c r="AH1492" s="121">
        <v>0</v>
      </c>
      <c r="AI1492" s="121" t="s">
        <v>6261</v>
      </c>
      <c r="AJ1492" s="121"/>
      <c r="AK1492" s="121"/>
      <c r="AL1492" s="121"/>
      <c r="AM1492" s="126" t="s">
        <v>6260</v>
      </c>
      <c r="AN1492" s="121"/>
      <c r="AO1492" s="121"/>
      <c r="AP1492" s="121">
        <v>0</v>
      </c>
      <c r="AQ1492" s="121">
        <v>0</v>
      </c>
      <c r="AR1492" s="121"/>
      <c r="AS1492" s="121"/>
      <c r="AT1492" s="121"/>
    </row>
    <row r="1493" spans="1:46" ht="30" customHeight="1" x14ac:dyDescent="0.15">
      <c r="A1493" s="121">
        <v>1491</v>
      </c>
      <c r="B1493" s="126">
        <v>5225003149</v>
      </c>
      <c r="C1493" s="121" t="s">
        <v>6262</v>
      </c>
      <c r="D1493" s="121" t="s">
        <v>6262</v>
      </c>
      <c r="E1493" s="127">
        <v>34941</v>
      </c>
      <c r="F1493" s="117">
        <f t="shared" ca="1" si="207"/>
        <v>23.517808219178082</v>
      </c>
      <c r="G1493" s="121" t="s">
        <v>325</v>
      </c>
      <c r="H1493" s="121" t="s">
        <v>297</v>
      </c>
      <c r="I1493" s="121" t="s">
        <v>297</v>
      </c>
      <c r="J1493" s="121" t="s">
        <v>6263</v>
      </c>
      <c r="K1493" s="121" t="s">
        <v>8211</v>
      </c>
      <c r="L1493" s="121" t="s">
        <v>328</v>
      </c>
      <c r="M1493" s="121" t="s">
        <v>367</v>
      </c>
      <c r="N1493" s="121" t="s">
        <v>488</v>
      </c>
      <c r="O1493" s="121" t="s">
        <v>8330</v>
      </c>
      <c r="P1493" s="127">
        <v>42520</v>
      </c>
      <c r="Q1493" s="127">
        <v>47997</v>
      </c>
      <c r="R1493" s="114">
        <f t="shared" ca="1" si="208"/>
        <v>4472</v>
      </c>
      <c r="S1493" s="118">
        <f t="shared" ca="1" si="209"/>
        <v>146</v>
      </c>
      <c r="T1493" s="114">
        <f t="shared" ca="1" si="210"/>
        <v>12</v>
      </c>
      <c r="U1493" s="119" t="str">
        <f t="shared" ca="1" si="211"/>
        <v>12年3个月2天</v>
      </c>
      <c r="V1493" s="120" t="s">
        <v>10116</v>
      </c>
      <c r="W1493" s="116">
        <f t="shared" ca="1" si="212"/>
        <v>43525</v>
      </c>
      <c r="X1493" s="114">
        <f t="shared" ca="1" si="213"/>
        <v>871</v>
      </c>
      <c r="Y1493" s="120">
        <f t="shared" ca="1" si="214"/>
        <v>28</v>
      </c>
      <c r="Z1493" s="121">
        <f t="shared" ca="1" si="215"/>
        <v>2</v>
      </c>
      <c r="AA1493" s="121" t="s">
        <v>10065</v>
      </c>
      <c r="AB1493" s="121"/>
      <c r="AC1493" s="127">
        <v>42654</v>
      </c>
      <c r="AD1493" s="121" t="s">
        <v>8546</v>
      </c>
      <c r="AE1493" s="127">
        <v>42654</v>
      </c>
      <c r="AF1493" s="121" t="s">
        <v>8286</v>
      </c>
      <c r="AG1493" s="121">
        <v>0</v>
      </c>
      <c r="AH1493" s="121">
        <v>0</v>
      </c>
      <c r="AI1493" s="121" t="s">
        <v>6265</v>
      </c>
      <c r="AJ1493" s="121"/>
      <c r="AK1493" s="121"/>
      <c r="AL1493" s="121" t="s">
        <v>363</v>
      </c>
      <c r="AM1493" s="126" t="s">
        <v>6264</v>
      </c>
      <c r="AN1493" s="121" t="s">
        <v>411</v>
      </c>
      <c r="AO1493" s="121"/>
      <c r="AP1493" s="121">
        <v>0</v>
      </c>
      <c r="AQ1493" s="121">
        <v>1</v>
      </c>
      <c r="AR1493" s="121"/>
      <c r="AS1493" s="121"/>
      <c r="AT1493" s="121"/>
    </row>
    <row r="1494" spans="1:46" ht="30" customHeight="1" x14ac:dyDescent="0.15">
      <c r="A1494" s="121">
        <v>1492</v>
      </c>
      <c r="B1494" s="126">
        <v>5225003150</v>
      </c>
      <c r="C1494" s="121" t="s">
        <v>6266</v>
      </c>
      <c r="D1494" s="121" t="s">
        <v>6266</v>
      </c>
      <c r="E1494" s="127">
        <v>23479</v>
      </c>
      <c r="F1494" s="117">
        <f t="shared" ca="1" si="207"/>
        <v>54.920547945205477</v>
      </c>
      <c r="G1494" s="121" t="s">
        <v>325</v>
      </c>
      <c r="H1494" s="121" t="s">
        <v>287</v>
      </c>
      <c r="I1494" s="121" t="s">
        <v>287</v>
      </c>
      <c r="J1494" s="121" t="s">
        <v>6267</v>
      </c>
      <c r="K1494" s="121" t="s">
        <v>8212</v>
      </c>
      <c r="L1494" s="121" t="s">
        <v>328</v>
      </c>
      <c r="M1494" s="121" t="s">
        <v>367</v>
      </c>
      <c r="N1494" s="121" t="s">
        <v>488</v>
      </c>
      <c r="O1494" s="121" t="s">
        <v>299</v>
      </c>
      <c r="P1494" s="127">
        <v>42286</v>
      </c>
      <c r="Q1494" s="121"/>
      <c r="R1494" s="114" t="e">
        <f t="shared" ca="1" si="208"/>
        <v>#NUM!</v>
      </c>
      <c r="S1494" s="118" t="e">
        <f t="shared" ca="1" si="209"/>
        <v>#NUM!</v>
      </c>
      <c r="T1494" s="114" t="e">
        <f t="shared" ca="1" si="210"/>
        <v>#NUM!</v>
      </c>
      <c r="U1494" s="119" t="e">
        <f t="shared" ca="1" si="211"/>
        <v>#NUM!</v>
      </c>
      <c r="V1494" s="120" t="s">
        <v>299</v>
      </c>
      <c r="W1494" s="116">
        <f t="shared" ca="1" si="212"/>
        <v>43525</v>
      </c>
      <c r="X1494" s="114">
        <f t="shared" ca="1" si="213"/>
        <v>871</v>
      </c>
      <c r="Y1494" s="120">
        <f t="shared" ca="1" si="214"/>
        <v>28</v>
      </c>
      <c r="Z1494" s="121">
        <f t="shared" ca="1" si="215"/>
        <v>2</v>
      </c>
      <c r="AA1494" s="121" t="s">
        <v>10117</v>
      </c>
      <c r="AB1494" s="121"/>
      <c r="AC1494" s="127">
        <v>42654</v>
      </c>
      <c r="AD1494" s="121" t="s">
        <v>8546</v>
      </c>
      <c r="AE1494" s="127">
        <v>42654</v>
      </c>
      <c r="AF1494" s="121" t="s">
        <v>8286</v>
      </c>
      <c r="AG1494" s="121">
        <v>0</v>
      </c>
      <c r="AH1494" s="121">
        <v>0</v>
      </c>
      <c r="AI1494" s="121" t="s">
        <v>6269</v>
      </c>
      <c r="AJ1494" s="121"/>
      <c r="AK1494" s="121" t="s">
        <v>334</v>
      </c>
      <c r="AL1494" s="121"/>
      <c r="AM1494" s="126" t="s">
        <v>6268</v>
      </c>
      <c r="AN1494" s="121" t="s">
        <v>411</v>
      </c>
      <c r="AO1494" s="121"/>
      <c r="AP1494" s="121">
        <v>0</v>
      </c>
      <c r="AQ1494" s="121">
        <v>2</v>
      </c>
      <c r="AR1494" s="121"/>
      <c r="AS1494" s="121"/>
      <c r="AT1494" s="121"/>
    </row>
    <row r="1495" spans="1:46" ht="30" customHeight="1" x14ac:dyDescent="0.15">
      <c r="A1495" s="121">
        <v>1493</v>
      </c>
      <c r="B1495" s="126">
        <v>5225003151</v>
      </c>
      <c r="C1495" s="121" t="s">
        <v>6270</v>
      </c>
      <c r="D1495" s="121" t="s">
        <v>6270</v>
      </c>
      <c r="E1495" s="127">
        <v>25391</v>
      </c>
      <c r="F1495" s="117">
        <f t="shared" ca="1" si="207"/>
        <v>49.682191780821917</v>
      </c>
      <c r="G1495" s="121" t="s">
        <v>325</v>
      </c>
      <c r="H1495" s="121" t="s">
        <v>297</v>
      </c>
      <c r="I1495" s="121" t="s">
        <v>297</v>
      </c>
      <c r="J1495" s="121" t="s">
        <v>6271</v>
      </c>
      <c r="K1495" s="121" t="s">
        <v>8153</v>
      </c>
      <c r="L1495" s="121" t="s">
        <v>357</v>
      </c>
      <c r="M1495" s="121" t="s">
        <v>367</v>
      </c>
      <c r="N1495" s="121" t="s">
        <v>408</v>
      </c>
      <c r="O1495" s="121" t="s">
        <v>299</v>
      </c>
      <c r="P1495" s="127">
        <v>42614</v>
      </c>
      <c r="Q1495" s="121"/>
      <c r="R1495" s="114" t="e">
        <f t="shared" ca="1" si="208"/>
        <v>#NUM!</v>
      </c>
      <c r="S1495" s="118" t="e">
        <f t="shared" ca="1" si="209"/>
        <v>#NUM!</v>
      </c>
      <c r="T1495" s="114" t="e">
        <f t="shared" ca="1" si="210"/>
        <v>#NUM!</v>
      </c>
      <c r="U1495" s="119" t="e">
        <f t="shared" ca="1" si="211"/>
        <v>#NUM!</v>
      </c>
      <c r="V1495" s="120" t="s">
        <v>299</v>
      </c>
      <c r="W1495" s="116">
        <f t="shared" ca="1" si="212"/>
        <v>43525</v>
      </c>
      <c r="X1495" s="114">
        <f t="shared" ca="1" si="213"/>
        <v>871</v>
      </c>
      <c r="Y1495" s="120">
        <f t="shared" ca="1" si="214"/>
        <v>28</v>
      </c>
      <c r="Z1495" s="121">
        <f t="shared" ca="1" si="215"/>
        <v>2</v>
      </c>
      <c r="AA1495" s="121" t="s">
        <v>10104</v>
      </c>
      <c r="AB1495" s="121"/>
      <c r="AC1495" s="127">
        <v>42654</v>
      </c>
      <c r="AD1495" s="121" t="s">
        <v>8546</v>
      </c>
      <c r="AE1495" s="127">
        <v>42654</v>
      </c>
      <c r="AF1495" s="121" t="s">
        <v>8286</v>
      </c>
      <c r="AG1495" s="121">
        <v>0</v>
      </c>
      <c r="AH1495" s="121">
        <v>0</v>
      </c>
      <c r="AI1495" s="121" t="s">
        <v>6273</v>
      </c>
      <c r="AJ1495" s="121"/>
      <c r="AK1495" s="121" t="s">
        <v>334</v>
      </c>
      <c r="AL1495" s="121" t="s">
        <v>363</v>
      </c>
      <c r="AM1495" s="126" t="s">
        <v>6272</v>
      </c>
      <c r="AN1495" s="121" t="s">
        <v>411</v>
      </c>
      <c r="AO1495" s="121"/>
      <c r="AP1495" s="121">
        <v>0</v>
      </c>
      <c r="AQ1495" s="121">
        <v>1</v>
      </c>
      <c r="AR1495" s="121"/>
      <c r="AS1495" s="121"/>
      <c r="AT1495" s="121"/>
    </row>
    <row r="1496" spans="1:46" ht="30" customHeight="1" x14ac:dyDescent="0.15">
      <c r="A1496" s="121">
        <v>1494</v>
      </c>
      <c r="B1496" s="126">
        <v>5225003152</v>
      </c>
      <c r="C1496" s="121" t="s">
        <v>6274</v>
      </c>
      <c r="D1496" s="121" t="s">
        <v>6274</v>
      </c>
      <c r="E1496" s="127">
        <v>28434</v>
      </c>
      <c r="F1496" s="117">
        <f t="shared" ca="1" si="207"/>
        <v>41.345205479452055</v>
      </c>
      <c r="G1496" s="121" t="s">
        <v>325</v>
      </c>
      <c r="H1496" s="121" t="s">
        <v>297</v>
      </c>
      <c r="I1496" s="121" t="s">
        <v>297</v>
      </c>
      <c r="J1496" s="121" t="s">
        <v>10118</v>
      </c>
      <c r="K1496" s="121" t="s">
        <v>8546</v>
      </c>
      <c r="L1496" s="121" t="s">
        <v>328</v>
      </c>
      <c r="M1496" s="121" t="s">
        <v>367</v>
      </c>
      <c r="N1496" s="121" t="s">
        <v>488</v>
      </c>
      <c r="O1496" s="121" t="s">
        <v>8330</v>
      </c>
      <c r="P1496" s="127">
        <v>42206</v>
      </c>
      <c r="Q1496" s="127">
        <v>47684</v>
      </c>
      <c r="R1496" s="114">
        <f t="shared" ca="1" si="208"/>
        <v>4159</v>
      </c>
      <c r="S1496" s="118">
        <f t="shared" ca="1" si="209"/>
        <v>136</v>
      </c>
      <c r="T1496" s="114">
        <f t="shared" ca="1" si="210"/>
        <v>11</v>
      </c>
      <c r="U1496" s="119" t="str">
        <f t="shared" ca="1" si="211"/>
        <v>11年4个月24天</v>
      </c>
      <c r="V1496" s="120" t="s">
        <v>10119</v>
      </c>
      <c r="W1496" s="116">
        <f t="shared" ca="1" si="212"/>
        <v>43525</v>
      </c>
      <c r="X1496" s="114">
        <f t="shared" ca="1" si="213"/>
        <v>871</v>
      </c>
      <c r="Y1496" s="120">
        <f t="shared" ca="1" si="214"/>
        <v>28</v>
      </c>
      <c r="Z1496" s="121">
        <f t="shared" ca="1" si="215"/>
        <v>2</v>
      </c>
      <c r="AA1496" s="121" t="s">
        <v>10120</v>
      </c>
      <c r="AB1496" s="121"/>
      <c r="AC1496" s="127">
        <v>42654</v>
      </c>
      <c r="AD1496" s="121" t="s">
        <v>8546</v>
      </c>
      <c r="AE1496" s="127">
        <v>42654</v>
      </c>
      <c r="AF1496" s="121" t="s">
        <v>8286</v>
      </c>
      <c r="AG1496" s="121">
        <v>0</v>
      </c>
      <c r="AH1496" s="121">
        <v>0</v>
      </c>
      <c r="AI1496" s="121" t="s">
        <v>6276</v>
      </c>
      <c r="AJ1496" s="121"/>
      <c r="AK1496" s="121"/>
      <c r="AL1496" s="121" t="s">
        <v>363</v>
      </c>
      <c r="AM1496" s="126" t="s">
        <v>6275</v>
      </c>
      <c r="AN1496" s="121" t="s">
        <v>411</v>
      </c>
      <c r="AO1496" s="121"/>
      <c r="AP1496" s="121">
        <v>0</v>
      </c>
      <c r="AQ1496" s="121">
        <v>2</v>
      </c>
      <c r="AR1496" s="121"/>
      <c r="AS1496" s="121"/>
      <c r="AT1496" s="121"/>
    </row>
    <row r="1497" spans="1:46" ht="30" customHeight="1" x14ac:dyDescent="0.15">
      <c r="A1497" s="121">
        <v>1495</v>
      </c>
      <c r="B1497" s="126">
        <v>5225003153</v>
      </c>
      <c r="C1497" s="121" t="s">
        <v>6277</v>
      </c>
      <c r="D1497" s="121" t="s">
        <v>6277</v>
      </c>
      <c r="E1497" s="127">
        <v>30238</v>
      </c>
      <c r="F1497" s="117">
        <f t="shared" ca="1" si="207"/>
        <v>36.402739726027399</v>
      </c>
      <c r="G1497" s="121" t="s">
        <v>704</v>
      </c>
      <c r="H1497" s="121" t="s">
        <v>327</v>
      </c>
      <c r="I1497" s="121" t="s">
        <v>327</v>
      </c>
      <c r="J1497" s="121" t="s">
        <v>10121</v>
      </c>
      <c r="K1497" s="121" t="s">
        <v>8546</v>
      </c>
      <c r="L1497" s="121" t="s">
        <v>328</v>
      </c>
      <c r="M1497" s="121" t="s">
        <v>367</v>
      </c>
      <c r="N1497" s="121" t="s">
        <v>298</v>
      </c>
      <c r="O1497" s="121" t="s">
        <v>8330</v>
      </c>
      <c r="P1497" s="127">
        <v>41695</v>
      </c>
      <c r="Q1497" s="127">
        <v>47173</v>
      </c>
      <c r="R1497" s="114">
        <f t="shared" ca="1" si="208"/>
        <v>3648</v>
      </c>
      <c r="S1497" s="118">
        <f t="shared" ca="1" si="209"/>
        <v>119</v>
      </c>
      <c r="T1497" s="114">
        <f t="shared" ca="1" si="210"/>
        <v>9</v>
      </c>
      <c r="U1497" s="119" t="str">
        <f t="shared" ca="1" si="211"/>
        <v>9年12个月3天</v>
      </c>
      <c r="V1497" s="120" t="s">
        <v>4351</v>
      </c>
      <c r="W1497" s="116">
        <f t="shared" ca="1" si="212"/>
        <v>43525</v>
      </c>
      <c r="X1497" s="114">
        <f t="shared" ca="1" si="213"/>
        <v>871</v>
      </c>
      <c r="Y1497" s="120">
        <f t="shared" ca="1" si="214"/>
        <v>28</v>
      </c>
      <c r="Z1497" s="121">
        <f t="shared" ca="1" si="215"/>
        <v>2</v>
      </c>
      <c r="AA1497" s="121" t="s">
        <v>10122</v>
      </c>
      <c r="AB1497" s="121"/>
      <c r="AC1497" s="127">
        <v>42654</v>
      </c>
      <c r="AD1497" s="121" t="s">
        <v>8546</v>
      </c>
      <c r="AE1497" s="127">
        <v>42654</v>
      </c>
      <c r="AF1497" s="121" t="s">
        <v>8286</v>
      </c>
      <c r="AG1497" s="121">
        <v>0</v>
      </c>
      <c r="AH1497" s="121">
        <v>0</v>
      </c>
      <c r="AI1497" s="121" t="s">
        <v>6279</v>
      </c>
      <c r="AJ1497" s="121"/>
      <c r="AK1497" s="121"/>
      <c r="AL1497" s="121" t="s">
        <v>363</v>
      </c>
      <c r="AM1497" s="126" t="s">
        <v>6278</v>
      </c>
      <c r="AN1497" s="121" t="s">
        <v>411</v>
      </c>
      <c r="AO1497" s="121" t="s">
        <v>393</v>
      </c>
      <c r="AP1497" s="121">
        <v>5</v>
      </c>
      <c r="AQ1497" s="121">
        <v>2</v>
      </c>
      <c r="AR1497" s="121"/>
      <c r="AS1497" s="121"/>
      <c r="AT1497" s="121"/>
    </row>
    <row r="1498" spans="1:46" ht="30" customHeight="1" x14ac:dyDescent="0.15">
      <c r="A1498" s="121">
        <v>1496</v>
      </c>
      <c r="B1498" s="126">
        <v>5225003154</v>
      </c>
      <c r="C1498" s="121" t="s">
        <v>6280</v>
      </c>
      <c r="D1498" s="121" t="s">
        <v>6280</v>
      </c>
      <c r="E1498" s="127">
        <v>31509</v>
      </c>
      <c r="F1498" s="117">
        <f t="shared" ca="1" si="207"/>
        <v>32.920547945205477</v>
      </c>
      <c r="G1498" s="121" t="s">
        <v>325</v>
      </c>
      <c r="H1498" s="121" t="s">
        <v>287</v>
      </c>
      <c r="I1498" s="121" t="s">
        <v>287</v>
      </c>
      <c r="J1498" s="121" t="s">
        <v>10123</v>
      </c>
      <c r="K1498" s="121" t="s">
        <v>8546</v>
      </c>
      <c r="L1498" s="121" t="s">
        <v>328</v>
      </c>
      <c r="M1498" s="121" t="s">
        <v>367</v>
      </c>
      <c r="N1498" s="121" t="s">
        <v>298</v>
      </c>
      <c r="O1498" s="121" t="s">
        <v>8330</v>
      </c>
      <c r="P1498" s="127">
        <v>42185</v>
      </c>
      <c r="Q1498" s="127">
        <v>47663</v>
      </c>
      <c r="R1498" s="114">
        <f t="shared" ca="1" si="208"/>
        <v>4138</v>
      </c>
      <c r="S1498" s="118">
        <f t="shared" ca="1" si="209"/>
        <v>135</v>
      </c>
      <c r="T1498" s="114">
        <f t="shared" ca="1" si="210"/>
        <v>11</v>
      </c>
      <c r="U1498" s="119" t="str">
        <f t="shared" ca="1" si="211"/>
        <v>11年4个月3天</v>
      </c>
      <c r="V1498" s="120" t="s">
        <v>10124</v>
      </c>
      <c r="W1498" s="116">
        <f t="shared" ca="1" si="212"/>
        <v>43525</v>
      </c>
      <c r="X1498" s="114">
        <f t="shared" ca="1" si="213"/>
        <v>871</v>
      </c>
      <c r="Y1498" s="120">
        <f t="shared" ca="1" si="214"/>
        <v>28</v>
      </c>
      <c r="Z1498" s="121">
        <f t="shared" ca="1" si="215"/>
        <v>2</v>
      </c>
      <c r="AA1498" s="121" t="s">
        <v>10125</v>
      </c>
      <c r="AB1498" s="121"/>
      <c r="AC1498" s="127">
        <v>42654</v>
      </c>
      <c r="AD1498" s="121" t="s">
        <v>8546</v>
      </c>
      <c r="AE1498" s="127">
        <v>42654</v>
      </c>
      <c r="AF1498" s="121" t="s">
        <v>8286</v>
      </c>
      <c r="AG1498" s="121">
        <v>0</v>
      </c>
      <c r="AH1498" s="121">
        <v>0</v>
      </c>
      <c r="AI1498" s="121" t="s">
        <v>6282</v>
      </c>
      <c r="AJ1498" s="121"/>
      <c r="AK1498" s="121"/>
      <c r="AL1498" s="121" t="s">
        <v>363</v>
      </c>
      <c r="AM1498" s="126" t="s">
        <v>6281</v>
      </c>
      <c r="AN1498" s="121" t="s">
        <v>411</v>
      </c>
      <c r="AO1498" s="121"/>
      <c r="AP1498" s="121">
        <v>0</v>
      </c>
      <c r="AQ1498" s="121">
        <v>1</v>
      </c>
      <c r="AR1498" s="121"/>
      <c r="AS1498" s="121"/>
      <c r="AT1498" s="121"/>
    </row>
    <row r="1499" spans="1:46" ht="30" customHeight="1" x14ac:dyDescent="0.15">
      <c r="A1499" s="121">
        <v>1497</v>
      </c>
      <c r="B1499" s="126">
        <v>5225003155</v>
      </c>
      <c r="C1499" s="121" t="s">
        <v>6283</v>
      </c>
      <c r="D1499" s="121" t="s">
        <v>6283</v>
      </c>
      <c r="E1499" s="127">
        <v>25855</v>
      </c>
      <c r="F1499" s="117">
        <f t="shared" ca="1" si="207"/>
        <v>48.410958904109592</v>
      </c>
      <c r="G1499" s="121" t="s">
        <v>704</v>
      </c>
      <c r="H1499" s="121" t="s">
        <v>287</v>
      </c>
      <c r="I1499" s="121" t="s">
        <v>287</v>
      </c>
      <c r="J1499" s="121" t="s">
        <v>10126</v>
      </c>
      <c r="K1499" s="121" t="s">
        <v>8546</v>
      </c>
      <c r="L1499" s="121" t="s">
        <v>328</v>
      </c>
      <c r="M1499" s="121" t="s">
        <v>383</v>
      </c>
      <c r="N1499" s="121" t="s">
        <v>408</v>
      </c>
      <c r="O1499" s="121" t="s">
        <v>293</v>
      </c>
      <c r="P1499" s="127">
        <v>42631</v>
      </c>
      <c r="Q1499" s="121"/>
      <c r="R1499" s="114" t="e">
        <f t="shared" ca="1" si="208"/>
        <v>#NUM!</v>
      </c>
      <c r="S1499" s="118" t="e">
        <f t="shared" ca="1" si="209"/>
        <v>#NUM!</v>
      </c>
      <c r="T1499" s="114" t="e">
        <f t="shared" ca="1" si="210"/>
        <v>#NUM!</v>
      </c>
      <c r="U1499" s="119" t="e">
        <f t="shared" ca="1" si="211"/>
        <v>#NUM!</v>
      </c>
      <c r="V1499" s="120" t="s">
        <v>293</v>
      </c>
      <c r="W1499" s="116">
        <f t="shared" ca="1" si="212"/>
        <v>43525</v>
      </c>
      <c r="X1499" s="114">
        <f t="shared" ca="1" si="213"/>
        <v>871</v>
      </c>
      <c r="Y1499" s="120">
        <f t="shared" ca="1" si="214"/>
        <v>28</v>
      </c>
      <c r="Z1499" s="121">
        <f t="shared" ca="1" si="215"/>
        <v>2</v>
      </c>
      <c r="AA1499" s="121" t="s">
        <v>10127</v>
      </c>
      <c r="AB1499" s="121"/>
      <c r="AC1499" s="127">
        <v>42654</v>
      </c>
      <c r="AD1499" s="121" t="s">
        <v>8546</v>
      </c>
      <c r="AE1499" s="127">
        <v>42654</v>
      </c>
      <c r="AF1499" s="121" t="s">
        <v>8286</v>
      </c>
      <c r="AG1499" s="121">
        <v>0</v>
      </c>
      <c r="AH1499" s="121">
        <v>0</v>
      </c>
      <c r="AI1499" s="121" t="s">
        <v>6285</v>
      </c>
      <c r="AJ1499" s="121"/>
      <c r="AK1499" s="121" t="s">
        <v>317</v>
      </c>
      <c r="AL1499" s="121" t="s">
        <v>363</v>
      </c>
      <c r="AM1499" s="126" t="s">
        <v>6284</v>
      </c>
      <c r="AN1499" s="121" t="s">
        <v>411</v>
      </c>
      <c r="AO1499" s="121" t="s">
        <v>393</v>
      </c>
      <c r="AP1499" s="121">
        <v>5</v>
      </c>
      <c r="AQ1499" s="121">
        <v>1</v>
      </c>
      <c r="AR1499" s="121"/>
      <c r="AS1499" s="121"/>
      <c r="AT1499" s="121"/>
    </row>
    <row r="1500" spans="1:46" ht="30" customHeight="1" x14ac:dyDescent="0.15">
      <c r="A1500" s="121">
        <v>1498</v>
      </c>
      <c r="B1500" s="126">
        <v>5225003156</v>
      </c>
      <c r="C1500" s="121" t="s">
        <v>6286</v>
      </c>
      <c r="D1500" s="121" t="s">
        <v>6286</v>
      </c>
      <c r="E1500" s="127">
        <v>27930</v>
      </c>
      <c r="F1500" s="117">
        <f t="shared" ca="1" si="207"/>
        <v>42.726027397260275</v>
      </c>
      <c r="G1500" s="121" t="s">
        <v>364</v>
      </c>
      <c r="H1500" s="121" t="s">
        <v>287</v>
      </c>
      <c r="I1500" s="121" t="s">
        <v>287</v>
      </c>
      <c r="J1500" s="121" t="s">
        <v>6287</v>
      </c>
      <c r="K1500" s="121" t="s">
        <v>771</v>
      </c>
      <c r="L1500" s="121" t="s">
        <v>357</v>
      </c>
      <c r="M1500" s="121" t="s">
        <v>367</v>
      </c>
      <c r="N1500" s="121" t="s">
        <v>290</v>
      </c>
      <c r="O1500" s="121" t="s">
        <v>293</v>
      </c>
      <c r="P1500" s="127">
        <v>42652</v>
      </c>
      <c r="Q1500" s="121"/>
      <c r="R1500" s="114" t="e">
        <f t="shared" ca="1" si="208"/>
        <v>#NUM!</v>
      </c>
      <c r="S1500" s="118" t="e">
        <f t="shared" ca="1" si="209"/>
        <v>#NUM!</v>
      </c>
      <c r="T1500" s="114" t="e">
        <f t="shared" ca="1" si="210"/>
        <v>#NUM!</v>
      </c>
      <c r="U1500" s="119" t="e">
        <f t="shared" ca="1" si="211"/>
        <v>#NUM!</v>
      </c>
      <c r="V1500" s="120" t="s">
        <v>293</v>
      </c>
      <c r="W1500" s="116">
        <f t="shared" ca="1" si="212"/>
        <v>43525</v>
      </c>
      <c r="X1500" s="114">
        <f t="shared" ca="1" si="213"/>
        <v>871</v>
      </c>
      <c r="Y1500" s="120">
        <f t="shared" ca="1" si="214"/>
        <v>28</v>
      </c>
      <c r="Z1500" s="121">
        <f t="shared" ca="1" si="215"/>
        <v>2</v>
      </c>
      <c r="AA1500" s="121" t="s">
        <v>1562</v>
      </c>
      <c r="AB1500" s="121"/>
      <c r="AC1500" s="127">
        <v>42654</v>
      </c>
      <c r="AD1500" s="121" t="s">
        <v>8546</v>
      </c>
      <c r="AE1500" s="127">
        <v>42654</v>
      </c>
      <c r="AF1500" s="121" t="s">
        <v>8286</v>
      </c>
      <c r="AG1500" s="121">
        <v>0</v>
      </c>
      <c r="AH1500" s="121">
        <v>0</v>
      </c>
      <c r="AI1500" s="121" t="s">
        <v>6289</v>
      </c>
      <c r="AJ1500" s="121"/>
      <c r="AK1500" s="121" t="s">
        <v>409</v>
      </c>
      <c r="AL1500" s="121"/>
      <c r="AM1500" s="126" t="s">
        <v>6288</v>
      </c>
      <c r="AN1500" s="121"/>
      <c r="AO1500" s="121"/>
      <c r="AP1500" s="121">
        <v>0</v>
      </c>
      <c r="AQ1500" s="121">
        <v>0</v>
      </c>
      <c r="AR1500" s="121"/>
      <c r="AS1500" s="121"/>
      <c r="AT1500" s="121"/>
    </row>
    <row r="1501" spans="1:46" ht="30" customHeight="1" x14ac:dyDescent="0.15">
      <c r="A1501" s="121">
        <v>1499</v>
      </c>
      <c r="B1501" s="126">
        <v>5225003157</v>
      </c>
      <c r="C1501" s="121" t="s">
        <v>6290</v>
      </c>
      <c r="D1501" s="121" t="s">
        <v>6290</v>
      </c>
      <c r="E1501" s="127">
        <v>26469</v>
      </c>
      <c r="F1501" s="117">
        <f t="shared" ca="1" si="207"/>
        <v>46.728767123287675</v>
      </c>
      <c r="G1501" s="121" t="s">
        <v>325</v>
      </c>
      <c r="H1501" s="121" t="s">
        <v>287</v>
      </c>
      <c r="I1501" s="121" t="s">
        <v>287</v>
      </c>
      <c r="J1501" s="121" t="s">
        <v>6291</v>
      </c>
      <c r="K1501" s="121" t="s">
        <v>771</v>
      </c>
      <c r="L1501" s="121" t="s">
        <v>357</v>
      </c>
      <c r="M1501" s="121" t="s">
        <v>367</v>
      </c>
      <c r="N1501" s="121" t="s">
        <v>298</v>
      </c>
      <c r="O1501" s="121" t="s">
        <v>8330</v>
      </c>
      <c r="P1501" s="127">
        <v>42259</v>
      </c>
      <c r="Q1501" s="127">
        <v>47737</v>
      </c>
      <c r="R1501" s="114">
        <f t="shared" ca="1" si="208"/>
        <v>4212</v>
      </c>
      <c r="S1501" s="118">
        <f t="shared" ca="1" si="209"/>
        <v>138</v>
      </c>
      <c r="T1501" s="114">
        <f t="shared" ca="1" si="210"/>
        <v>11</v>
      </c>
      <c r="U1501" s="119" t="str">
        <f t="shared" ca="1" si="211"/>
        <v>11年6个月17天</v>
      </c>
      <c r="V1501" s="120" t="s">
        <v>10020</v>
      </c>
      <c r="W1501" s="116">
        <f t="shared" ca="1" si="212"/>
        <v>43525</v>
      </c>
      <c r="X1501" s="114">
        <f t="shared" ca="1" si="213"/>
        <v>871</v>
      </c>
      <c r="Y1501" s="120">
        <f t="shared" ca="1" si="214"/>
        <v>28</v>
      </c>
      <c r="Z1501" s="121">
        <f t="shared" ca="1" si="215"/>
        <v>2</v>
      </c>
      <c r="AA1501" s="121" t="s">
        <v>10021</v>
      </c>
      <c r="AB1501" s="121"/>
      <c r="AC1501" s="127">
        <v>42654</v>
      </c>
      <c r="AD1501" s="121" t="s">
        <v>771</v>
      </c>
      <c r="AE1501" s="127">
        <v>42654</v>
      </c>
      <c r="AF1501" s="121" t="s">
        <v>8286</v>
      </c>
      <c r="AG1501" s="121">
        <v>0</v>
      </c>
      <c r="AH1501" s="121">
        <v>0</v>
      </c>
      <c r="AI1501" s="121" t="s">
        <v>6293</v>
      </c>
      <c r="AJ1501" s="121"/>
      <c r="AK1501" s="121"/>
      <c r="AL1501" s="121"/>
      <c r="AM1501" s="126" t="s">
        <v>6292</v>
      </c>
      <c r="AN1501" s="121" t="s">
        <v>411</v>
      </c>
      <c r="AO1501" s="121" t="s">
        <v>393</v>
      </c>
      <c r="AP1501" s="121">
        <v>4</v>
      </c>
      <c r="AQ1501" s="121">
        <v>1</v>
      </c>
      <c r="AR1501" s="121"/>
      <c r="AS1501" s="121"/>
      <c r="AT1501" s="121"/>
    </row>
    <row r="1502" spans="1:46" ht="30" customHeight="1" x14ac:dyDescent="0.15">
      <c r="A1502" s="121">
        <v>1500</v>
      </c>
      <c r="B1502" s="126">
        <v>5225003158</v>
      </c>
      <c r="C1502" s="121" t="s">
        <v>6294</v>
      </c>
      <c r="D1502" s="121" t="s">
        <v>6294</v>
      </c>
      <c r="E1502" s="127">
        <v>25800</v>
      </c>
      <c r="F1502" s="117">
        <f t="shared" ca="1" si="207"/>
        <v>48.561643835616437</v>
      </c>
      <c r="G1502" s="121" t="s">
        <v>325</v>
      </c>
      <c r="H1502" s="121" t="s">
        <v>287</v>
      </c>
      <c r="I1502" s="121" t="s">
        <v>287</v>
      </c>
      <c r="J1502" s="121" t="s">
        <v>6295</v>
      </c>
      <c r="K1502" s="121" t="s">
        <v>771</v>
      </c>
      <c r="L1502" s="121" t="s">
        <v>357</v>
      </c>
      <c r="M1502" s="121" t="s">
        <v>326</v>
      </c>
      <c r="N1502" s="121" t="s">
        <v>6296</v>
      </c>
      <c r="O1502" s="121" t="s">
        <v>8855</v>
      </c>
      <c r="P1502" s="127">
        <v>42653</v>
      </c>
      <c r="Q1502" s="127">
        <v>49957</v>
      </c>
      <c r="R1502" s="114">
        <f t="shared" ca="1" si="208"/>
        <v>6432</v>
      </c>
      <c r="S1502" s="118">
        <f t="shared" ca="1" si="209"/>
        <v>211</v>
      </c>
      <c r="T1502" s="114">
        <f t="shared" ca="1" si="210"/>
        <v>17</v>
      </c>
      <c r="U1502" s="119" t="str">
        <f t="shared" ca="1" si="211"/>
        <v>17年7个月17天</v>
      </c>
      <c r="V1502" s="120" t="s">
        <v>9257</v>
      </c>
      <c r="W1502" s="116">
        <f t="shared" ca="1" si="212"/>
        <v>43525</v>
      </c>
      <c r="X1502" s="114">
        <f t="shared" ca="1" si="213"/>
        <v>871</v>
      </c>
      <c r="Y1502" s="120">
        <f t="shared" ca="1" si="214"/>
        <v>28</v>
      </c>
      <c r="Z1502" s="121">
        <f t="shared" ca="1" si="215"/>
        <v>2</v>
      </c>
      <c r="AA1502" s="121" t="s">
        <v>8629</v>
      </c>
      <c r="AB1502" s="121"/>
      <c r="AC1502" s="127">
        <v>42880</v>
      </c>
      <c r="AD1502" s="121"/>
      <c r="AE1502" s="127">
        <v>42654</v>
      </c>
      <c r="AF1502" s="121" t="s">
        <v>8286</v>
      </c>
      <c r="AG1502" s="121">
        <v>0</v>
      </c>
      <c r="AH1502" s="121">
        <v>1</v>
      </c>
      <c r="AI1502" s="121" t="s">
        <v>10128</v>
      </c>
      <c r="AJ1502" s="121"/>
      <c r="AK1502" s="121"/>
      <c r="AL1502" s="121"/>
      <c r="AM1502" s="126" t="s">
        <v>6297</v>
      </c>
      <c r="AN1502" s="121" t="s">
        <v>411</v>
      </c>
      <c r="AO1502" s="121" t="s">
        <v>393</v>
      </c>
      <c r="AP1502" s="121">
        <v>4</v>
      </c>
      <c r="AQ1502" s="121">
        <v>1</v>
      </c>
      <c r="AR1502" s="121"/>
      <c r="AS1502" s="121"/>
      <c r="AT1502" s="121"/>
    </row>
    <row r="1503" spans="1:46" ht="30" customHeight="1" x14ac:dyDescent="0.15">
      <c r="A1503" s="121">
        <v>1501</v>
      </c>
      <c r="B1503" s="126">
        <v>5225003159</v>
      </c>
      <c r="C1503" s="121" t="s">
        <v>6298</v>
      </c>
      <c r="D1503" s="121" t="s">
        <v>6298</v>
      </c>
      <c r="E1503" s="127">
        <v>29901</v>
      </c>
      <c r="F1503" s="117">
        <f t="shared" ca="1" si="207"/>
        <v>37.326027397260276</v>
      </c>
      <c r="G1503" s="121" t="s">
        <v>325</v>
      </c>
      <c r="H1503" s="121" t="s">
        <v>287</v>
      </c>
      <c r="I1503" s="121" t="s">
        <v>287</v>
      </c>
      <c r="J1503" s="121" t="s">
        <v>6299</v>
      </c>
      <c r="K1503" s="121" t="s">
        <v>701</v>
      </c>
      <c r="L1503" s="121" t="s">
        <v>328</v>
      </c>
      <c r="M1503" s="121" t="s">
        <v>367</v>
      </c>
      <c r="N1503" s="121" t="s">
        <v>488</v>
      </c>
      <c r="O1503" s="121" t="s">
        <v>299</v>
      </c>
      <c r="P1503" s="127">
        <v>42638</v>
      </c>
      <c r="Q1503" s="121"/>
      <c r="R1503" s="114" t="e">
        <f t="shared" ca="1" si="208"/>
        <v>#NUM!</v>
      </c>
      <c r="S1503" s="118" t="e">
        <f t="shared" ca="1" si="209"/>
        <v>#NUM!</v>
      </c>
      <c r="T1503" s="114" t="e">
        <f t="shared" ca="1" si="210"/>
        <v>#NUM!</v>
      </c>
      <c r="U1503" s="119" t="e">
        <f t="shared" ca="1" si="211"/>
        <v>#NUM!</v>
      </c>
      <c r="V1503" s="120" t="s">
        <v>299</v>
      </c>
      <c r="W1503" s="116">
        <f t="shared" ca="1" si="212"/>
        <v>43525</v>
      </c>
      <c r="X1503" s="114">
        <f t="shared" ca="1" si="213"/>
        <v>871</v>
      </c>
      <c r="Y1503" s="120">
        <f t="shared" ca="1" si="214"/>
        <v>28</v>
      </c>
      <c r="Z1503" s="121">
        <f t="shared" ca="1" si="215"/>
        <v>2</v>
      </c>
      <c r="AA1503" s="121" t="s">
        <v>10129</v>
      </c>
      <c r="AB1503" s="121"/>
      <c r="AC1503" s="127">
        <v>42654</v>
      </c>
      <c r="AD1503" s="121" t="s">
        <v>489</v>
      </c>
      <c r="AE1503" s="127">
        <v>42654</v>
      </c>
      <c r="AF1503" s="121" t="s">
        <v>8286</v>
      </c>
      <c r="AG1503" s="121">
        <v>0</v>
      </c>
      <c r="AH1503" s="121">
        <v>0</v>
      </c>
      <c r="AI1503" s="121" t="s">
        <v>6301</v>
      </c>
      <c r="AJ1503" s="121"/>
      <c r="AK1503" s="121" t="s">
        <v>334</v>
      </c>
      <c r="AL1503" s="121" t="s">
        <v>363</v>
      </c>
      <c r="AM1503" s="126" t="s">
        <v>6300</v>
      </c>
      <c r="AN1503" s="121" t="s">
        <v>411</v>
      </c>
      <c r="AO1503" s="121"/>
      <c r="AP1503" s="121">
        <v>0</v>
      </c>
      <c r="AQ1503" s="121">
        <v>2</v>
      </c>
      <c r="AR1503" s="121"/>
      <c r="AS1503" s="121"/>
      <c r="AT1503" s="121"/>
    </row>
    <row r="1504" spans="1:46" ht="30" customHeight="1" x14ac:dyDescent="0.15">
      <c r="A1504" s="121">
        <v>1502</v>
      </c>
      <c r="B1504" s="126">
        <v>5225003160</v>
      </c>
      <c r="C1504" s="121" t="s">
        <v>6302</v>
      </c>
      <c r="D1504" s="121" t="s">
        <v>6302</v>
      </c>
      <c r="E1504" s="127">
        <v>30351</v>
      </c>
      <c r="F1504" s="117">
        <f t="shared" ca="1" si="207"/>
        <v>36.093150684931508</v>
      </c>
      <c r="G1504" s="121" t="s">
        <v>892</v>
      </c>
      <c r="H1504" s="121" t="s">
        <v>287</v>
      </c>
      <c r="I1504" s="121" t="s">
        <v>287</v>
      </c>
      <c r="J1504" s="121" t="s">
        <v>6303</v>
      </c>
      <c r="K1504" s="121" t="s">
        <v>8111</v>
      </c>
      <c r="L1504" s="121" t="s">
        <v>328</v>
      </c>
      <c r="M1504" s="121" t="s">
        <v>367</v>
      </c>
      <c r="N1504" s="121" t="s">
        <v>298</v>
      </c>
      <c r="O1504" s="121" t="s">
        <v>8330</v>
      </c>
      <c r="P1504" s="127">
        <v>42117</v>
      </c>
      <c r="Q1504" s="127">
        <v>47595</v>
      </c>
      <c r="R1504" s="114">
        <f t="shared" ca="1" si="208"/>
        <v>4070</v>
      </c>
      <c r="S1504" s="118">
        <f t="shared" ca="1" si="209"/>
        <v>133</v>
      </c>
      <c r="T1504" s="114">
        <f t="shared" ca="1" si="210"/>
        <v>11</v>
      </c>
      <c r="U1504" s="119" t="str">
        <f t="shared" ca="1" si="211"/>
        <v>11年1个月25天</v>
      </c>
      <c r="V1504" s="120" t="s">
        <v>10130</v>
      </c>
      <c r="W1504" s="116">
        <f t="shared" ca="1" si="212"/>
        <v>43525</v>
      </c>
      <c r="X1504" s="114">
        <f t="shared" ca="1" si="213"/>
        <v>870</v>
      </c>
      <c r="Y1504" s="120">
        <f t="shared" ca="1" si="214"/>
        <v>28</v>
      </c>
      <c r="Z1504" s="121">
        <f t="shared" ca="1" si="215"/>
        <v>2</v>
      </c>
      <c r="AA1504" s="121" t="s">
        <v>10131</v>
      </c>
      <c r="AB1504" s="121"/>
      <c r="AC1504" s="127">
        <v>42655</v>
      </c>
      <c r="AD1504" s="121" t="s">
        <v>598</v>
      </c>
      <c r="AE1504" s="127">
        <v>42655</v>
      </c>
      <c r="AF1504" s="121" t="s">
        <v>8286</v>
      </c>
      <c r="AG1504" s="121">
        <v>0</v>
      </c>
      <c r="AH1504" s="121">
        <v>0</v>
      </c>
      <c r="AI1504" s="121" t="s">
        <v>6306</v>
      </c>
      <c r="AJ1504" s="121"/>
      <c r="AK1504" s="121"/>
      <c r="AL1504" s="121"/>
      <c r="AM1504" s="126" t="s">
        <v>6305</v>
      </c>
      <c r="AN1504" s="121" t="s">
        <v>411</v>
      </c>
      <c r="AO1504" s="121" t="s">
        <v>393</v>
      </c>
      <c r="AP1504" s="121">
        <v>4</v>
      </c>
      <c r="AQ1504" s="121">
        <v>0</v>
      </c>
      <c r="AR1504" s="121"/>
      <c r="AS1504" s="121"/>
      <c r="AT1504" s="121"/>
    </row>
    <row r="1505" spans="1:46" ht="30" customHeight="1" x14ac:dyDescent="0.15">
      <c r="A1505" s="121">
        <v>1503</v>
      </c>
      <c r="B1505" s="126">
        <v>5225003161</v>
      </c>
      <c r="C1505" s="121" t="s">
        <v>6307</v>
      </c>
      <c r="D1505" s="121" t="s">
        <v>6307</v>
      </c>
      <c r="E1505" s="127">
        <v>27105</v>
      </c>
      <c r="F1505" s="117">
        <f t="shared" ca="1" si="207"/>
        <v>44.986301369863014</v>
      </c>
      <c r="G1505" s="121" t="s">
        <v>325</v>
      </c>
      <c r="H1505" s="121" t="s">
        <v>297</v>
      </c>
      <c r="I1505" s="121" t="s">
        <v>297</v>
      </c>
      <c r="J1505" s="121" t="s">
        <v>6308</v>
      </c>
      <c r="K1505" s="121" t="s">
        <v>598</v>
      </c>
      <c r="L1505" s="121" t="s">
        <v>328</v>
      </c>
      <c r="M1505" s="121" t="s">
        <v>367</v>
      </c>
      <c r="N1505" s="121" t="s">
        <v>298</v>
      </c>
      <c r="O1505" s="121" t="s">
        <v>299</v>
      </c>
      <c r="P1505" s="127">
        <v>42608</v>
      </c>
      <c r="Q1505" s="121"/>
      <c r="R1505" s="114" t="e">
        <f t="shared" ca="1" si="208"/>
        <v>#NUM!</v>
      </c>
      <c r="S1505" s="118" t="e">
        <f t="shared" ca="1" si="209"/>
        <v>#NUM!</v>
      </c>
      <c r="T1505" s="114" t="e">
        <f t="shared" ca="1" si="210"/>
        <v>#NUM!</v>
      </c>
      <c r="U1505" s="119" t="e">
        <f t="shared" ca="1" si="211"/>
        <v>#NUM!</v>
      </c>
      <c r="V1505" s="120" t="s">
        <v>299</v>
      </c>
      <c r="W1505" s="116">
        <f t="shared" ca="1" si="212"/>
        <v>43525</v>
      </c>
      <c r="X1505" s="114">
        <f t="shared" ca="1" si="213"/>
        <v>870</v>
      </c>
      <c r="Y1505" s="120">
        <f t="shared" ca="1" si="214"/>
        <v>28</v>
      </c>
      <c r="Z1505" s="121">
        <f t="shared" ca="1" si="215"/>
        <v>2</v>
      </c>
      <c r="AA1505" s="121" t="s">
        <v>10132</v>
      </c>
      <c r="AB1505" s="121"/>
      <c r="AC1505" s="127">
        <v>42655</v>
      </c>
      <c r="AD1505" s="121" t="s">
        <v>598</v>
      </c>
      <c r="AE1505" s="127">
        <v>42655</v>
      </c>
      <c r="AF1505" s="121" t="s">
        <v>8286</v>
      </c>
      <c r="AG1505" s="121">
        <v>0</v>
      </c>
      <c r="AH1505" s="121">
        <v>0</v>
      </c>
      <c r="AI1505" s="121" t="s">
        <v>6306</v>
      </c>
      <c r="AJ1505" s="121"/>
      <c r="AK1505" s="121" t="s">
        <v>334</v>
      </c>
      <c r="AL1505" s="121" t="s">
        <v>363</v>
      </c>
      <c r="AM1505" s="126" t="s">
        <v>6309</v>
      </c>
      <c r="AN1505" s="121" t="s">
        <v>411</v>
      </c>
      <c r="AO1505" s="121" t="s">
        <v>393</v>
      </c>
      <c r="AP1505" s="121">
        <v>4</v>
      </c>
      <c r="AQ1505" s="121">
        <v>1</v>
      </c>
      <c r="AR1505" s="121"/>
      <c r="AS1505" s="121"/>
      <c r="AT1505" s="121"/>
    </row>
    <row r="1506" spans="1:46" ht="30" customHeight="1" x14ac:dyDescent="0.15">
      <c r="A1506" s="121">
        <v>1504</v>
      </c>
      <c r="B1506" s="126">
        <v>5225003162</v>
      </c>
      <c r="C1506" s="121" t="s">
        <v>6310</v>
      </c>
      <c r="D1506" s="121" t="s">
        <v>6310</v>
      </c>
      <c r="E1506" s="127">
        <v>24758</v>
      </c>
      <c r="F1506" s="117">
        <f t="shared" ca="1" si="207"/>
        <v>51.416438356164385</v>
      </c>
      <c r="G1506" s="121" t="s">
        <v>325</v>
      </c>
      <c r="H1506" s="121" t="s">
        <v>287</v>
      </c>
      <c r="I1506" s="121" t="s">
        <v>287</v>
      </c>
      <c r="J1506" s="121" t="s">
        <v>6311</v>
      </c>
      <c r="K1506" s="121" t="s">
        <v>771</v>
      </c>
      <c r="L1506" s="121" t="s">
        <v>328</v>
      </c>
      <c r="M1506" s="121" t="s">
        <v>367</v>
      </c>
      <c r="N1506" s="121" t="s">
        <v>290</v>
      </c>
      <c r="O1506" s="121" t="s">
        <v>299</v>
      </c>
      <c r="P1506" s="127">
        <v>42655</v>
      </c>
      <c r="Q1506" s="121"/>
      <c r="R1506" s="114" t="e">
        <f t="shared" ca="1" si="208"/>
        <v>#NUM!</v>
      </c>
      <c r="S1506" s="118" t="e">
        <f t="shared" ca="1" si="209"/>
        <v>#NUM!</v>
      </c>
      <c r="T1506" s="114" t="e">
        <f t="shared" ca="1" si="210"/>
        <v>#NUM!</v>
      </c>
      <c r="U1506" s="119" t="e">
        <f t="shared" ca="1" si="211"/>
        <v>#NUM!</v>
      </c>
      <c r="V1506" s="120" t="s">
        <v>299</v>
      </c>
      <c r="W1506" s="116">
        <f t="shared" ca="1" si="212"/>
        <v>43525</v>
      </c>
      <c r="X1506" s="114">
        <f t="shared" ca="1" si="213"/>
        <v>868</v>
      </c>
      <c r="Y1506" s="120">
        <f t="shared" ca="1" si="214"/>
        <v>28</v>
      </c>
      <c r="Z1506" s="121">
        <f t="shared" ca="1" si="215"/>
        <v>2</v>
      </c>
      <c r="AA1506" s="121" t="s">
        <v>10133</v>
      </c>
      <c r="AB1506" s="121"/>
      <c r="AC1506" s="127">
        <v>42657</v>
      </c>
      <c r="AD1506" s="121" t="s">
        <v>771</v>
      </c>
      <c r="AE1506" s="127">
        <v>42657</v>
      </c>
      <c r="AF1506" s="121" t="s">
        <v>8286</v>
      </c>
      <c r="AG1506" s="121">
        <v>0</v>
      </c>
      <c r="AH1506" s="121">
        <v>0</v>
      </c>
      <c r="AI1506" s="121" t="s">
        <v>6313</v>
      </c>
      <c r="AJ1506" s="121"/>
      <c r="AK1506" s="121" t="s">
        <v>334</v>
      </c>
      <c r="AL1506" s="121"/>
      <c r="AM1506" s="126" t="s">
        <v>6312</v>
      </c>
      <c r="AN1506" s="121"/>
      <c r="AO1506" s="121"/>
      <c r="AP1506" s="121">
        <v>0</v>
      </c>
      <c r="AQ1506" s="121">
        <v>0</v>
      </c>
      <c r="AR1506" s="121"/>
      <c r="AS1506" s="121"/>
      <c r="AT1506" s="121"/>
    </row>
    <row r="1507" spans="1:46" ht="30" customHeight="1" x14ac:dyDescent="0.15">
      <c r="A1507" s="121">
        <v>1505</v>
      </c>
      <c r="B1507" s="126">
        <v>5225003163</v>
      </c>
      <c r="C1507" s="121" t="s">
        <v>6314</v>
      </c>
      <c r="D1507" s="121" t="s">
        <v>6314</v>
      </c>
      <c r="E1507" s="127">
        <v>28383</v>
      </c>
      <c r="F1507" s="117">
        <f t="shared" ca="1" si="207"/>
        <v>41.484931506849314</v>
      </c>
      <c r="G1507" s="121" t="s">
        <v>325</v>
      </c>
      <c r="H1507" s="121" t="s">
        <v>297</v>
      </c>
      <c r="I1507" s="121" t="s">
        <v>297</v>
      </c>
      <c r="J1507" s="121" t="s">
        <v>6315</v>
      </c>
      <c r="K1507" s="121" t="s">
        <v>8213</v>
      </c>
      <c r="L1507" s="121" t="s">
        <v>357</v>
      </c>
      <c r="M1507" s="121" t="s">
        <v>367</v>
      </c>
      <c r="N1507" s="121" t="s">
        <v>6316</v>
      </c>
      <c r="O1507" s="121" t="s">
        <v>299</v>
      </c>
      <c r="P1507" s="127">
        <v>42615</v>
      </c>
      <c r="Q1507" s="121"/>
      <c r="R1507" s="114" t="e">
        <f t="shared" ca="1" si="208"/>
        <v>#NUM!</v>
      </c>
      <c r="S1507" s="118" t="e">
        <f t="shared" ca="1" si="209"/>
        <v>#NUM!</v>
      </c>
      <c r="T1507" s="114" t="e">
        <f t="shared" ca="1" si="210"/>
        <v>#NUM!</v>
      </c>
      <c r="U1507" s="119" t="e">
        <f t="shared" ca="1" si="211"/>
        <v>#NUM!</v>
      </c>
      <c r="V1507" s="120" t="s">
        <v>299</v>
      </c>
      <c r="W1507" s="116">
        <f t="shared" ca="1" si="212"/>
        <v>43525</v>
      </c>
      <c r="X1507" s="114">
        <f t="shared" ca="1" si="213"/>
        <v>868</v>
      </c>
      <c r="Y1507" s="120">
        <f t="shared" ca="1" si="214"/>
        <v>28</v>
      </c>
      <c r="Z1507" s="121">
        <f t="shared" ca="1" si="215"/>
        <v>2</v>
      </c>
      <c r="AA1507" s="121" t="s">
        <v>10134</v>
      </c>
      <c r="AB1507" s="121"/>
      <c r="AC1507" s="127">
        <v>42657</v>
      </c>
      <c r="AD1507" s="121" t="s">
        <v>843</v>
      </c>
      <c r="AE1507" s="127">
        <v>42657</v>
      </c>
      <c r="AF1507" s="121" t="s">
        <v>8286</v>
      </c>
      <c r="AG1507" s="121">
        <v>0</v>
      </c>
      <c r="AH1507" s="121">
        <v>0</v>
      </c>
      <c r="AI1507" s="121" t="s">
        <v>6318</v>
      </c>
      <c r="AJ1507" s="121"/>
      <c r="AK1507" s="121" t="s">
        <v>334</v>
      </c>
      <c r="AL1507" s="121"/>
      <c r="AM1507" s="126" t="s">
        <v>6317</v>
      </c>
      <c r="AN1507" s="121" t="s">
        <v>1182</v>
      </c>
      <c r="AO1507" s="121" t="s">
        <v>393</v>
      </c>
      <c r="AP1507" s="121">
        <v>4</v>
      </c>
      <c r="AQ1507" s="121">
        <v>1</v>
      </c>
      <c r="AR1507" s="121"/>
      <c r="AS1507" s="121"/>
      <c r="AT1507" s="121"/>
    </row>
    <row r="1508" spans="1:46" ht="30" customHeight="1" x14ac:dyDescent="0.15">
      <c r="A1508" s="121">
        <v>1506</v>
      </c>
      <c r="B1508" s="126">
        <v>5225003164</v>
      </c>
      <c r="C1508" s="121" t="s">
        <v>6319</v>
      </c>
      <c r="D1508" s="121" t="s">
        <v>6319</v>
      </c>
      <c r="E1508" s="127">
        <v>32312</v>
      </c>
      <c r="F1508" s="117">
        <f t="shared" ca="1" si="207"/>
        <v>30.720547945205478</v>
      </c>
      <c r="G1508" s="121" t="s">
        <v>325</v>
      </c>
      <c r="H1508" s="121" t="s">
        <v>297</v>
      </c>
      <c r="I1508" s="121" t="s">
        <v>297</v>
      </c>
      <c r="J1508" s="121" t="s">
        <v>6320</v>
      </c>
      <c r="K1508" s="121" t="s">
        <v>8214</v>
      </c>
      <c r="L1508" s="121" t="s">
        <v>357</v>
      </c>
      <c r="M1508" s="121" t="s">
        <v>367</v>
      </c>
      <c r="N1508" s="121" t="s">
        <v>6316</v>
      </c>
      <c r="O1508" s="121" t="s">
        <v>299</v>
      </c>
      <c r="P1508" s="127">
        <v>42615</v>
      </c>
      <c r="Q1508" s="121"/>
      <c r="R1508" s="114" t="e">
        <f t="shared" ca="1" si="208"/>
        <v>#NUM!</v>
      </c>
      <c r="S1508" s="118" t="e">
        <f t="shared" ca="1" si="209"/>
        <v>#NUM!</v>
      </c>
      <c r="T1508" s="114" t="e">
        <f t="shared" ca="1" si="210"/>
        <v>#NUM!</v>
      </c>
      <c r="U1508" s="119" t="e">
        <f t="shared" ca="1" si="211"/>
        <v>#NUM!</v>
      </c>
      <c r="V1508" s="120" t="s">
        <v>299</v>
      </c>
      <c r="W1508" s="116">
        <f t="shared" ca="1" si="212"/>
        <v>43525</v>
      </c>
      <c r="X1508" s="114">
        <f t="shared" ca="1" si="213"/>
        <v>868</v>
      </c>
      <c r="Y1508" s="120">
        <f t="shared" ca="1" si="214"/>
        <v>28</v>
      </c>
      <c r="Z1508" s="121">
        <f t="shared" ca="1" si="215"/>
        <v>2</v>
      </c>
      <c r="AA1508" s="121" t="s">
        <v>10134</v>
      </c>
      <c r="AB1508" s="121"/>
      <c r="AC1508" s="127">
        <v>42657</v>
      </c>
      <c r="AD1508" s="121" t="s">
        <v>843</v>
      </c>
      <c r="AE1508" s="127">
        <v>42657</v>
      </c>
      <c r="AF1508" s="121" t="s">
        <v>8286</v>
      </c>
      <c r="AG1508" s="121">
        <v>0</v>
      </c>
      <c r="AH1508" s="121">
        <v>0</v>
      </c>
      <c r="AI1508" s="121" t="s">
        <v>6318</v>
      </c>
      <c r="AJ1508" s="121"/>
      <c r="AK1508" s="121" t="s">
        <v>334</v>
      </c>
      <c r="AL1508" s="121"/>
      <c r="AM1508" s="126" t="s">
        <v>6321</v>
      </c>
      <c r="AN1508" s="121" t="s">
        <v>1182</v>
      </c>
      <c r="AO1508" s="121" t="s">
        <v>393</v>
      </c>
      <c r="AP1508" s="121">
        <v>4</v>
      </c>
      <c r="AQ1508" s="121">
        <v>0</v>
      </c>
      <c r="AR1508" s="121"/>
      <c r="AS1508" s="121"/>
      <c r="AT1508" s="121"/>
    </row>
    <row r="1509" spans="1:46" ht="30" customHeight="1" x14ac:dyDescent="0.15">
      <c r="A1509" s="121">
        <v>1507</v>
      </c>
      <c r="B1509" s="126">
        <v>5225003165</v>
      </c>
      <c r="C1509" s="121" t="s">
        <v>6322</v>
      </c>
      <c r="D1509" s="121" t="s">
        <v>6322</v>
      </c>
      <c r="E1509" s="127">
        <v>26041</v>
      </c>
      <c r="F1509" s="117">
        <f t="shared" ca="1" si="207"/>
        <v>47.901369863013699</v>
      </c>
      <c r="G1509" s="121" t="s">
        <v>510</v>
      </c>
      <c r="H1509" s="121" t="s">
        <v>327</v>
      </c>
      <c r="I1509" s="121" t="s">
        <v>327</v>
      </c>
      <c r="J1509" s="121" t="s">
        <v>6323</v>
      </c>
      <c r="K1509" s="121" t="s">
        <v>8148</v>
      </c>
      <c r="L1509" s="121" t="s">
        <v>328</v>
      </c>
      <c r="M1509" s="121" t="s">
        <v>367</v>
      </c>
      <c r="N1509" s="121" t="s">
        <v>408</v>
      </c>
      <c r="O1509" s="121" t="s">
        <v>8330</v>
      </c>
      <c r="P1509" s="127">
        <v>42115</v>
      </c>
      <c r="Q1509" s="127">
        <v>47593</v>
      </c>
      <c r="R1509" s="114">
        <f t="shared" ca="1" si="208"/>
        <v>4068</v>
      </c>
      <c r="S1509" s="118">
        <f t="shared" ca="1" si="209"/>
        <v>133</v>
      </c>
      <c r="T1509" s="114">
        <f t="shared" ca="1" si="210"/>
        <v>11</v>
      </c>
      <c r="U1509" s="119" t="str">
        <f t="shared" ca="1" si="211"/>
        <v>11年1个月23天</v>
      </c>
      <c r="V1509" s="120" t="s">
        <v>10135</v>
      </c>
      <c r="W1509" s="116">
        <f t="shared" ca="1" si="212"/>
        <v>43525</v>
      </c>
      <c r="X1509" s="114">
        <f t="shared" ca="1" si="213"/>
        <v>869</v>
      </c>
      <c r="Y1509" s="120">
        <f t="shared" ca="1" si="214"/>
        <v>28</v>
      </c>
      <c r="Z1509" s="121">
        <f t="shared" ca="1" si="215"/>
        <v>2</v>
      </c>
      <c r="AA1509" s="121" t="s">
        <v>8780</v>
      </c>
      <c r="AB1509" s="121"/>
      <c r="AC1509" s="127">
        <v>42656</v>
      </c>
      <c r="AD1509" s="121" t="s">
        <v>811</v>
      </c>
      <c r="AE1509" s="127">
        <v>42656</v>
      </c>
      <c r="AF1509" s="121" t="s">
        <v>8286</v>
      </c>
      <c r="AG1509" s="121">
        <v>0</v>
      </c>
      <c r="AH1509" s="121">
        <v>0</v>
      </c>
      <c r="AI1509" s="121" t="s">
        <v>6326</v>
      </c>
      <c r="AJ1509" s="121"/>
      <c r="AK1509" s="121"/>
      <c r="AL1509" s="121"/>
      <c r="AM1509" s="126" t="s">
        <v>6325</v>
      </c>
      <c r="AN1509" s="121" t="s">
        <v>411</v>
      </c>
      <c r="AO1509" s="121"/>
      <c r="AP1509" s="121">
        <v>0</v>
      </c>
      <c r="AQ1509" s="121">
        <v>0</v>
      </c>
      <c r="AR1509" s="121"/>
      <c r="AS1509" s="121"/>
      <c r="AT1509" s="121"/>
    </row>
    <row r="1510" spans="1:46" ht="30" customHeight="1" x14ac:dyDescent="0.15">
      <c r="A1510" s="121">
        <v>1508</v>
      </c>
      <c r="B1510" s="126">
        <v>5225003166</v>
      </c>
      <c r="C1510" s="121" t="s">
        <v>6327</v>
      </c>
      <c r="D1510" s="121" t="s">
        <v>6327</v>
      </c>
      <c r="E1510" s="127">
        <v>28559</v>
      </c>
      <c r="F1510" s="117">
        <f t="shared" ca="1" si="207"/>
        <v>41.0027397260274</v>
      </c>
      <c r="G1510" s="121" t="s">
        <v>510</v>
      </c>
      <c r="H1510" s="121" t="s">
        <v>327</v>
      </c>
      <c r="I1510" s="121" t="s">
        <v>327</v>
      </c>
      <c r="J1510" s="121" t="s">
        <v>6328</v>
      </c>
      <c r="K1510" s="121" t="s">
        <v>811</v>
      </c>
      <c r="L1510" s="121" t="s">
        <v>328</v>
      </c>
      <c r="M1510" s="121" t="s">
        <v>367</v>
      </c>
      <c r="N1510" s="121" t="s">
        <v>41</v>
      </c>
      <c r="O1510" s="121" t="s">
        <v>8330</v>
      </c>
      <c r="P1510" s="127">
        <v>42499</v>
      </c>
      <c r="Q1510" s="127">
        <v>47976</v>
      </c>
      <c r="R1510" s="114">
        <f t="shared" ca="1" si="208"/>
        <v>4451</v>
      </c>
      <c r="S1510" s="118">
        <f t="shared" ca="1" si="209"/>
        <v>146</v>
      </c>
      <c r="T1510" s="114">
        <f t="shared" ca="1" si="210"/>
        <v>12</v>
      </c>
      <c r="U1510" s="119" t="str">
        <f t="shared" ca="1" si="211"/>
        <v>12年2个月11天</v>
      </c>
      <c r="V1510" s="120" t="s">
        <v>10136</v>
      </c>
      <c r="W1510" s="116">
        <f t="shared" ca="1" si="212"/>
        <v>43525</v>
      </c>
      <c r="X1510" s="114">
        <f t="shared" ca="1" si="213"/>
        <v>840</v>
      </c>
      <c r="Y1510" s="120">
        <f t="shared" ca="1" si="214"/>
        <v>27</v>
      </c>
      <c r="Z1510" s="121">
        <f t="shared" ca="1" si="215"/>
        <v>2</v>
      </c>
      <c r="AA1510" s="121" t="s">
        <v>8922</v>
      </c>
      <c r="AB1510" s="121"/>
      <c r="AC1510" s="127">
        <v>42685</v>
      </c>
      <c r="AD1510" s="121" t="s">
        <v>811</v>
      </c>
      <c r="AE1510" s="127">
        <v>42685</v>
      </c>
      <c r="AF1510" s="121" t="s">
        <v>8286</v>
      </c>
      <c r="AG1510" s="121">
        <v>0</v>
      </c>
      <c r="AH1510" s="121">
        <v>0</v>
      </c>
      <c r="AI1510" s="121" t="s">
        <v>6330</v>
      </c>
      <c r="AJ1510" s="121"/>
      <c r="AK1510" s="121"/>
      <c r="AL1510" s="121"/>
      <c r="AM1510" s="126" t="s">
        <v>6329</v>
      </c>
      <c r="AN1510" s="121"/>
      <c r="AO1510" s="121"/>
      <c r="AP1510" s="121">
        <v>0</v>
      </c>
      <c r="AQ1510" s="121">
        <v>0</v>
      </c>
      <c r="AR1510" s="121"/>
      <c r="AS1510" s="121"/>
      <c r="AT1510" s="121"/>
    </row>
    <row r="1511" spans="1:46" ht="30" customHeight="1" x14ac:dyDescent="0.15">
      <c r="A1511" s="121">
        <v>1509</v>
      </c>
      <c r="B1511" s="126">
        <v>5225003167</v>
      </c>
      <c r="C1511" s="121" t="s">
        <v>6331</v>
      </c>
      <c r="D1511" s="121" t="s">
        <v>6331</v>
      </c>
      <c r="E1511" s="127">
        <v>26561</v>
      </c>
      <c r="F1511" s="117">
        <f t="shared" ca="1" si="207"/>
        <v>46.476712328767121</v>
      </c>
      <c r="G1511" s="121" t="s">
        <v>325</v>
      </c>
      <c r="H1511" s="121" t="s">
        <v>327</v>
      </c>
      <c r="I1511" s="121" t="s">
        <v>327</v>
      </c>
      <c r="J1511" s="121" t="s">
        <v>6332</v>
      </c>
      <c r="K1511" s="121" t="s">
        <v>8014</v>
      </c>
      <c r="L1511" s="121" t="s">
        <v>328</v>
      </c>
      <c r="M1511" s="121" t="s">
        <v>326</v>
      </c>
      <c r="N1511" s="121" t="s">
        <v>41</v>
      </c>
      <c r="O1511" s="121" t="s">
        <v>8330</v>
      </c>
      <c r="P1511" s="127">
        <v>42349</v>
      </c>
      <c r="Q1511" s="127">
        <v>47827</v>
      </c>
      <c r="R1511" s="114">
        <f t="shared" ca="1" si="208"/>
        <v>4302</v>
      </c>
      <c r="S1511" s="118">
        <f t="shared" ca="1" si="209"/>
        <v>141</v>
      </c>
      <c r="T1511" s="114">
        <f t="shared" ca="1" si="210"/>
        <v>11</v>
      </c>
      <c r="U1511" s="119" t="str">
        <f t="shared" ca="1" si="211"/>
        <v>11年9个月17天</v>
      </c>
      <c r="V1511" s="120" t="s">
        <v>5592</v>
      </c>
      <c r="W1511" s="116">
        <f t="shared" ca="1" si="212"/>
        <v>43525</v>
      </c>
      <c r="X1511" s="114">
        <f t="shared" ca="1" si="213"/>
        <v>869</v>
      </c>
      <c r="Y1511" s="120">
        <f t="shared" ca="1" si="214"/>
        <v>28</v>
      </c>
      <c r="Z1511" s="121">
        <f t="shared" ca="1" si="215"/>
        <v>2</v>
      </c>
      <c r="AA1511" s="121" t="s">
        <v>651</v>
      </c>
      <c r="AB1511" s="121"/>
      <c r="AC1511" s="127">
        <v>42656</v>
      </c>
      <c r="AD1511" s="121" t="s">
        <v>489</v>
      </c>
      <c r="AE1511" s="127">
        <v>42656</v>
      </c>
      <c r="AF1511" s="121" t="s">
        <v>8286</v>
      </c>
      <c r="AG1511" s="121">
        <v>0</v>
      </c>
      <c r="AH1511" s="121">
        <v>0</v>
      </c>
      <c r="AI1511" s="121" t="s">
        <v>6335</v>
      </c>
      <c r="AJ1511" s="121"/>
      <c r="AK1511" s="121"/>
      <c r="AL1511" s="121"/>
      <c r="AM1511" s="126" t="s">
        <v>6334</v>
      </c>
      <c r="AN1511" s="121"/>
      <c r="AO1511" s="121"/>
      <c r="AP1511" s="121">
        <v>0</v>
      </c>
      <c r="AQ1511" s="121">
        <v>0</v>
      </c>
      <c r="AR1511" s="121"/>
      <c r="AS1511" s="121"/>
      <c r="AT1511" s="121"/>
    </row>
    <row r="1512" spans="1:46" ht="30" customHeight="1" x14ac:dyDescent="0.15">
      <c r="A1512" s="121">
        <v>1510</v>
      </c>
      <c r="B1512" s="126">
        <v>5225003168</v>
      </c>
      <c r="C1512" s="121" t="s">
        <v>6336</v>
      </c>
      <c r="D1512" s="121" t="s">
        <v>6336</v>
      </c>
      <c r="E1512" s="127">
        <v>30342</v>
      </c>
      <c r="F1512" s="117">
        <f t="shared" ca="1" si="207"/>
        <v>36.11780821917808</v>
      </c>
      <c r="G1512" s="121" t="s">
        <v>325</v>
      </c>
      <c r="H1512" s="121" t="s">
        <v>297</v>
      </c>
      <c r="I1512" s="121" t="s">
        <v>297</v>
      </c>
      <c r="J1512" s="121" t="s">
        <v>6337</v>
      </c>
      <c r="K1512" s="121" t="s">
        <v>8215</v>
      </c>
      <c r="L1512" s="121" t="s">
        <v>357</v>
      </c>
      <c r="M1512" s="121" t="s">
        <v>348</v>
      </c>
      <c r="N1512" s="121" t="s">
        <v>488</v>
      </c>
      <c r="O1512" s="121" t="s">
        <v>8330</v>
      </c>
      <c r="P1512" s="127">
        <v>42004</v>
      </c>
      <c r="Q1512" s="127">
        <v>47514</v>
      </c>
      <c r="R1512" s="114">
        <f t="shared" ca="1" si="208"/>
        <v>3989</v>
      </c>
      <c r="S1512" s="118">
        <f t="shared" ca="1" si="209"/>
        <v>130</v>
      </c>
      <c r="T1512" s="114">
        <f t="shared" ca="1" si="210"/>
        <v>10</v>
      </c>
      <c r="U1512" s="119" t="str">
        <f t="shared" ca="1" si="211"/>
        <v>10年11个月9天</v>
      </c>
      <c r="V1512" s="120" t="s">
        <v>10137</v>
      </c>
      <c r="W1512" s="116">
        <f t="shared" ca="1" si="212"/>
        <v>43525</v>
      </c>
      <c r="X1512" s="114">
        <f t="shared" ca="1" si="213"/>
        <v>869</v>
      </c>
      <c r="Y1512" s="120">
        <f t="shared" ca="1" si="214"/>
        <v>28</v>
      </c>
      <c r="Z1512" s="121">
        <f t="shared" ca="1" si="215"/>
        <v>2</v>
      </c>
      <c r="AA1512" s="121" t="s">
        <v>573</v>
      </c>
      <c r="AB1512" s="121"/>
      <c r="AC1512" s="127">
        <v>42656</v>
      </c>
      <c r="AD1512" s="121" t="s">
        <v>489</v>
      </c>
      <c r="AE1512" s="127">
        <v>42656</v>
      </c>
      <c r="AF1512" s="121" t="s">
        <v>8286</v>
      </c>
      <c r="AG1512" s="121">
        <v>0</v>
      </c>
      <c r="AH1512" s="121">
        <v>0</v>
      </c>
      <c r="AI1512" s="121" t="s">
        <v>6340</v>
      </c>
      <c r="AJ1512" s="121"/>
      <c r="AK1512" s="121"/>
      <c r="AL1512" s="121"/>
      <c r="AM1512" s="126" t="s">
        <v>6339</v>
      </c>
      <c r="AN1512" s="121" t="s">
        <v>411</v>
      </c>
      <c r="AO1512" s="121"/>
      <c r="AP1512" s="121">
        <v>0</v>
      </c>
      <c r="AQ1512" s="121">
        <v>0</v>
      </c>
      <c r="AR1512" s="121"/>
      <c r="AS1512" s="121"/>
      <c r="AT1512" s="121"/>
    </row>
    <row r="1513" spans="1:46" ht="30" customHeight="1" x14ac:dyDescent="0.15">
      <c r="A1513" s="121">
        <v>1511</v>
      </c>
      <c r="B1513" s="126">
        <v>5225003169</v>
      </c>
      <c r="C1513" s="121" t="s">
        <v>6341</v>
      </c>
      <c r="D1513" s="121" t="s">
        <v>6341</v>
      </c>
      <c r="E1513" s="127">
        <v>33029</v>
      </c>
      <c r="F1513" s="117">
        <f t="shared" ca="1" si="207"/>
        <v>28.756164383561643</v>
      </c>
      <c r="G1513" s="121" t="s">
        <v>325</v>
      </c>
      <c r="H1513" s="121" t="s">
        <v>779</v>
      </c>
      <c r="I1513" s="121" t="s">
        <v>779</v>
      </c>
      <c r="J1513" s="121" t="s">
        <v>6342</v>
      </c>
      <c r="K1513" s="121" t="s">
        <v>811</v>
      </c>
      <c r="L1513" s="121" t="s">
        <v>328</v>
      </c>
      <c r="M1513" s="121" t="s">
        <v>367</v>
      </c>
      <c r="N1513" s="121" t="s">
        <v>298</v>
      </c>
      <c r="O1513" s="121" t="s">
        <v>8330</v>
      </c>
      <c r="P1513" s="127">
        <v>42509</v>
      </c>
      <c r="Q1513" s="127">
        <v>47986</v>
      </c>
      <c r="R1513" s="114">
        <f t="shared" ca="1" si="208"/>
        <v>4461</v>
      </c>
      <c r="S1513" s="118">
        <f t="shared" ca="1" si="209"/>
        <v>146</v>
      </c>
      <c r="T1513" s="114">
        <f t="shared" ca="1" si="210"/>
        <v>12</v>
      </c>
      <c r="U1513" s="119" t="str">
        <f t="shared" ca="1" si="211"/>
        <v>12年2个月21天</v>
      </c>
      <c r="V1513" s="120" t="s">
        <v>10138</v>
      </c>
      <c r="W1513" s="116">
        <f t="shared" ca="1" si="212"/>
        <v>43525</v>
      </c>
      <c r="X1513" s="114">
        <f t="shared" ca="1" si="213"/>
        <v>868</v>
      </c>
      <c r="Y1513" s="120">
        <f t="shared" ca="1" si="214"/>
        <v>28</v>
      </c>
      <c r="Z1513" s="121">
        <f t="shared" ca="1" si="215"/>
        <v>2</v>
      </c>
      <c r="AA1513" s="121" t="s">
        <v>7538</v>
      </c>
      <c r="AB1513" s="121"/>
      <c r="AC1513" s="127">
        <v>42657</v>
      </c>
      <c r="AD1513" s="121" t="s">
        <v>582</v>
      </c>
      <c r="AE1513" s="127">
        <v>42657</v>
      </c>
      <c r="AF1513" s="121" t="s">
        <v>8286</v>
      </c>
      <c r="AG1513" s="121">
        <v>0</v>
      </c>
      <c r="AH1513" s="121">
        <v>0</v>
      </c>
      <c r="AI1513" s="121" t="s">
        <v>6344</v>
      </c>
      <c r="AJ1513" s="121"/>
      <c r="AK1513" s="121"/>
      <c r="AL1513" s="121"/>
      <c r="AM1513" s="126" t="s">
        <v>6343</v>
      </c>
      <c r="AN1513" s="121" t="s">
        <v>411</v>
      </c>
      <c r="AO1513" s="121"/>
      <c r="AP1513" s="121">
        <v>0</v>
      </c>
      <c r="AQ1513" s="121">
        <v>0</v>
      </c>
      <c r="AR1513" s="121"/>
      <c r="AS1513" s="121"/>
      <c r="AT1513" s="121"/>
    </row>
    <row r="1514" spans="1:46" ht="30" customHeight="1" x14ac:dyDescent="0.15">
      <c r="A1514" s="121">
        <v>1512</v>
      </c>
      <c r="B1514" s="126">
        <v>5225003170</v>
      </c>
      <c r="C1514" s="121" t="s">
        <v>6345</v>
      </c>
      <c r="D1514" s="121" t="s">
        <v>6345</v>
      </c>
      <c r="E1514" s="127">
        <v>29010</v>
      </c>
      <c r="F1514" s="117">
        <f t="shared" ca="1" si="207"/>
        <v>39.767123287671232</v>
      </c>
      <c r="G1514" s="121" t="s">
        <v>364</v>
      </c>
      <c r="H1514" s="121" t="s">
        <v>287</v>
      </c>
      <c r="I1514" s="121" t="s">
        <v>287</v>
      </c>
      <c r="J1514" s="121" t="s">
        <v>6346</v>
      </c>
      <c r="K1514" s="121" t="s">
        <v>811</v>
      </c>
      <c r="L1514" s="121" t="s">
        <v>328</v>
      </c>
      <c r="M1514" s="121" t="s">
        <v>367</v>
      </c>
      <c r="N1514" s="121" t="s">
        <v>41</v>
      </c>
      <c r="O1514" s="121" t="s">
        <v>8330</v>
      </c>
      <c r="P1514" s="127">
        <v>42219</v>
      </c>
      <c r="Q1514" s="127">
        <v>47697</v>
      </c>
      <c r="R1514" s="114">
        <f t="shared" ca="1" si="208"/>
        <v>4172</v>
      </c>
      <c r="S1514" s="118">
        <f t="shared" ca="1" si="209"/>
        <v>137</v>
      </c>
      <c r="T1514" s="114">
        <f t="shared" ca="1" si="210"/>
        <v>11</v>
      </c>
      <c r="U1514" s="119" t="str">
        <f t="shared" ca="1" si="211"/>
        <v>11年5个月7天</v>
      </c>
      <c r="V1514" s="120" t="s">
        <v>5898</v>
      </c>
      <c r="W1514" s="116">
        <f t="shared" ca="1" si="212"/>
        <v>43525</v>
      </c>
      <c r="X1514" s="114">
        <f t="shared" ca="1" si="213"/>
        <v>868</v>
      </c>
      <c r="Y1514" s="120">
        <f t="shared" ca="1" si="214"/>
        <v>28</v>
      </c>
      <c r="Z1514" s="121">
        <f t="shared" ca="1" si="215"/>
        <v>2</v>
      </c>
      <c r="AA1514" s="121" t="s">
        <v>10139</v>
      </c>
      <c r="AB1514" s="121"/>
      <c r="AC1514" s="127">
        <v>42657</v>
      </c>
      <c r="AD1514" s="121" t="s">
        <v>582</v>
      </c>
      <c r="AE1514" s="127">
        <v>42657</v>
      </c>
      <c r="AF1514" s="121" t="s">
        <v>8286</v>
      </c>
      <c r="AG1514" s="121">
        <v>0</v>
      </c>
      <c r="AH1514" s="121">
        <v>0</v>
      </c>
      <c r="AI1514" s="121" t="s">
        <v>6348</v>
      </c>
      <c r="AJ1514" s="121"/>
      <c r="AK1514" s="121"/>
      <c r="AL1514" s="121"/>
      <c r="AM1514" s="126" t="s">
        <v>6347</v>
      </c>
      <c r="AN1514" s="121"/>
      <c r="AO1514" s="121"/>
      <c r="AP1514" s="121">
        <v>0</v>
      </c>
      <c r="AQ1514" s="121">
        <v>0</v>
      </c>
      <c r="AR1514" s="121"/>
      <c r="AS1514" s="121"/>
      <c r="AT1514" s="121"/>
    </row>
    <row r="1515" spans="1:46" ht="30" customHeight="1" x14ac:dyDescent="0.15">
      <c r="A1515" s="121">
        <v>1513</v>
      </c>
      <c r="B1515" s="126">
        <v>5225003171</v>
      </c>
      <c r="C1515" s="121" t="s">
        <v>6349</v>
      </c>
      <c r="D1515" s="121" t="s">
        <v>6349</v>
      </c>
      <c r="E1515" s="127">
        <v>30832</v>
      </c>
      <c r="F1515" s="117">
        <f t="shared" ca="1" si="207"/>
        <v>34.775342465753425</v>
      </c>
      <c r="G1515" s="121" t="s">
        <v>325</v>
      </c>
      <c r="H1515" s="121" t="s">
        <v>287</v>
      </c>
      <c r="I1515" s="121" t="s">
        <v>287</v>
      </c>
      <c r="J1515" s="121" t="s">
        <v>6350</v>
      </c>
      <c r="K1515" s="121" t="s">
        <v>8034</v>
      </c>
      <c r="L1515" s="121" t="s">
        <v>328</v>
      </c>
      <c r="M1515" s="121" t="s">
        <v>367</v>
      </c>
      <c r="N1515" s="121" t="s">
        <v>298</v>
      </c>
      <c r="O1515" s="121" t="s">
        <v>8330</v>
      </c>
      <c r="P1515" s="127">
        <v>42450</v>
      </c>
      <c r="Q1515" s="127">
        <v>47927</v>
      </c>
      <c r="R1515" s="114">
        <f t="shared" ca="1" si="208"/>
        <v>4402</v>
      </c>
      <c r="S1515" s="118">
        <f t="shared" ca="1" si="209"/>
        <v>144</v>
      </c>
      <c r="T1515" s="114">
        <f t="shared" ca="1" si="210"/>
        <v>12</v>
      </c>
      <c r="U1515" s="119" t="str">
        <f t="shared" ca="1" si="211"/>
        <v>12年0个月22天</v>
      </c>
      <c r="V1515" s="120" t="s">
        <v>10140</v>
      </c>
      <c r="W1515" s="116">
        <f t="shared" ca="1" si="212"/>
        <v>43525</v>
      </c>
      <c r="X1515" s="114">
        <f t="shared" ca="1" si="213"/>
        <v>868</v>
      </c>
      <c r="Y1515" s="120">
        <f t="shared" ca="1" si="214"/>
        <v>28</v>
      </c>
      <c r="Z1515" s="121">
        <f t="shared" ca="1" si="215"/>
        <v>2</v>
      </c>
      <c r="AA1515" s="121" t="s">
        <v>10141</v>
      </c>
      <c r="AB1515" s="121"/>
      <c r="AC1515" s="127">
        <v>42657</v>
      </c>
      <c r="AD1515" s="121" t="s">
        <v>582</v>
      </c>
      <c r="AE1515" s="127">
        <v>42657</v>
      </c>
      <c r="AF1515" s="121" t="s">
        <v>8286</v>
      </c>
      <c r="AG1515" s="121">
        <v>0</v>
      </c>
      <c r="AH1515" s="121">
        <v>0</v>
      </c>
      <c r="AI1515" s="121" t="s">
        <v>6353</v>
      </c>
      <c r="AJ1515" s="121"/>
      <c r="AK1515" s="121"/>
      <c r="AL1515" s="121"/>
      <c r="AM1515" s="126" t="s">
        <v>6352</v>
      </c>
      <c r="AN1515" s="121" t="s">
        <v>411</v>
      </c>
      <c r="AO1515" s="121"/>
      <c r="AP1515" s="121">
        <v>0</v>
      </c>
      <c r="AQ1515" s="121">
        <v>0</v>
      </c>
      <c r="AR1515" s="121"/>
      <c r="AS1515" s="121"/>
      <c r="AT1515" s="121"/>
    </row>
    <row r="1516" spans="1:46" ht="30" customHeight="1" x14ac:dyDescent="0.15">
      <c r="A1516" s="121">
        <v>1514</v>
      </c>
      <c r="B1516" s="126">
        <v>5225003172</v>
      </c>
      <c r="C1516" s="121" t="s">
        <v>6354</v>
      </c>
      <c r="D1516" s="121" t="s">
        <v>6354</v>
      </c>
      <c r="E1516" s="127">
        <v>23510</v>
      </c>
      <c r="F1516" s="117">
        <f t="shared" ca="1" si="207"/>
        <v>54.835616438356162</v>
      </c>
      <c r="G1516" s="121" t="s">
        <v>325</v>
      </c>
      <c r="H1516" s="121" t="s">
        <v>297</v>
      </c>
      <c r="I1516" s="121" t="s">
        <v>297</v>
      </c>
      <c r="J1516" s="121" t="s">
        <v>10142</v>
      </c>
      <c r="K1516" s="121" t="s">
        <v>8546</v>
      </c>
      <c r="L1516" s="121" t="s">
        <v>328</v>
      </c>
      <c r="M1516" s="121" t="s">
        <v>367</v>
      </c>
      <c r="N1516" s="121" t="s">
        <v>298</v>
      </c>
      <c r="O1516" s="121" t="s">
        <v>293</v>
      </c>
      <c r="P1516" s="127">
        <v>42639</v>
      </c>
      <c r="Q1516" s="121"/>
      <c r="R1516" s="114" t="e">
        <f t="shared" ca="1" si="208"/>
        <v>#NUM!</v>
      </c>
      <c r="S1516" s="118" t="e">
        <f t="shared" ca="1" si="209"/>
        <v>#NUM!</v>
      </c>
      <c r="T1516" s="114" t="e">
        <f t="shared" ca="1" si="210"/>
        <v>#NUM!</v>
      </c>
      <c r="U1516" s="119" t="e">
        <f t="shared" ca="1" si="211"/>
        <v>#NUM!</v>
      </c>
      <c r="V1516" s="120" t="s">
        <v>293</v>
      </c>
      <c r="W1516" s="116">
        <f t="shared" ca="1" si="212"/>
        <v>43525</v>
      </c>
      <c r="X1516" s="114">
        <f t="shared" ca="1" si="213"/>
        <v>868</v>
      </c>
      <c r="Y1516" s="120">
        <f t="shared" ca="1" si="214"/>
        <v>28</v>
      </c>
      <c r="Z1516" s="121">
        <f t="shared" ca="1" si="215"/>
        <v>2</v>
      </c>
      <c r="AA1516" s="121" t="s">
        <v>10143</v>
      </c>
      <c r="AB1516" s="121"/>
      <c r="AC1516" s="127">
        <v>42657</v>
      </c>
      <c r="AD1516" s="121" t="s">
        <v>582</v>
      </c>
      <c r="AE1516" s="127">
        <v>42657</v>
      </c>
      <c r="AF1516" s="121" t="s">
        <v>8286</v>
      </c>
      <c r="AG1516" s="121">
        <v>0</v>
      </c>
      <c r="AH1516" s="121">
        <v>0</v>
      </c>
      <c r="AI1516" s="121" t="s">
        <v>6356</v>
      </c>
      <c r="AJ1516" s="121"/>
      <c r="AK1516" s="121" t="s">
        <v>409</v>
      </c>
      <c r="AL1516" s="121" t="s">
        <v>363</v>
      </c>
      <c r="AM1516" s="126" t="s">
        <v>6355</v>
      </c>
      <c r="AN1516" s="121" t="s">
        <v>411</v>
      </c>
      <c r="AO1516" s="121" t="s">
        <v>393</v>
      </c>
      <c r="AP1516" s="121">
        <v>3</v>
      </c>
      <c r="AQ1516" s="121">
        <v>1</v>
      </c>
      <c r="AR1516" s="121"/>
      <c r="AS1516" s="121"/>
      <c r="AT1516" s="121"/>
    </row>
    <row r="1517" spans="1:46" ht="30" customHeight="1" x14ac:dyDescent="0.15">
      <c r="A1517" s="121">
        <v>1515</v>
      </c>
      <c r="B1517" s="126">
        <v>5225003173</v>
      </c>
      <c r="C1517" s="121" t="s">
        <v>6357</v>
      </c>
      <c r="D1517" s="121" t="s">
        <v>6357</v>
      </c>
      <c r="E1517" s="127">
        <v>33615</v>
      </c>
      <c r="F1517" s="117">
        <f t="shared" ca="1" si="207"/>
        <v>27.150684931506849</v>
      </c>
      <c r="G1517" s="121" t="s">
        <v>325</v>
      </c>
      <c r="H1517" s="121" t="s">
        <v>287</v>
      </c>
      <c r="I1517" s="121" t="s">
        <v>287</v>
      </c>
      <c r="J1517" s="121" t="s">
        <v>6358</v>
      </c>
      <c r="K1517" s="121" t="s">
        <v>811</v>
      </c>
      <c r="L1517" s="121" t="s">
        <v>357</v>
      </c>
      <c r="M1517" s="121" t="s">
        <v>367</v>
      </c>
      <c r="N1517" s="121" t="s">
        <v>430</v>
      </c>
      <c r="O1517" s="121" t="s">
        <v>293</v>
      </c>
      <c r="P1517" s="127">
        <v>42655</v>
      </c>
      <c r="Q1517" s="121"/>
      <c r="R1517" s="114" t="e">
        <f t="shared" ca="1" si="208"/>
        <v>#NUM!</v>
      </c>
      <c r="S1517" s="118" t="e">
        <f t="shared" ca="1" si="209"/>
        <v>#NUM!</v>
      </c>
      <c r="T1517" s="114" t="e">
        <f t="shared" ca="1" si="210"/>
        <v>#NUM!</v>
      </c>
      <c r="U1517" s="119" t="e">
        <f t="shared" ca="1" si="211"/>
        <v>#NUM!</v>
      </c>
      <c r="V1517" s="120" t="s">
        <v>293</v>
      </c>
      <c r="W1517" s="116">
        <f t="shared" ca="1" si="212"/>
        <v>43525</v>
      </c>
      <c r="X1517" s="114">
        <f t="shared" ca="1" si="213"/>
        <v>868</v>
      </c>
      <c r="Y1517" s="120">
        <f t="shared" ca="1" si="214"/>
        <v>28</v>
      </c>
      <c r="Z1517" s="121">
        <f t="shared" ca="1" si="215"/>
        <v>2</v>
      </c>
      <c r="AA1517" s="121" t="s">
        <v>10133</v>
      </c>
      <c r="AB1517" s="121"/>
      <c r="AC1517" s="127">
        <v>42657</v>
      </c>
      <c r="AD1517" s="121" t="s">
        <v>582</v>
      </c>
      <c r="AE1517" s="127">
        <v>42657</v>
      </c>
      <c r="AF1517" s="121" t="s">
        <v>8286</v>
      </c>
      <c r="AG1517" s="121">
        <v>0</v>
      </c>
      <c r="AH1517" s="121">
        <v>0</v>
      </c>
      <c r="AI1517" s="121" t="s">
        <v>6360</v>
      </c>
      <c r="AJ1517" s="121"/>
      <c r="AK1517" s="121" t="s">
        <v>317</v>
      </c>
      <c r="AL1517" s="121"/>
      <c r="AM1517" s="126" t="s">
        <v>6359</v>
      </c>
      <c r="AN1517" s="121"/>
      <c r="AO1517" s="121"/>
      <c r="AP1517" s="121">
        <v>0</v>
      </c>
      <c r="AQ1517" s="121">
        <v>0</v>
      </c>
      <c r="AR1517" s="121"/>
      <c r="AS1517" s="121"/>
      <c r="AT1517" s="121"/>
    </row>
    <row r="1518" spans="1:46" ht="30" customHeight="1" x14ac:dyDescent="0.15">
      <c r="A1518" s="121">
        <v>1516</v>
      </c>
      <c r="B1518" s="126">
        <v>5225003174</v>
      </c>
      <c r="C1518" s="121" t="s">
        <v>6361</v>
      </c>
      <c r="D1518" s="121" t="s">
        <v>6361</v>
      </c>
      <c r="E1518" s="127">
        <v>28595</v>
      </c>
      <c r="F1518" s="117">
        <f t="shared" ca="1" si="207"/>
        <v>40.904109589041099</v>
      </c>
      <c r="G1518" s="121" t="s">
        <v>364</v>
      </c>
      <c r="H1518" s="121" t="s">
        <v>287</v>
      </c>
      <c r="I1518" s="121" t="s">
        <v>287</v>
      </c>
      <c r="J1518" s="121" t="s">
        <v>6346</v>
      </c>
      <c r="K1518" s="121" t="s">
        <v>811</v>
      </c>
      <c r="L1518" s="121" t="s">
        <v>328</v>
      </c>
      <c r="M1518" s="121" t="s">
        <v>367</v>
      </c>
      <c r="N1518" s="121" t="s">
        <v>41</v>
      </c>
      <c r="O1518" s="121" t="s">
        <v>8330</v>
      </c>
      <c r="P1518" s="127">
        <v>42219</v>
      </c>
      <c r="Q1518" s="127">
        <v>47697</v>
      </c>
      <c r="R1518" s="114">
        <f t="shared" ca="1" si="208"/>
        <v>4172</v>
      </c>
      <c r="S1518" s="118">
        <f t="shared" ca="1" si="209"/>
        <v>137</v>
      </c>
      <c r="T1518" s="114">
        <f t="shared" ca="1" si="210"/>
        <v>11</v>
      </c>
      <c r="U1518" s="119" t="str">
        <f t="shared" ca="1" si="211"/>
        <v>11年5个月7天</v>
      </c>
      <c r="V1518" s="120" t="s">
        <v>5898</v>
      </c>
      <c r="W1518" s="116">
        <f t="shared" ca="1" si="212"/>
        <v>43525</v>
      </c>
      <c r="X1518" s="114">
        <f t="shared" ca="1" si="213"/>
        <v>868</v>
      </c>
      <c r="Y1518" s="120">
        <f t="shared" ca="1" si="214"/>
        <v>28</v>
      </c>
      <c r="Z1518" s="121">
        <f t="shared" ca="1" si="215"/>
        <v>2</v>
      </c>
      <c r="AA1518" s="121" t="s">
        <v>10139</v>
      </c>
      <c r="AB1518" s="121"/>
      <c r="AC1518" s="127">
        <v>42657</v>
      </c>
      <c r="AD1518" s="121" t="s">
        <v>582</v>
      </c>
      <c r="AE1518" s="127">
        <v>42657</v>
      </c>
      <c r="AF1518" s="121" t="s">
        <v>8286</v>
      </c>
      <c r="AG1518" s="121">
        <v>0</v>
      </c>
      <c r="AH1518" s="121">
        <v>0</v>
      </c>
      <c r="AI1518" s="121" t="s">
        <v>6348</v>
      </c>
      <c r="AJ1518" s="121"/>
      <c r="AK1518" s="121"/>
      <c r="AL1518" s="121"/>
      <c r="AM1518" s="126" t="s">
        <v>6362</v>
      </c>
      <c r="AN1518" s="121"/>
      <c r="AO1518" s="121"/>
      <c r="AP1518" s="121">
        <v>0</v>
      </c>
      <c r="AQ1518" s="121">
        <v>0</v>
      </c>
      <c r="AR1518" s="121"/>
      <c r="AS1518" s="121"/>
      <c r="AT1518" s="121"/>
    </row>
    <row r="1519" spans="1:46" ht="30" customHeight="1" x14ac:dyDescent="0.15">
      <c r="A1519" s="121">
        <v>1517</v>
      </c>
      <c r="B1519" s="126">
        <v>5225003175</v>
      </c>
      <c r="C1519" s="121" t="s">
        <v>6363</v>
      </c>
      <c r="D1519" s="121" t="s">
        <v>6363</v>
      </c>
      <c r="E1519" s="127">
        <v>26368</v>
      </c>
      <c r="F1519" s="117">
        <f t="shared" ca="1" si="207"/>
        <v>47.005479452054793</v>
      </c>
      <c r="G1519" s="121" t="s">
        <v>325</v>
      </c>
      <c r="H1519" s="121" t="s">
        <v>287</v>
      </c>
      <c r="I1519" s="121" t="s">
        <v>287</v>
      </c>
      <c r="J1519" s="121" t="s">
        <v>6364</v>
      </c>
      <c r="K1519" s="121" t="s">
        <v>8014</v>
      </c>
      <c r="L1519" s="121" t="s">
        <v>1184</v>
      </c>
      <c r="M1519" s="121" t="s">
        <v>367</v>
      </c>
      <c r="N1519" s="121" t="s">
        <v>298</v>
      </c>
      <c r="O1519" s="121" t="s">
        <v>299</v>
      </c>
      <c r="P1519" s="127">
        <v>42615</v>
      </c>
      <c r="Q1519" s="121"/>
      <c r="R1519" s="114" t="e">
        <f t="shared" ca="1" si="208"/>
        <v>#NUM!</v>
      </c>
      <c r="S1519" s="118" t="e">
        <f t="shared" ca="1" si="209"/>
        <v>#NUM!</v>
      </c>
      <c r="T1519" s="114" t="e">
        <f t="shared" ca="1" si="210"/>
        <v>#NUM!</v>
      </c>
      <c r="U1519" s="119" t="e">
        <f t="shared" ca="1" si="211"/>
        <v>#NUM!</v>
      </c>
      <c r="V1519" s="120" t="s">
        <v>299</v>
      </c>
      <c r="W1519" s="116">
        <f t="shared" ca="1" si="212"/>
        <v>43525</v>
      </c>
      <c r="X1519" s="114">
        <f t="shared" ca="1" si="213"/>
        <v>865</v>
      </c>
      <c r="Y1519" s="120">
        <f t="shared" ca="1" si="214"/>
        <v>28</v>
      </c>
      <c r="Z1519" s="121">
        <f t="shared" ca="1" si="215"/>
        <v>2</v>
      </c>
      <c r="AA1519" s="121" t="s">
        <v>10134</v>
      </c>
      <c r="AB1519" s="121"/>
      <c r="AC1519" s="127">
        <v>42660</v>
      </c>
      <c r="AD1519" s="121" t="s">
        <v>598</v>
      </c>
      <c r="AE1519" s="127">
        <v>42660</v>
      </c>
      <c r="AF1519" s="121" t="s">
        <v>8286</v>
      </c>
      <c r="AG1519" s="121">
        <v>0</v>
      </c>
      <c r="AH1519" s="121">
        <v>0</v>
      </c>
      <c r="AI1519" s="121" t="s">
        <v>6366</v>
      </c>
      <c r="AJ1519" s="121"/>
      <c r="AK1519" s="121" t="s">
        <v>334</v>
      </c>
      <c r="AL1519" s="121"/>
      <c r="AM1519" s="126" t="s">
        <v>6365</v>
      </c>
      <c r="AN1519" s="121" t="s">
        <v>411</v>
      </c>
      <c r="AO1519" s="121" t="s">
        <v>393</v>
      </c>
      <c r="AP1519" s="121">
        <v>4</v>
      </c>
      <c r="AQ1519" s="121">
        <v>0</v>
      </c>
      <c r="AR1519" s="121"/>
      <c r="AS1519" s="121"/>
      <c r="AT1519" s="121"/>
    </row>
    <row r="1520" spans="1:46" ht="30" customHeight="1" x14ac:dyDescent="0.15">
      <c r="A1520" s="121">
        <v>1518</v>
      </c>
      <c r="B1520" s="126">
        <v>5225003177</v>
      </c>
      <c r="C1520" s="121" t="s">
        <v>6367</v>
      </c>
      <c r="D1520" s="121" t="s">
        <v>6367</v>
      </c>
      <c r="E1520" s="127">
        <v>25375</v>
      </c>
      <c r="F1520" s="117">
        <f t="shared" ca="1" si="207"/>
        <v>49.726027397260275</v>
      </c>
      <c r="G1520" s="121" t="s">
        <v>325</v>
      </c>
      <c r="H1520" s="121" t="s">
        <v>634</v>
      </c>
      <c r="I1520" s="121" t="s">
        <v>634</v>
      </c>
      <c r="J1520" s="121" t="s">
        <v>6368</v>
      </c>
      <c r="K1520" s="121" t="s">
        <v>8016</v>
      </c>
      <c r="L1520" s="121" t="s">
        <v>357</v>
      </c>
      <c r="M1520" s="121" t="s">
        <v>348</v>
      </c>
      <c r="N1520" s="121" t="s">
        <v>488</v>
      </c>
      <c r="O1520" s="121" t="s">
        <v>8330</v>
      </c>
      <c r="P1520" s="127">
        <v>42238</v>
      </c>
      <c r="Q1520" s="127">
        <v>47716</v>
      </c>
      <c r="R1520" s="114">
        <f t="shared" ca="1" si="208"/>
        <v>4191</v>
      </c>
      <c r="S1520" s="118">
        <f t="shared" ca="1" si="209"/>
        <v>137</v>
      </c>
      <c r="T1520" s="114">
        <f t="shared" ca="1" si="210"/>
        <v>11</v>
      </c>
      <c r="U1520" s="119" t="str">
        <f t="shared" ca="1" si="211"/>
        <v>11年5个月26天</v>
      </c>
      <c r="V1520" s="120" t="s">
        <v>8656</v>
      </c>
      <c r="W1520" s="116">
        <f t="shared" ca="1" si="212"/>
        <v>43525</v>
      </c>
      <c r="X1520" s="114">
        <f t="shared" ca="1" si="213"/>
        <v>865</v>
      </c>
      <c r="Y1520" s="120">
        <f t="shared" ca="1" si="214"/>
        <v>28</v>
      </c>
      <c r="Z1520" s="121">
        <f t="shared" ca="1" si="215"/>
        <v>2</v>
      </c>
      <c r="AA1520" s="121" t="s">
        <v>10144</v>
      </c>
      <c r="AB1520" s="121"/>
      <c r="AC1520" s="127">
        <v>42660</v>
      </c>
      <c r="AD1520" s="121" t="s">
        <v>598</v>
      </c>
      <c r="AE1520" s="127">
        <v>42660</v>
      </c>
      <c r="AF1520" s="121" t="s">
        <v>8286</v>
      </c>
      <c r="AG1520" s="121">
        <v>0</v>
      </c>
      <c r="AH1520" s="121">
        <v>0</v>
      </c>
      <c r="AI1520" s="121" t="s">
        <v>10145</v>
      </c>
      <c r="AJ1520" s="121"/>
      <c r="AK1520" s="121"/>
      <c r="AL1520" s="121"/>
      <c r="AM1520" s="126" t="s">
        <v>6369</v>
      </c>
      <c r="AN1520" s="121" t="s">
        <v>411</v>
      </c>
      <c r="AO1520" s="121"/>
      <c r="AP1520" s="121">
        <v>0</v>
      </c>
      <c r="AQ1520" s="121">
        <v>0</v>
      </c>
      <c r="AR1520" s="121"/>
      <c r="AS1520" s="121"/>
      <c r="AT1520" s="121"/>
    </row>
    <row r="1521" spans="1:46" ht="30" customHeight="1" x14ac:dyDescent="0.15">
      <c r="A1521" s="121">
        <v>1519</v>
      </c>
      <c r="B1521" s="126">
        <v>5225003178</v>
      </c>
      <c r="C1521" s="121" t="s">
        <v>6370</v>
      </c>
      <c r="D1521" s="121" t="s">
        <v>6370</v>
      </c>
      <c r="E1521" s="127">
        <v>27165</v>
      </c>
      <c r="F1521" s="117">
        <f t="shared" ca="1" si="207"/>
        <v>44.821917808219176</v>
      </c>
      <c r="G1521" s="121" t="s">
        <v>325</v>
      </c>
      <c r="H1521" s="121" t="s">
        <v>287</v>
      </c>
      <c r="I1521" s="121" t="s">
        <v>287</v>
      </c>
      <c r="J1521" s="121" t="s">
        <v>6371</v>
      </c>
      <c r="K1521" s="121" t="s">
        <v>8020</v>
      </c>
      <c r="L1521" s="121" t="s">
        <v>328</v>
      </c>
      <c r="M1521" s="121" t="s">
        <v>367</v>
      </c>
      <c r="N1521" s="121" t="s">
        <v>570</v>
      </c>
      <c r="O1521" s="121" t="s">
        <v>293</v>
      </c>
      <c r="P1521" s="127">
        <v>42669</v>
      </c>
      <c r="Q1521" s="121"/>
      <c r="R1521" s="114" t="e">
        <f t="shared" ca="1" si="208"/>
        <v>#NUM!</v>
      </c>
      <c r="S1521" s="118" t="e">
        <f t="shared" ca="1" si="209"/>
        <v>#NUM!</v>
      </c>
      <c r="T1521" s="114" t="e">
        <f t="shared" ca="1" si="210"/>
        <v>#NUM!</v>
      </c>
      <c r="U1521" s="119" t="e">
        <f t="shared" ca="1" si="211"/>
        <v>#NUM!</v>
      </c>
      <c r="V1521" s="120" t="s">
        <v>293</v>
      </c>
      <c r="W1521" s="116">
        <f t="shared" ca="1" si="212"/>
        <v>43525</v>
      </c>
      <c r="X1521" s="114">
        <f t="shared" ca="1" si="213"/>
        <v>837</v>
      </c>
      <c r="Y1521" s="120">
        <f t="shared" ca="1" si="214"/>
        <v>27</v>
      </c>
      <c r="Z1521" s="121">
        <f t="shared" ca="1" si="215"/>
        <v>2</v>
      </c>
      <c r="AA1521" s="121" t="s">
        <v>10146</v>
      </c>
      <c r="AB1521" s="121"/>
      <c r="AC1521" s="127">
        <v>42688</v>
      </c>
      <c r="AD1521" s="121" t="s">
        <v>582</v>
      </c>
      <c r="AE1521" s="127">
        <v>42688</v>
      </c>
      <c r="AF1521" s="121" t="s">
        <v>8286</v>
      </c>
      <c r="AG1521" s="121">
        <v>0</v>
      </c>
      <c r="AH1521" s="121">
        <v>0</v>
      </c>
      <c r="AI1521" s="121" t="s">
        <v>6373</v>
      </c>
      <c r="AJ1521" s="121"/>
      <c r="AK1521" s="121" t="s">
        <v>317</v>
      </c>
      <c r="AL1521" s="121"/>
      <c r="AM1521" s="126" t="s">
        <v>6372</v>
      </c>
      <c r="AN1521" s="121"/>
      <c r="AO1521" s="121"/>
      <c r="AP1521" s="121">
        <v>0</v>
      </c>
      <c r="AQ1521" s="121">
        <v>1</v>
      </c>
      <c r="AR1521" s="121"/>
      <c r="AS1521" s="121"/>
      <c r="AT1521" s="121"/>
    </row>
    <row r="1522" spans="1:46" ht="30" customHeight="1" x14ac:dyDescent="0.15">
      <c r="A1522" s="121">
        <v>1520</v>
      </c>
      <c r="B1522" s="126">
        <v>5225003179</v>
      </c>
      <c r="C1522" s="121" t="s">
        <v>6374</v>
      </c>
      <c r="D1522" s="121" t="s">
        <v>6374</v>
      </c>
      <c r="E1522" s="127">
        <v>24873</v>
      </c>
      <c r="F1522" s="117">
        <f t="shared" ca="1" si="207"/>
        <v>51.101369863013701</v>
      </c>
      <c r="G1522" s="121" t="s">
        <v>325</v>
      </c>
      <c r="H1522" s="121" t="s">
        <v>287</v>
      </c>
      <c r="I1522" s="121" t="s">
        <v>287</v>
      </c>
      <c r="J1522" s="121" t="s">
        <v>10147</v>
      </c>
      <c r="K1522" s="121" t="s">
        <v>8546</v>
      </c>
      <c r="L1522" s="121" t="s">
        <v>328</v>
      </c>
      <c r="M1522" s="121" t="s">
        <v>383</v>
      </c>
      <c r="N1522" s="121" t="s">
        <v>298</v>
      </c>
      <c r="O1522" s="121" t="s">
        <v>293</v>
      </c>
      <c r="P1522" s="127">
        <v>42682</v>
      </c>
      <c r="Q1522" s="121"/>
      <c r="R1522" s="114" t="e">
        <f t="shared" ca="1" si="208"/>
        <v>#NUM!</v>
      </c>
      <c r="S1522" s="118" t="e">
        <f t="shared" ca="1" si="209"/>
        <v>#NUM!</v>
      </c>
      <c r="T1522" s="114" t="e">
        <f t="shared" ca="1" si="210"/>
        <v>#NUM!</v>
      </c>
      <c r="U1522" s="119" t="e">
        <f t="shared" ca="1" si="211"/>
        <v>#NUM!</v>
      </c>
      <c r="V1522" s="120" t="s">
        <v>293</v>
      </c>
      <c r="W1522" s="116">
        <f t="shared" ca="1" si="212"/>
        <v>43525</v>
      </c>
      <c r="X1522" s="114">
        <f t="shared" ca="1" si="213"/>
        <v>841</v>
      </c>
      <c r="Y1522" s="120">
        <f t="shared" ca="1" si="214"/>
        <v>27</v>
      </c>
      <c r="Z1522" s="121">
        <f t="shared" ca="1" si="215"/>
        <v>2</v>
      </c>
      <c r="AA1522" s="121" t="s">
        <v>10148</v>
      </c>
      <c r="AB1522" s="121"/>
      <c r="AC1522" s="127">
        <v>42684</v>
      </c>
      <c r="AD1522" s="121" t="s">
        <v>8546</v>
      </c>
      <c r="AE1522" s="127">
        <v>42684</v>
      </c>
      <c r="AF1522" s="121" t="s">
        <v>8286</v>
      </c>
      <c r="AG1522" s="121">
        <v>0</v>
      </c>
      <c r="AH1522" s="121">
        <v>0</v>
      </c>
      <c r="AI1522" s="121" t="s">
        <v>6376</v>
      </c>
      <c r="AJ1522" s="121"/>
      <c r="AK1522" s="121" t="s">
        <v>409</v>
      </c>
      <c r="AL1522" s="121"/>
      <c r="AM1522" s="126" t="s">
        <v>6375</v>
      </c>
      <c r="AN1522" s="121" t="s">
        <v>411</v>
      </c>
      <c r="AO1522" s="121" t="s">
        <v>393</v>
      </c>
      <c r="AP1522" s="121">
        <v>3</v>
      </c>
      <c r="AQ1522" s="121">
        <v>0</v>
      </c>
      <c r="AR1522" s="121"/>
      <c r="AS1522" s="121"/>
      <c r="AT1522" s="121"/>
    </row>
    <row r="1523" spans="1:46" ht="30" customHeight="1" x14ac:dyDescent="0.15">
      <c r="A1523" s="121">
        <v>1521</v>
      </c>
      <c r="B1523" s="126">
        <v>5225003180</v>
      </c>
      <c r="C1523" s="121" t="s">
        <v>6377</v>
      </c>
      <c r="D1523" s="121" t="s">
        <v>6377</v>
      </c>
      <c r="E1523" s="127">
        <v>25788</v>
      </c>
      <c r="F1523" s="117">
        <f t="shared" ca="1" si="207"/>
        <v>48.594520547945208</v>
      </c>
      <c r="G1523" s="121" t="s">
        <v>325</v>
      </c>
      <c r="H1523" s="121" t="s">
        <v>779</v>
      </c>
      <c r="I1523" s="121" t="s">
        <v>779</v>
      </c>
      <c r="J1523" s="121" t="s">
        <v>10149</v>
      </c>
      <c r="K1523" s="121" t="s">
        <v>8546</v>
      </c>
      <c r="L1523" s="121" t="s">
        <v>357</v>
      </c>
      <c r="M1523" s="121" t="s">
        <v>367</v>
      </c>
      <c r="N1523" s="121" t="s">
        <v>290</v>
      </c>
      <c r="O1523" s="121" t="s">
        <v>293</v>
      </c>
      <c r="P1523" s="127">
        <v>42677</v>
      </c>
      <c r="Q1523" s="121"/>
      <c r="R1523" s="114" t="e">
        <f t="shared" ca="1" si="208"/>
        <v>#NUM!</v>
      </c>
      <c r="S1523" s="118" t="e">
        <f t="shared" ca="1" si="209"/>
        <v>#NUM!</v>
      </c>
      <c r="T1523" s="114" t="e">
        <f t="shared" ca="1" si="210"/>
        <v>#NUM!</v>
      </c>
      <c r="U1523" s="119" t="e">
        <f t="shared" ca="1" si="211"/>
        <v>#NUM!</v>
      </c>
      <c r="V1523" s="120" t="s">
        <v>293</v>
      </c>
      <c r="W1523" s="116">
        <f t="shared" ca="1" si="212"/>
        <v>43525</v>
      </c>
      <c r="X1523" s="114">
        <f t="shared" ca="1" si="213"/>
        <v>841</v>
      </c>
      <c r="Y1523" s="120">
        <f t="shared" ca="1" si="214"/>
        <v>27</v>
      </c>
      <c r="Z1523" s="121">
        <f t="shared" ca="1" si="215"/>
        <v>2</v>
      </c>
      <c r="AA1523" s="121" t="s">
        <v>10150</v>
      </c>
      <c r="AB1523" s="121"/>
      <c r="AC1523" s="127">
        <v>42684</v>
      </c>
      <c r="AD1523" s="121" t="s">
        <v>8546</v>
      </c>
      <c r="AE1523" s="127">
        <v>42684</v>
      </c>
      <c r="AF1523" s="121" t="s">
        <v>8286</v>
      </c>
      <c r="AG1523" s="121">
        <v>0</v>
      </c>
      <c r="AH1523" s="121">
        <v>0</v>
      </c>
      <c r="AI1523" s="121" t="s">
        <v>6379</v>
      </c>
      <c r="AJ1523" s="121"/>
      <c r="AK1523" s="121" t="s">
        <v>409</v>
      </c>
      <c r="AL1523" s="121"/>
      <c r="AM1523" s="126" t="s">
        <v>6378</v>
      </c>
      <c r="AN1523" s="121"/>
      <c r="AO1523" s="121"/>
      <c r="AP1523" s="121">
        <v>0</v>
      </c>
      <c r="AQ1523" s="121">
        <v>0</v>
      </c>
      <c r="AR1523" s="121"/>
      <c r="AS1523" s="121"/>
      <c r="AT1523" s="121"/>
    </row>
    <row r="1524" spans="1:46" ht="30" customHeight="1" x14ac:dyDescent="0.15">
      <c r="A1524" s="121">
        <v>1522</v>
      </c>
      <c r="B1524" s="126">
        <v>5225003181</v>
      </c>
      <c r="C1524" s="121" t="s">
        <v>6380</v>
      </c>
      <c r="D1524" s="121" t="s">
        <v>6380</v>
      </c>
      <c r="E1524" s="127">
        <v>32875</v>
      </c>
      <c r="F1524" s="117">
        <f t="shared" ca="1" si="207"/>
        <v>29.17808219178082</v>
      </c>
      <c r="G1524" s="121" t="s">
        <v>325</v>
      </c>
      <c r="H1524" s="121" t="s">
        <v>297</v>
      </c>
      <c r="I1524" s="121" t="s">
        <v>297</v>
      </c>
      <c r="J1524" s="121" t="s">
        <v>6381</v>
      </c>
      <c r="K1524" s="121" t="s">
        <v>8216</v>
      </c>
      <c r="L1524" s="121" t="s">
        <v>357</v>
      </c>
      <c r="M1524" s="121" t="s">
        <v>348</v>
      </c>
      <c r="N1524" s="121" t="s">
        <v>488</v>
      </c>
      <c r="O1524" s="121" t="s">
        <v>8330</v>
      </c>
      <c r="P1524" s="127">
        <v>42131</v>
      </c>
      <c r="Q1524" s="127">
        <v>47609</v>
      </c>
      <c r="R1524" s="114">
        <f t="shared" ca="1" si="208"/>
        <v>4084</v>
      </c>
      <c r="S1524" s="118">
        <f t="shared" ca="1" si="209"/>
        <v>134</v>
      </c>
      <c r="T1524" s="114">
        <f t="shared" ca="1" si="210"/>
        <v>11</v>
      </c>
      <c r="U1524" s="119" t="str">
        <f t="shared" ca="1" si="211"/>
        <v>11年2个月9天</v>
      </c>
      <c r="V1524" s="120" t="s">
        <v>10151</v>
      </c>
      <c r="W1524" s="116">
        <f t="shared" ca="1" si="212"/>
        <v>43525</v>
      </c>
      <c r="X1524" s="114">
        <f t="shared" ca="1" si="213"/>
        <v>840</v>
      </c>
      <c r="Y1524" s="120">
        <f t="shared" ca="1" si="214"/>
        <v>27</v>
      </c>
      <c r="Z1524" s="121">
        <f t="shared" ca="1" si="215"/>
        <v>2</v>
      </c>
      <c r="AA1524" s="121" t="s">
        <v>10152</v>
      </c>
      <c r="AB1524" s="121"/>
      <c r="AC1524" s="127">
        <v>42685</v>
      </c>
      <c r="AD1524" s="121" t="s">
        <v>811</v>
      </c>
      <c r="AE1524" s="127">
        <v>42685</v>
      </c>
      <c r="AF1524" s="121" t="s">
        <v>8286</v>
      </c>
      <c r="AG1524" s="121">
        <v>0</v>
      </c>
      <c r="AH1524" s="121">
        <v>0</v>
      </c>
      <c r="AI1524" s="121" t="s">
        <v>6383</v>
      </c>
      <c r="AJ1524" s="121"/>
      <c r="AK1524" s="121"/>
      <c r="AL1524" s="121"/>
      <c r="AM1524" s="126" t="s">
        <v>6382</v>
      </c>
      <c r="AN1524" s="121" t="s">
        <v>411</v>
      </c>
      <c r="AO1524" s="121"/>
      <c r="AP1524" s="121">
        <v>0</v>
      </c>
      <c r="AQ1524" s="121">
        <v>0</v>
      </c>
      <c r="AR1524" s="121"/>
      <c r="AS1524" s="121"/>
      <c r="AT1524" s="121"/>
    </row>
    <row r="1525" spans="1:46" ht="30" customHeight="1" x14ac:dyDescent="0.15">
      <c r="A1525" s="121">
        <v>1523</v>
      </c>
      <c r="B1525" s="126">
        <v>5225003182</v>
      </c>
      <c r="C1525" s="121" t="s">
        <v>6384</v>
      </c>
      <c r="D1525" s="121" t="s">
        <v>6384</v>
      </c>
      <c r="E1525" s="127">
        <v>30108</v>
      </c>
      <c r="F1525" s="117">
        <f t="shared" ca="1" si="207"/>
        <v>36.758904109589039</v>
      </c>
      <c r="G1525" s="121" t="s">
        <v>325</v>
      </c>
      <c r="H1525" s="121" t="s">
        <v>297</v>
      </c>
      <c r="I1525" s="121" t="s">
        <v>297</v>
      </c>
      <c r="J1525" s="121" t="s">
        <v>6385</v>
      </c>
      <c r="K1525" s="121" t="s">
        <v>8069</v>
      </c>
      <c r="L1525" s="121" t="s">
        <v>328</v>
      </c>
      <c r="M1525" s="121" t="s">
        <v>383</v>
      </c>
      <c r="N1525" s="121" t="s">
        <v>408</v>
      </c>
      <c r="O1525" s="121" t="s">
        <v>8330</v>
      </c>
      <c r="P1525" s="127">
        <v>42296</v>
      </c>
      <c r="Q1525" s="127">
        <v>47774</v>
      </c>
      <c r="R1525" s="114">
        <f t="shared" ca="1" si="208"/>
        <v>4249</v>
      </c>
      <c r="S1525" s="118">
        <f t="shared" ca="1" si="209"/>
        <v>139</v>
      </c>
      <c r="T1525" s="114">
        <f t="shared" ca="1" si="210"/>
        <v>11</v>
      </c>
      <c r="U1525" s="119" t="str">
        <f t="shared" ca="1" si="211"/>
        <v>11年7个月24天</v>
      </c>
      <c r="V1525" s="120" t="s">
        <v>10153</v>
      </c>
      <c r="W1525" s="116">
        <f t="shared" ca="1" si="212"/>
        <v>43525</v>
      </c>
      <c r="X1525" s="114">
        <f t="shared" ca="1" si="213"/>
        <v>840</v>
      </c>
      <c r="Y1525" s="120">
        <f t="shared" ca="1" si="214"/>
        <v>27</v>
      </c>
      <c r="Z1525" s="121">
        <f t="shared" ca="1" si="215"/>
        <v>2</v>
      </c>
      <c r="AA1525" s="121" t="s">
        <v>10154</v>
      </c>
      <c r="AB1525" s="121"/>
      <c r="AC1525" s="127">
        <v>42685</v>
      </c>
      <c r="AD1525" s="121" t="s">
        <v>811</v>
      </c>
      <c r="AE1525" s="127">
        <v>42685</v>
      </c>
      <c r="AF1525" s="121" t="s">
        <v>8286</v>
      </c>
      <c r="AG1525" s="121">
        <v>0</v>
      </c>
      <c r="AH1525" s="121">
        <v>0</v>
      </c>
      <c r="AI1525" s="121" t="s">
        <v>6388</v>
      </c>
      <c r="AJ1525" s="121"/>
      <c r="AK1525" s="121"/>
      <c r="AL1525" s="121"/>
      <c r="AM1525" s="126" t="s">
        <v>6387</v>
      </c>
      <c r="AN1525" s="121" t="s">
        <v>411</v>
      </c>
      <c r="AO1525" s="121" t="s">
        <v>393</v>
      </c>
      <c r="AP1525" s="121">
        <v>4</v>
      </c>
      <c r="AQ1525" s="121">
        <v>0</v>
      </c>
      <c r="AR1525" s="121"/>
      <c r="AS1525" s="121"/>
      <c r="AT1525" s="121"/>
    </row>
    <row r="1526" spans="1:46" ht="30" customHeight="1" x14ac:dyDescent="0.15">
      <c r="A1526" s="121">
        <v>1524</v>
      </c>
      <c r="B1526" s="126">
        <v>5225003183</v>
      </c>
      <c r="C1526" s="121" t="s">
        <v>6389</v>
      </c>
      <c r="D1526" s="121" t="s">
        <v>6389</v>
      </c>
      <c r="E1526" s="127">
        <v>24797</v>
      </c>
      <c r="F1526" s="117">
        <f t="shared" ca="1" si="207"/>
        <v>51.30958904109589</v>
      </c>
      <c r="G1526" s="121" t="s">
        <v>364</v>
      </c>
      <c r="H1526" s="121" t="s">
        <v>287</v>
      </c>
      <c r="I1526" s="121" t="s">
        <v>287</v>
      </c>
      <c r="J1526" s="121" t="s">
        <v>6255</v>
      </c>
      <c r="K1526" s="121" t="s">
        <v>811</v>
      </c>
      <c r="L1526" s="121" t="s">
        <v>328</v>
      </c>
      <c r="M1526" s="121" t="s">
        <v>367</v>
      </c>
      <c r="N1526" s="121" t="s">
        <v>290</v>
      </c>
      <c r="O1526" s="121" t="s">
        <v>8330</v>
      </c>
      <c r="P1526" s="127">
        <v>42447</v>
      </c>
      <c r="Q1526" s="127">
        <v>47924</v>
      </c>
      <c r="R1526" s="114">
        <f t="shared" ca="1" si="208"/>
        <v>4399</v>
      </c>
      <c r="S1526" s="118">
        <f t="shared" ca="1" si="209"/>
        <v>144</v>
      </c>
      <c r="T1526" s="114">
        <f t="shared" ca="1" si="210"/>
        <v>12</v>
      </c>
      <c r="U1526" s="119" t="str">
        <f t="shared" ca="1" si="211"/>
        <v>12年0个月19天</v>
      </c>
      <c r="V1526" s="120" t="s">
        <v>1103</v>
      </c>
      <c r="W1526" s="116">
        <f t="shared" ca="1" si="212"/>
        <v>43525</v>
      </c>
      <c r="X1526" s="114">
        <f t="shared" ca="1" si="213"/>
        <v>840</v>
      </c>
      <c r="Y1526" s="120">
        <f t="shared" ca="1" si="214"/>
        <v>27</v>
      </c>
      <c r="Z1526" s="121">
        <f t="shared" ca="1" si="215"/>
        <v>2</v>
      </c>
      <c r="AA1526" s="121" t="s">
        <v>10155</v>
      </c>
      <c r="AB1526" s="121"/>
      <c r="AC1526" s="127">
        <v>42685</v>
      </c>
      <c r="AD1526" s="121" t="s">
        <v>811</v>
      </c>
      <c r="AE1526" s="127">
        <v>42685</v>
      </c>
      <c r="AF1526" s="121" t="s">
        <v>8286</v>
      </c>
      <c r="AG1526" s="121">
        <v>0</v>
      </c>
      <c r="AH1526" s="121">
        <v>0</v>
      </c>
      <c r="AI1526" s="121" t="s">
        <v>6392</v>
      </c>
      <c r="AJ1526" s="121"/>
      <c r="AK1526" s="121"/>
      <c r="AL1526" s="121"/>
      <c r="AM1526" s="126" t="s">
        <v>6391</v>
      </c>
      <c r="AN1526" s="121"/>
      <c r="AO1526" s="121"/>
      <c r="AP1526" s="121">
        <v>0</v>
      </c>
      <c r="AQ1526" s="121">
        <v>0</v>
      </c>
      <c r="AR1526" s="121"/>
      <c r="AS1526" s="121"/>
      <c r="AT1526" s="121"/>
    </row>
    <row r="1527" spans="1:46" ht="30" customHeight="1" x14ac:dyDescent="0.15">
      <c r="A1527" s="121">
        <v>1525</v>
      </c>
      <c r="B1527" s="126">
        <v>5225003184</v>
      </c>
      <c r="C1527" s="121" t="s">
        <v>6393</v>
      </c>
      <c r="D1527" s="121" t="s">
        <v>6393</v>
      </c>
      <c r="E1527" s="127">
        <v>29828</v>
      </c>
      <c r="F1527" s="117">
        <f t="shared" ca="1" si="207"/>
        <v>37.526027397260272</v>
      </c>
      <c r="G1527" s="121" t="s">
        <v>325</v>
      </c>
      <c r="H1527" s="121" t="s">
        <v>297</v>
      </c>
      <c r="I1527" s="121" t="s">
        <v>297</v>
      </c>
      <c r="J1527" s="121" t="s">
        <v>6394</v>
      </c>
      <c r="K1527" s="121" t="s">
        <v>8069</v>
      </c>
      <c r="L1527" s="121" t="s">
        <v>328</v>
      </c>
      <c r="M1527" s="121" t="s">
        <v>59</v>
      </c>
      <c r="N1527" s="121" t="s">
        <v>408</v>
      </c>
      <c r="O1527" s="121" t="s">
        <v>8330</v>
      </c>
      <c r="P1527" s="127">
        <v>42296</v>
      </c>
      <c r="Q1527" s="127">
        <v>47774</v>
      </c>
      <c r="R1527" s="114">
        <f t="shared" ca="1" si="208"/>
        <v>4249</v>
      </c>
      <c r="S1527" s="118">
        <f t="shared" ca="1" si="209"/>
        <v>139</v>
      </c>
      <c r="T1527" s="114">
        <f t="shared" ca="1" si="210"/>
        <v>11</v>
      </c>
      <c r="U1527" s="119" t="str">
        <f t="shared" ca="1" si="211"/>
        <v>11年7个月24天</v>
      </c>
      <c r="V1527" s="120" t="s">
        <v>10153</v>
      </c>
      <c r="W1527" s="116">
        <f t="shared" ca="1" si="212"/>
        <v>43525</v>
      </c>
      <c r="X1527" s="114">
        <f t="shared" ca="1" si="213"/>
        <v>840</v>
      </c>
      <c r="Y1527" s="120">
        <f t="shared" ca="1" si="214"/>
        <v>27</v>
      </c>
      <c r="Z1527" s="121">
        <f t="shared" ca="1" si="215"/>
        <v>2</v>
      </c>
      <c r="AA1527" s="121" t="s">
        <v>10154</v>
      </c>
      <c r="AB1527" s="121"/>
      <c r="AC1527" s="127">
        <v>42685</v>
      </c>
      <c r="AD1527" s="121" t="s">
        <v>811</v>
      </c>
      <c r="AE1527" s="127">
        <v>42685</v>
      </c>
      <c r="AF1527" s="121" t="s">
        <v>8286</v>
      </c>
      <c r="AG1527" s="121">
        <v>0</v>
      </c>
      <c r="AH1527" s="121">
        <v>0</v>
      </c>
      <c r="AI1527" s="121" t="s">
        <v>6388</v>
      </c>
      <c r="AJ1527" s="121"/>
      <c r="AK1527" s="121"/>
      <c r="AL1527" s="121"/>
      <c r="AM1527" s="126" t="s">
        <v>6395</v>
      </c>
      <c r="AN1527" s="121" t="s">
        <v>411</v>
      </c>
      <c r="AO1527" s="121" t="s">
        <v>393</v>
      </c>
      <c r="AP1527" s="121">
        <v>4</v>
      </c>
      <c r="AQ1527" s="121">
        <v>1</v>
      </c>
      <c r="AR1527" s="121"/>
      <c r="AS1527" s="121"/>
      <c r="AT1527" s="121"/>
    </row>
    <row r="1528" spans="1:46" ht="30" customHeight="1" x14ac:dyDescent="0.15">
      <c r="A1528" s="121">
        <v>1526</v>
      </c>
      <c r="B1528" s="126">
        <v>5225003185</v>
      </c>
      <c r="C1528" s="121" t="s">
        <v>6396</v>
      </c>
      <c r="D1528" s="121" t="s">
        <v>6396</v>
      </c>
      <c r="E1528" s="127">
        <v>29713</v>
      </c>
      <c r="F1528" s="117">
        <f t="shared" ca="1" si="207"/>
        <v>37.841095890410962</v>
      </c>
      <c r="G1528" s="121" t="s">
        <v>325</v>
      </c>
      <c r="H1528" s="121" t="s">
        <v>297</v>
      </c>
      <c r="I1528" s="121" t="s">
        <v>297</v>
      </c>
      <c r="J1528" s="121" t="s">
        <v>6397</v>
      </c>
      <c r="K1528" s="121" t="s">
        <v>8069</v>
      </c>
      <c r="L1528" s="121" t="s">
        <v>357</v>
      </c>
      <c r="M1528" s="121" t="s">
        <v>348</v>
      </c>
      <c r="N1528" s="121" t="s">
        <v>5635</v>
      </c>
      <c r="O1528" s="121" t="s">
        <v>8449</v>
      </c>
      <c r="P1528" s="127">
        <v>42306</v>
      </c>
      <c r="Q1528" s="127">
        <v>48880</v>
      </c>
      <c r="R1528" s="114">
        <f t="shared" ca="1" si="208"/>
        <v>5355</v>
      </c>
      <c r="S1528" s="118">
        <f t="shared" ca="1" si="209"/>
        <v>175</v>
      </c>
      <c r="T1528" s="114">
        <f t="shared" ca="1" si="210"/>
        <v>14</v>
      </c>
      <c r="U1528" s="119" t="str">
        <f t="shared" ca="1" si="211"/>
        <v>14年8个月5天</v>
      </c>
      <c r="V1528" s="120" t="s">
        <v>10156</v>
      </c>
      <c r="W1528" s="116">
        <f t="shared" ca="1" si="212"/>
        <v>43525</v>
      </c>
      <c r="X1528" s="114">
        <f t="shared" ca="1" si="213"/>
        <v>840</v>
      </c>
      <c r="Y1528" s="120">
        <f t="shared" ca="1" si="214"/>
        <v>27</v>
      </c>
      <c r="Z1528" s="121">
        <f t="shared" ca="1" si="215"/>
        <v>2</v>
      </c>
      <c r="AA1528" s="121" t="s">
        <v>736</v>
      </c>
      <c r="AB1528" s="121"/>
      <c r="AC1528" s="127">
        <v>42685</v>
      </c>
      <c r="AD1528" s="121" t="s">
        <v>811</v>
      </c>
      <c r="AE1528" s="127">
        <v>42685</v>
      </c>
      <c r="AF1528" s="121" t="s">
        <v>8286</v>
      </c>
      <c r="AG1528" s="121">
        <v>0</v>
      </c>
      <c r="AH1528" s="121">
        <v>0</v>
      </c>
      <c r="AI1528" s="121" t="s">
        <v>6388</v>
      </c>
      <c r="AJ1528" s="121"/>
      <c r="AK1528" s="121"/>
      <c r="AL1528" s="121"/>
      <c r="AM1528" s="126" t="s">
        <v>6398</v>
      </c>
      <c r="AN1528" s="121" t="s">
        <v>411</v>
      </c>
      <c r="AO1528" s="121" t="s">
        <v>393</v>
      </c>
      <c r="AP1528" s="121">
        <v>4</v>
      </c>
      <c r="AQ1528" s="121">
        <v>0</v>
      </c>
      <c r="AR1528" s="121"/>
      <c r="AS1528" s="121"/>
      <c r="AT1528" s="121"/>
    </row>
    <row r="1529" spans="1:46" ht="30" customHeight="1" x14ac:dyDescent="0.15">
      <c r="A1529" s="121">
        <v>1527</v>
      </c>
      <c r="B1529" s="126">
        <v>5225003186</v>
      </c>
      <c r="C1529" s="121" t="s">
        <v>6399</v>
      </c>
      <c r="D1529" s="121" t="s">
        <v>6399</v>
      </c>
      <c r="E1529" s="127">
        <v>27416</v>
      </c>
      <c r="F1529" s="117">
        <f t="shared" ca="1" si="207"/>
        <v>44.134246575342466</v>
      </c>
      <c r="G1529" s="121" t="s">
        <v>325</v>
      </c>
      <c r="H1529" s="121" t="s">
        <v>287</v>
      </c>
      <c r="I1529" s="121" t="s">
        <v>287</v>
      </c>
      <c r="J1529" s="121" t="s">
        <v>6400</v>
      </c>
      <c r="K1529" s="121" t="s">
        <v>489</v>
      </c>
      <c r="L1529" s="121" t="s">
        <v>357</v>
      </c>
      <c r="M1529" s="121" t="s">
        <v>383</v>
      </c>
      <c r="N1529" s="121" t="s">
        <v>298</v>
      </c>
      <c r="O1529" s="121" t="s">
        <v>8330</v>
      </c>
      <c r="P1529" s="127">
        <v>42052</v>
      </c>
      <c r="Q1529" s="127">
        <v>47530</v>
      </c>
      <c r="R1529" s="114">
        <f t="shared" ca="1" si="208"/>
        <v>4005</v>
      </c>
      <c r="S1529" s="118">
        <f t="shared" ca="1" si="209"/>
        <v>131</v>
      </c>
      <c r="T1529" s="114">
        <f t="shared" ca="1" si="210"/>
        <v>10</v>
      </c>
      <c r="U1529" s="119" t="str">
        <f t="shared" ca="1" si="211"/>
        <v>10年11个月25天</v>
      </c>
      <c r="V1529" s="120" t="s">
        <v>10157</v>
      </c>
      <c r="W1529" s="116">
        <f t="shared" ca="1" si="212"/>
        <v>43525</v>
      </c>
      <c r="X1529" s="114">
        <f t="shared" ca="1" si="213"/>
        <v>843</v>
      </c>
      <c r="Y1529" s="120">
        <f t="shared" ca="1" si="214"/>
        <v>27</v>
      </c>
      <c r="Z1529" s="121">
        <f t="shared" ca="1" si="215"/>
        <v>2</v>
      </c>
      <c r="AA1529" s="121" t="s">
        <v>10158</v>
      </c>
      <c r="AB1529" s="121"/>
      <c r="AC1529" s="127">
        <v>42682</v>
      </c>
      <c r="AD1529" s="121" t="s">
        <v>771</v>
      </c>
      <c r="AE1529" s="127">
        <v>42682</v>
      </c>
      <c r="AF1529" s="121" t="s">
        <v>8286</v>
      </c>
      <c r="AG1529" s="121">
        <v>0</v>
      </c>
      <c r="AH1529" s="121">
        <v>0</v>
      </c>
      <c r="AI1529" s="121" t="s">
        <v>6402</v>
      </c>
      <c r="AJ1529" s="121"/>
      <c r="AK1529" s="121"/>
      <c r="AL1529" s="121"/>
      <c r="AM1529" s="126" t="s">
        <v>6401</v>
      </c>
      <c r="AN1529" s="121" t="s">
        <v>411</v>
      </c>
      <c r="AO1529" s="121" t="s">
        <v>393</v>
      </c>
      <c r="AP1529" s="121">
        <v>6</v>
      </c>
      <c r="AQ1529" s="121">
        <v>2</v>
      </c>
      <c r="AR1529" s="121"/>
      <c r="AS1529" s="121"/>
      <c r="AT1529" s="121"/>
    </row>
    <row r="1530" spans="1:46" ht="30" customHeight="1" x14ac:dyDescent="0.15">
      <c r="A1530" s="121">
        <v>1528</v>
      </c>
      <c r="B1530" s="126">
        <v>5225003187</v>
      </c>
      <c r="C1530" s="121" t="s">
        <v>6403</v>
      </c>
      <c r="D1530" s="121" t="s">
        <v>6403</v>
      </c>
      <c r="E1530" s="127">
        <v>26684</v>
      </c>
      <c r="F1530" s="117">
        <f t="shared" ca="1" si="207"/>
        <v>46.139726027397259</v>
      </c>
      <c r="G1530" s="121" t="s">
        <v>325</v>
      </c>
      <c r="H1530" s="121" t="s">
        <v>297</v>
      </c>
      <c r="I1530" s="121" t="s">
        <v>297</v>
      </c>
      <c r="J1530" s="121" t="s">
        <v>6405</v>
      </c>
      <c r="K1530" s="121" t="s">
        <v>8023</v>
      </c>
      <c r="L1530" s="121" t="s">
        <v>6404</v>
      </c>
      <c r="M1530" s="121" t="s">
        <v>367</v>
      </c>
      <c r="N1530" s="121" t="s">
        <v>488</v>
      </c>
      <c r="O1530" s="121" t="s">
        <v>293</v>
      </c>
      <c r="P1530" s="127">
        <v>42615</v>
      </c>
      <c r="Q1530" s="121"/>
      <c r="R1530" s="114" t="e">
        <f t="shared" ca="1" si="208"/>
        <v>#NUM!</v>
      </c>
      <c r="S1530" s="118" t="e">
        <f t="shared" ca="1" si="209"/>
        <v>#NUM!</v>
      </c>
      <c r="T1530" s="114" t="e">
        <f t="shared" ca="1" si="210"/>
        <v>#NUM!</v>
      </c>
      <c r="U1530" s="119" t="e">
        <f t="shared" ca="1" si="211"/>
        <v>#NUM!</v>
      </c>
      <c r="V1530" s="120" t="s">
        <v>293</v>
      </c>
      <c r="W1530" s="116">
        <f t="shared" ca="1" si="212"/>
        <v>43525</v>
      </c>
      <c r="X1530" s="114">
        <f t="shared" ca="1" si="213"/>
        <v>842</v>
      </c>
      <c r="Y1530" s="120">
        <f t="shared" ca="1" si="214"/>
        <v>27</v>
      </c>
      <c r="Z1530" s="121">
        <f t="shared" ca="1" si="215"/>
        <v>2</v>
      </c>
      <c r="AA1530" s="121" t="s">
        <v>10134</v>
      </c>
      <c r="AB1530" s="121"/>
      <c r="AC1530" s="127">
        <v>42683</v>
      </c>
      <c r="AD1530" s="121" t="s">
        <v>489</v>
      </c>
      <c r="AE1530" s="127">
        <v>42683</v>
      </c>
      <c r="AF1530" s="121" t="s">
        <v>8286</v>
      </c>
      <c r="AG1530" s="121">
        <v>0</v>
      </c>
      <c r="AH1530" s="121">
        <v>0</v>
      </c>
      <c r="AI1530" s="121" t="s">
        <v>10159</v>
      </c>
      <c r="AJ1530" s="121"/>
      <c r="AK1530" s="121" t="s">
        <v>409</v>
      </c>
      <c r="AL1530" s="121" t="s">
        <v>363</v>
      </c>
      <c r="AM1530" s="126" t="s">
        <v>6406</v>
      </c>
      <c r="AN1530" s="121" t="s">
        <v>411</v>
      </c>
      <c r="AO1530" s="121" t="s">
        <v>393</v>
      </c>
      <c r="AP1530" s="121">
        <v>4</v>
      </c>
      <c r="AQ1530" s="121">
        <v>1</v>
      </c>
      <c r="AR1530" s="121"/>
      <c r="AS1530" s="121"/>
      <c r="AT1530" s="121"/>
    </row>
    <row r="1531" spans="1:46" ht="30" customHeight="1" x14ac:dyDescent="0.15">
      <c r="A1531" s="121">
        <v>1529</v>
      </c>
      <c r="B1531" s="126">
        <v>5225003188</v>
      </c>
      <c r="C1531" s="121" t="s">
        <v>6407</v>
      </c>
      <c r="D1531" s="121" t="s">
        <v>6407</v>
      </c>
      <c r="E1531" s="127">
        <v>29207</v>
      </c>
      <c r="F1531" s="117">
        <f t="shared" ca="1" si="207"/>
        <v>39.227397260273975</v>
      </c>
      <c r="G1531" s="121" t="s">
        <v>325</v>
      </c>
      <c r="H1531" s="121" t="s">
        <v>368</v>
      </c>
      <c r="I1531" s="121" t="s">
        <v>368</v>
      </c>
      <c r="J1531" s="121" t="s">
        <v>6408</v>
      </c>
      <c r="K1531" s="121" t="s">
        <v>8014</v>
      </c>
      <c r="L1531" s="121" t="s">
        <v>1006</v>
      </c>
      <c r="M1531" s="121" t="s">
        <v>59</v>
      </c>
      <c r="N1531" s="121" t="s">
        <v>298</v>
      </c>
      <c r="O1531" s="121" t="s">
        <v>8330</v>
      </c>
      <c r="P1531" s="127">
        <v>40762</v>
      </c>
      <c r="Q1531" s="127">
        <v>46240</v>
      </c>
      <c r="R1531" s="114">
        <f t="shared" ca="1" si="208"/>
        <v>2715</v>
      </c>
      <c r="S1531" s="118">
        <f t="shared" ca="1" si="209"/>
        <v>89</v>
      </c>
      <c r="T1531" s="114">
        <f t="shared" ca="1" si="210"/>
        <v>7</v>
      </c>
      <c r="U1531" s="119" t="str">
        <f t="shared" ca="1" si="211"/>
        <v>7年5个月10天</v>
      </c>
      <c r="V1531" s="120" t="s">
        <v>10160</v>
      </c>
      <c r="W1531" s="116">
        <f t="shared" ca="1" si="212"/>
        <v>43525</v>
      </c>
      <c r="X1531" s="114">
        <f t="shared" ca="1" si="213"/>
        <v>842</v>
      </c>
      <c r="Y1531" s="120">
        <f t="shared" ca="1" si="214"/>
        <v>27</v>
      </c>
      <c r="Z1531" s="121">
        <f t="shared" ca="1" si="215"/>
        <v>2</v>
      </c>
      <c r="AA1531" s="121" t="s">
        <v>10161</v>
      </c>
      <c r="AB1531" s="121"/>
      <c r="AC1531" s="127">
        <v>42683</v>
      </c>
      <c r="AD1531" s="121" t="s">
        <v>489</v>
      </c>
      <c r="AE1531" s="127">
        <v>42683</v>
      </c>
      <c r="AF1531" s="121" t="s">
        <v>8286</v>
      </c>
      <c r="AG1531" s="121">
        <v>0</v>
      </c>
      <c r="AH1531" s="121">
        <v>0</v>
      </c>
      <c r="AI1531" s="121" t="s">
        <v>6366</v>
      </c>
      <c r="AJ1531" s="121"/>
      <c r="AK1531" s="121"/>
      <c r="AL1531" s="121"/>
      <c r="AM1531" s="126" t="s">
        <v>6410</v>
      </c>
      <c r="AN1531" s="121" t="s">
        <v>411</v>
      </c>
      <c r="AO1531" s="121" t="s">
        <v>393</v>
      </c>
      <c r="AP1531" s="121">
        <v>4</v>
      </c>
      <c r="AQ1531" s="121">
        <v>0</v>
      </c>
      <c r="AR1531" s="121"/>
      <c r="AS1531" s="121"/>
      <c r="AT1531" s="121"/>
    </row>
    <row r="1532" spans="1:46" ht="30" customHeight="1" x14ac:dyDescent="0.15">
      <c r="A1532" s="121">
        <v>1530</v>
      </c>
      <c r="B1532" s="126">
        <v>5225003189</v>
      </c>
      <c r="C1532" s="121" t="s">
        <v>6411</v>
      </c>
      <c r="D1532" s="121" t="s">
        <v>6411</v>
      </c>
      <c r="E1532" s="127">
        <v>21695</v>
      </c>
      <c r="F1532" s="117">
        <f t="shared" ca="1" si="207"/>
        <v>59.80821917808219</v>
      </c>
      <c r="G1532" s="121" t="s">
        <v>704</v>
      </c>
      <c r="H1532" s="121" t="s">
        <v>297</v>
      </c>
      <c r="I1532" s="121" t="s">
        <v>297</v>
      </c>
      <c r="J1532" s="121" t="s">
        <v>6412</v>
      </c>
      <c r="K1532" s="121" t="s">
        <v>598</v>
      </c>
      <c r="L1532" s="121" t="s">
        <v>357</v>
      </c>
      <c r="M1532" s="121" t="s">
        <v>367</v>
      </c>
      <c r="N1532" s="121" t="s">
        <v>6413</v>
      </c>
      <c r="O1532" s="121" t="s">
        <v>299</v>
      </c>
      <c r="P1532" s="127">
        <v>42655</v>
      </c>
      <c r="Q1532" s="121"/>
      <c r="R1532" s="114" t="e">
        <f t="shared" ca="1" si="208"/>
        <v>#NUM!</v>
      </c>
      <c r="S1532" s="118" t="e">
        <f t="shared" ca="1" si="209"/>
        <v>#NUM!</v>
      </c>
      <c r="T1532" s="114" t="e">
        <f t="shared" ca="1" si="210"/>
        <v>#NUM!</v>
      </c>
      <c r="U1532" s="119" t="e">
        <f t="shared" ca="1" si="211"/>
        <v>#NUM!</v>
      </c>
      <c r="V1532" s="120" t="s">
        <v>299</v>
      </c>
      <c r="W1532" s="116">
        <f t="shared" ca="1" si="212"/>
        <v>43525</v>
      </c>
      <c r="X1532" s="114">
        <f t="shared" ca="1" si="213"/>
        <v>842</v>
      </c>
      <c r="Y1532" s="120">
        <f t="shared" ca="1" si="214"/>
        <v>27</v>
      </c>
      <c r="Z1532" s="121">
        <f t="shared" ca="1" si="215"/>
        <v>2</v>
      </c>
      <c r="AA1532" s="121" t="s">
        <v>10133</v>
      </c>
      <c r="AB1532" s="121"/>
      <c r="AC1532" s="127">
        <v>42683</v>
      </c>
      <c r="AD1532" s="121" t="s">
        <v>489</v>
      </c>
      <c r="AE1532" s="127">
        <v>42683</v>
      </c>
      <c r="AF1532" s="121" t="s">
        <v>8286</v>
      </c>
      <c r="AG1532" s="121">
        <v>0</v>
      </c>
      <c r="AH1532" s="121">
        <v>0</v>
      </c>
      <c r="AI1532" s="121" t="s">
        <v>6415</v>
      </c>
      <c r="AJ1532" s="121"/>
      <c r="AK1532" s="121" t="s">
        <v>334</v>
      </c>
      <c r="AL1532" s="121"/>
      <c r="AM1532" s="126" t="s">
        <v>6414</v>
      </c>
      <c r="AN1532" s="121" t="s">
        <v>411</v>
      </c>
      <c r="AO1532" s="121"/>
      <c r="AP1532" s="121">
        <v>0</v>
      </c>
      <c r="AQ1532" s="121">
        <v>0</v>
      </c>
      <c r="AR1532" s="121"/>
      <c r="AS1532" s="121"/>
      <c r="AT1532" s="121"/>
    </row>
    <row r="1533" spans="1:46" ht="30" customHeight="1" x14ac:dyDescent="0.15">
      <c r="A1533" s="121">
        <v>1531</v>
      </c>
      <c r="B1533" s="126">
        <v>5225003190</v>
      </c>
      <c r="C1533" s="121" t="s">
        <v>6416</v>
      </c>
      <c r="D1533" s="121" t="s">
        <v>6416</v>
      </c>
      <c r="E1533" s="127">
        <v>28122</v>
      </c>
      <c r="F1533" s="117">
        <f t="shared" ca="1" si="207"/>
        <v>42.2</v>
      </c>
      <c r="G1533" s="121" t="s">
        <v>325</v>
      </c>
      <c r="H1533" s="121" t="s">
        <v>297</v>
      </c>
      <c r="I1533" s="121" t="s">
        <v>297</v>
      </c>
      <c r="J1533" s="121" t="s">
        <v>6417</v>
      </c>
      <c r="K1533" s="121" t="s">
        <v>8014</v>
      </c>
      <c r="L1533" s="121" t="s">
        <v>1184</v>
      </c>
      <c r="M1533" s="121" t="s">
        <v>367</v>
      </c>
      <c r="N1533" s="121" t="s">
        <v>298</v>
      </c>
      <c r="O1533" s="121" t="s">
        <v>293</v>
      </c>
      <c r="P1533" s="127">
        <v>42615</v>
      </c>
      <c r="Q1533" s="121"/>
      <c r="R1533" s="114" t="e">
        <f t="shared" ca="1" si="208"/>
        <v>#NUM!</v>
      </c>
      <c r="S1533" s="118" t="e">
        <f t="shared" ca="1" si="209"/>
        <v>#NUM!</v>
      </c>
      <c r="T1533" s="114" t="e">
        <f t="shared" ca="1" si="210"/>
        <v>#NUM!</v>
      </c>
      <c r="U1533" s="119" t="e">
        <f t="shared" ca="1" si="211"/>
        <v>#NUM!</v>
      </c>
      <c r="V1533" s="120" t="s">
        <v>293</v>
      </c>
      <c r="W1533" s="116">
        <f t="shared" ca="1" si="212"/>
        <v>43525</v>
      </c>
      <c r="X1533" s="114">
        <f t="shared" ca="1" si="213"/>
        <v>842</v>
      </c>
      <c r="Y1533" s="120">
        <f t="shared" ca="1" si="214"/>
        <v>27</v>
      </c>
      <c r="Z1533" s="121">
        <f t="shared" ca="1" si="215"/>
        <v>2</v>
      </c>
      <c r="AA1533" s="121" t="s">
        <v>10134</v>
      </c>
      <c r="AB1533" s="121"/>
      <c r="AC1533" s="127">
        <v>42683</v>
      </c>
      <c r="AD1533" s="121" t="s">
        <v>489</v>
      </c>
      <c r="AE1533" s="127">
        <v>42683</v>
      </c>
      <c r="AF1533" s="121" t="s">
        <v>8286</v>
      </c>
      <c r="AG1533" s="121">
        <v>0</v>
      </c>
      <c r="AH1533" s="121">
        <v>0</v>
      </c>
      <c r="AI1533" s="121" t="s">
        <v>6366</v>
      </c>
      <c r="AJ1533" s="121"/>
      <c r="AK1533" s="121" t="s">
        <v>409</v>
      </c>
      <c r="AL1533" s="121"/>
      <c r="AM1533" s="126" t="s">
        <v>6418</v>
      </c>
      <c r="AN1533" s="121" t="s">
        <v>411</v>
      </c>
      <c r="AO1533" s="121" t="s">
        <v>393</v>
      </c>
      <c r="AP1533" s="121">
        <v>4</v>
      </c>
      <c r="AQ1533" s="121">
        <v>0</v>
      </c>
      <c r="AR1533" s="121"/>
      <c r="AS1533" s="121"/>
      <c r="AT1533" s="121"/>
    </row>
    <row r="1534" spans="1:46" ht="30" customHeight="1" x14ac:dyDescent="0.15">
      <c r="A1534" s="121">
        <v>1532</v>
      </c>
      <c r="B1534" s="126">
        <v>5225003191</v>
      </c>
      <c r="C1534" s="121" t="s">
        <v>6419</v>
      </c>
      <c r="D1534" s="121" t="s">
        <v>6419</v>
      </c>
      <c r="E1534" s="127">
        <v>23072</v>
      </c>
      <c r="F1534" s="117">
        <f t="shared" ca="1" si="207"/>
        <v>56.035616438356165</v>
      </c>
      <c r="G1534" s="121" t="s">
        <v>325</v>
      </c>
      <c r="H1534" s="121" t="s">
        <v>287</v>
      </c>
      <c r="I1534" s="121" t="s">
        <v>287</v>
      </c>
      <c r="J1534" s="121" t="s">
        <v>6420</v>
      </c>
      <c r="K1534" s="121" t="s">
        <v>771</v>
      </c>
      <c r="L1534" s="121" t="s">
        <v>328</v>
      </c>
      <c r="M1534" s="121" t="s">
        <v>367</v>
      </c>
      <c r="N1534" s="121" t="s">
        <v>290</v>
      </c>
      <c r="O1534" s="121" t="s">
        <v>293</v>
      </c>
      <c r="P1534" s="127">
        <v>42675</v>
      </c>
      <c r="Q1534" s="121"/>
      <c r="R1534" s="114" t="e">
        <f t="shared" ca="1" si="208"/>
        <v>#NUM!</v>
      </c>
      <c r="S1534" s="118" t="e">
        <f t="shared" ca="1" si="209"/>
        <v>#NUM!</v>
      </c>
      <c r="T1534" s="114" t="e">
        <f t="shared" ca="1" si="210"/>
        <v>#NUM!</v>
      </c>
      <c r="U1534" s="119" t="e">
        <f t="shared" ca="1" si="211"/>
        <v>#NUM!</v>
      </c>
      <c r="V1534" s="120" t="s">
        <v>293</v>
      </c>
      <c r="W1534" s="116">
        <f t="shared" ca="1" si="212"/>
        <v>43525</v>
      </c>
      <c r="X1534" s="114">
        <f t="shared" ca="1" si="213"/>
        <v>843</v>
      </c>
      <c r="Y1534" s="120">
        <f t="shared" ca="1" si="214"/>
        <v>27</v>
      </c>
      <c r="Z1534" s="121">
        <f t="shared" ca="1" si="215"/>
        <v>2</v>
      </c>
      <c r="AA1534" s="121" t="s">
        <v>10162</v>
      </c>
      <c r="AB1534" s="121"/>
      <c r="AC1534" s="127">
        <v>42682</v>
      </c>
      <c r="AD1534" s="121" t="s">
        <v>771</v>
      </c>
      <c r="AE1534" s="127">
        <v>42682</v>
      </c>
      <c r="AF1534" s="121" t="s">
        <v>8286</v>
      </c>
      <c r="AG1534" s="121">
        <v>0</v>
      </c>
      <c r="AH1534" s="121">
        <v>0</v>
      </c>
      <c r="AI1534" s="121" t="s">
        <v>6422</v>
      </c>
      <c r="AJ1534" s="121"/>
      <c r="AK1534" s="121" t="s">
        <v>317</v>
      </c>
      <c r="AL1534" s="121"/>
      <c r="AM1534" s="126" t="s">
        <v>6421</v>
      </c>
      <c r="AN1534" s="121"/>
      <c r="AO1534" s="121"/>
      <c r="AP1534" s="121">
        <v>0</v>
      </c>
      <c r="AQ1534" s="121">
        <v>0</v>
      </c>
      <c r="AR1534" s="121"/>
      <c r="AS1534" s="121"/>
      <c r="AT1534" s="121"/>
    </row>
    <row r="1535" spans="1:46" ht="30" customHeight="1" x14ac:dyDescent="0.15">
      <c r="A1535" s="121">
        <v>1533</v>
      </c>
      <c r="B1535" s="126">
        <v>5225003192</v>
      </c>
      <c r="C1535" s="121" t="s">
        <v>6423</v>
      </c>
      <c r="D1535" s="121" t="s">
        <v>6423</v>
      </c>
      <c r="E1535" s="127">
        <v>33566</v>
      </c>
      <c r="F1535" s="117">
        <f t="shared" ca="1" si="207"/>
        <v>27.284931506849315</v>
      </c>
      <c r="G1535" s="121" t="s">
        <v>364</v>
      </c>
      <c r="H1535" s="121" t="s">
        <v>297</v>
      </c>
      <c r="I1535" s="121" t="s">
        <v>297</v>
      </c>
      <c r="J1535" s="121" t="s">
        <v>6424</v>
      </c>
      <c r="K1535" s="121" t="s">
        <v>8011</v>
      </c>
      <c r="L1535" s="121" t="s">
        <v>357</v>
      </c>
      <c r="M1535" s="121" t="s">
        <v>59</v>
      </c>
      <c r="N1535" s="121" t="s">
        <v>41</v>
      </c>
      <c r="O1535" s="121" t="s">
        <v>299</v>
      </c>
      <c r="P1535" s="127">
        <v>42802</v>
      </c>
      <c r="Q1535" s="121"/>
      <c r="R1535" s="114" t="e">
        <f t="shared" ca="1" si="208"/>
        <v>#NUM!</v>
      </c>
      <c r="S1535" s="118" t="e">
        <f t="shared" ca="1" si="209"/>
        <v>#NUM!</v>
      </c>
      <c r="T1535" s="114" t="e">
        <f t="shared" ca="1" si="210"/>
        <v>#NUM!</v>
      </c>
      <c r="U1535" s="119" t="e">
        <f t="shared" ca="1" si="211"/>
        <v>#NUM!</v>
      </c>
      <c r="V1535" s="120" t="s">
        <v>299</v>
      </c>
      <c r="W1535" s="116">
        <f t="shared" ca="1" si="212"/>
        <v>43525</v>
      </c>
      <c r="X1535" s="114">
        <f t="shared" ca="1" si="213"/>
        <v>688</v>
      </c>
      <c r="Y1535" s="120">
        <f t="shared" ca="1" si="214"/>
        <v>22</v>
      </c>
      <c r="Z1535" s="121">
        <f t="shared" ca="1" si="215"/>
        <v>1</v>
      </c>
      <c r="AA1535" s="121" t="s">
        <v>10163</v>
      </c>
      <c r="AB1535" s="121"/>
      <c r="AC1535" s="127">
        <v>42837</v>
      </c>
      <c r="AD1535" s="121" t="s">
        <v>582</v>
      </c>
      <c r="AE1535" s="127">
        <v>42837</v>
      </c>
      <c r="AF1535" s="121" t="s">
        <v>8286</v>
      </c>
      <c r="AG1535" s="121">
        <v>0</v>
      </c>
      <c r="AH1535" s="121">
        <v>0</v>
      </c>
      <c r="AI1535" s="121" t="s">
        <v>6426</v>
      </c>
      <c r="AJ1535" s="121"/>
      <c r="AK1535" s="121" t="s">
        <v>334</v>
      </c>
      <c r="AL1535" s="121"/>
      <c r="AM1535" s="126" t="s">
        <v>6425</v>
      </c>
      <c r="AN1535" s="121"/>
      <c r="AO1535" s="121"/>
      <c r="AP1535" s="121">
        <v>0</v>
      </c>
      <c r="AQ1535" s="121">
        <v>0</v>
      </c>
      <c r="AR1535" s="121"/>
      <c r="AS1535" s="121"/>
      <c r="AT1535" s="121"/>
    </row>
    <row r="1536" spans="1:46" ht="30" customHeight="1" x14ac:dyDescent="0.15">
      <c r="A1536" s="121">
        <v>1534</v>
      </c>
      <c r="B1536" s="126">
        <v>5225003193</v>
      </c>
      <c r="C1536" s="121" t="s">
        <v>6427</v>
      </c>
      <c r="D1536" s="121" t="s">
        <v>6427</v>
      </c>
      <c r="E1536" s="127">
        <v>25342</v>
      </c>
      <c r="F1536" s="117">
        <f t="shared" ca="1" si="207"/>
        <v>49.816438356164383</v>
      </c>
      <c r="G1536" s="121" t="s">
        <v>325</v>
      </c>
      <c r="H1536" s="121" t="s">
        <v>297</v>
      </c>
      <c r="I1536" s="121" t="s">
        <v>297</v>
      </c>
      <c r="J1536" s="121" t="s">
        <v>6428</v>
      </c>
      <c r="K1536" s="121" t="s">
        <v>771</v>
      </c>
      <c r="L1536" s="121" t="s">
        <v>328</v>
      </c>
      <c r="M1536" s="121" t="s">
        <v>383</v>
      </c>
      <c r="N1536" s="121" t="s">
        <v>41</v>
      </c>
      <c r="O1536" s="121" t="s">
        <v>299</v>
      </c>
      <c r="P1536" s="127">
        <v>42677</v>
      </c>
      <c r="Q1536" s="121"/>
      <c r="R1536" s="114" t="e">
        <f t="shared" ca="1" si="208"/>
        <v>#NUM!</v>
      </c>
      <c r="S1536" s="118" t="e">
        <f t="shared" ca="1" si="209"/>
        <v>#NUM!</v>
      </c>
      <c r="T1536" s="114" t="e">
        <f t="shared" ca="1" si="210"/>
        <v>#NUM!</v>
      </c>
      <c r="U1536" s="119" t="e">
        <f t="shared" ca="1" si="211"/>
        <v>#NUM!</v>
      </c>
      <c r="V1536" s="120" t="s">
        <v>299</v>
      </c>
      <c r="W1536" s="116">
        <f t="shared" ca="1" si="212"/>
        <v>43525</v>
      </c>
      <c r="X1536" s="114">
        <f t="shared" ca="1" si="213"/>
        <v>843</v>
      </c>
      <c r="Y1536" s="120">
        <f t="shared" ca="1" si="214"/>
        <v>27</v>
      </c>
      <c r="Z1536" s="121">
        <f t="shared" ca="1" si="215"/>
        <v>2</v>
      </c>
      <c r="AA1536" s="121" t="s">
        <v>10150</v>
      </c>
      <c r="AB1536" s="121"/>
      <c r="AC1536" s="127">
        <v>42682</v>
      </c>
      <c r="AD1536" s="121" t="s">
        <v>771</v>
      </c>
      <c r="AE1536" s="127">
        <v>42682</v>
      </c>
      <c r="AF1536" s="121" t="s">
        <v>8286</v>
      </c>
      <c r="AG1536" s="121">
        <v>0</v>
      </c>
      <c r="AH1536" s="121">
        <v>0</v>
      </c>
      <c r="AI1536" s="121" t="s">
        <v>6430</v>
      </c>
      <c r="AJ1536" s="121"/>
      <c r="AK1536" s="121" t="s">
        <v>334</v>
      </c>
      <c r="AL1536" s="121"/>
      <c r="AM1536" s="126" t="s">
        <v>6429</v>
      </c>
      <c r="AN1536" s="121"/>
      <c r="AO1536" s="121"/>
      <c r="AP1536" s="121">
        <v>0</v>
      </c>
      <c r="AQ1536" s="121">
        <v>0</v>
      </c>
      <c r="AR1536" s="121"/>
      <c r="AS1536" s="121"/>
      <c r="AT1536" s="121"/>
    </row>
    <row r="1537" spans="1:46" ht="30" customHeight="1" x14ac:dyDescent="0.15">
      <c r="A1537" s="121">
        <v>1535</v>
      </c>
      <c r="B1537" s="126">
        <v>5225003194</v>
      </c>
      <c r="C1537" s="121" t="s">
        <v>6431</v>
      </c>
      <c r="D1537" s="121" t="s">
        <v>6431</v>
      </c>
      <c r="E1537" s="127">
        <v>23585</v>
      </c>
      <c r="F1537" s="117">
        <f t="shared" ca="1" si="207"/>
        <v>54.630136986301373</v>
      </c>
      <c r="G1537" s="121" t="s">
        <v>325</v>
      </c>
      <c r="H1537" s="121" t="s">
        <v>297</v>
      </c>
      <c r="I1537" s="121" t="s">
        <v>297</v>
      </c>
      <c r="J1537" s="121" t="s">
        <v>6432</v>
      </c>
      <c r="K1537" s="121" t="s">
        <v>8217</v>
      </c>
      <c r="L1537" s="121" t="s">
        <v>357</v>
      </c>
      <c r="M1537" s="121" t="s">
        <v>367</v>
      </c>
      <c r="N1537" s="121" t="s">
        <v>408</v>
      </c>
      <c r="O1537" s="121" t="s">
        <v>299</v>
      </c>
      <c r="P1537" s="127">
        <v>42664</v>
      </c>
      <c r="Q1537" s="121"/>
      <c r="R1537" s="114" t="e">
        <f t="shared" ca="1" si="208"/>
        <v>#NUM!</v>
      </c>
      <c r="S1537" s="118" t="e">
        <f t="shared" ca="1" si="209"/>
        <v>#NUM!</v>
      </c>
      <c r="T1537" s="114" t="e">
        <f t="shared" ca="1" si="210"/>
        <v>#NUM!</v>
      </c>
      <c r="U1537" s="119" t="e">
        <f t="shared" ca="1" si="211"/>
        <v>#NUM!</v>
      </c>
      <c r="V1537" s="120" t="s">
        <v>299</v>
      </c>
      <c r="W1537" s="116">
        <f t="shared" ca="1" si="212"/>
        <v>43525</v>
      </c>
      <c r="X1537" s="114">
        <f t="shared" ca="1" si="213"/>
        <v>843</v>
      </c>
      <c r="Y1537" s="120">
        <f t="shared" ca="1" si="214"/>
        <v>27</v>
      </c>
      <c r="Z1537" s="121">
        <f t="shared" ca="1" si="215"/>
        <v>2</v>
      </c>
      <c r="AA1537" s="121" t="s">
        <v>10164</v>
      </c>
      <c r="AB1537" s="121"/>
      <c r="AC1537" s="127">
        <v>42682</v>
      </c>
      <c r="AD1537" s="121" t="s">
        <v>771</v>
      </c>
      <c r="AE1537" s="127">
        <v>42682</v>
      </c>
      <c r="AF1537" s="121" t="s">
        <v>8286</v>
      </c>
      <c r="AG1537" s="121">
        <v>0</v>
      </c>
      <c r="AH1537" s="121">
        <v>0</v>
      </c>
      <c r="AI1537" s="121" t="s">
        <v>10165</v>
      </c>
      <c r="AJ1537" s="121"/>
      <c r="AK1537" s="121" t="s">
        <v>334</v>
      </c>
      <c r="AL1537" s="121"/>
      <c r="AM1537" s="126" t="s">
        <v>6433</v>
      </c>
      <c r="AN1537" s="121" t="s">
        <v>411</v>
      </c>
      <c r="AO1537" s="121" t="s">
        <v>393</v>
      </c>
      <c r="AP1537" s="121">
        <v>6</v>
      </c>
      <c r="AQ1537" s="121">
        <v>0</v>
      </c>
      <c r="AR1537" s="121"/>
      <c r="AS1537" s="121"/>
      <c r="AT1537" s="121"/>
    </row>
    <row r="1538" spans="1:46" ht="30" customHeight="1" x14ac:dyDescent="0.15">
      <c r="A1538" s="121">
        <v>1536</v>
      </c>
      <c r="B1538" s="126">
        <v>5225003195</v>
      </c>
      <c r="C1538" s="121" t="s">
        <v>6434</v>
      </c>
      <c r="D1538" s="121" t="s">
        <v>6434</v>
      </c>
      <c r="E1538" s="127">
        <v>27140</v>
      </c>
      <c r="F1538" s="117">
        <f t="shared" ca="1" si="207"/>
        <v>44.890410958904113</v>
      </c>
      <c r="G1538" s="121" t="s">
        <v>650</v>
      </c>
      <c r="H1538" s="121" t="s">
        <v>287</v>
      </c>
      <c r="I1538" s="121" t="s">
        <v>287</v>
      </c>
      <c r="J1538" s="121" t="s">
        <v>6435</v>
      </c>
      <c r="K1538" s="121" t="s">
        <v>771</v>
      </c>
      <c r="L1538" s="121" t="s">
        <v>328</v>
      </c>
      <c r="M1538" s="121" t="s">
        <v>367</v>
      </c>
      <c r="N1538" s="121" t="s">
        <v>570</v>
      </c>
      <c r="O1538" s="121" t="s">
        <v>299</v>
      </c>
      <c r="P1538" s="127">
        <v>42660</v>
      </c>
      <c r="Q1538" s="121"/>
      <c r="R1538" s="114" t="e">
        <f t="shared" ca="1" si="208"/>
        <v>#NUM!</v>
      </c>
      <c r="S1538" s="118" t="e">
        <f t="shared" ca="1" si="209"/>
        <v>#NUM!</v>
      </c>
      <c r="T1538" s="114" t="e">
        <f t="shared" ca="1" si="210"/>
        <v>#NUM!</v>
      </c>
      <c r="U1538" s="119" t="e">
        <f t="shared" ca="1" si="211"/>
        <v>#NUM!</v>
      </c>
      <c r="V1538" s="120" t="s">
        <v>299</v>
      </c>
      <c r="W1538" s="116">
        <f t="shared" ca="1" si="212"/>
        <v>43525</v>
      </c>
      <c r="X1538" s="114">
        <f t="shared" ca="1" si="213"/>
        <v>843</v>
      </c>
      <c r="Y1538" s="120">
        <f t="shared" ca="1" si="214"/>
        <v>27</v>
      </c>
      <c r="Z1538" s="121">
        <f t="shared" ca="1" si="215"/>
        <v>2</v>
      </c>
      <c r="AA1538" s="121" t="s">
        <v>10166</v>
      </c>
      <c r="AB1538" s="121"/>
      <c r="AC1538" s="127">
        <v>42682</v>
      </c>
      <c r="AD1538" s="121" t="s">
        <v>771</v>
      </c>
      <c r="AE1538" s="127">
        <v>42682</v>
      </c>
      <c r="AF1538" s="121" t="s">
        <v>8286</v>
      </c>
      <c r="AG1538" s="121">
        <v>0</v>
      </c>
      <c r="AH1538" s="121">
        <v>0</v>
      </c>
      <c r="AI1538" s="121" t="s">
        <v>6437</v>
      </c>
      <c r="AJ1538" s="121"/>
      <c r="AK1538" s="121" t="s">
        <v>334</v>
      </c>
      <c r="AL1538" s="121"/>
      <c r="AM1538" s="126" t="s">
        <v>6436</v>
      </c>
      <c r="AN1538" s="121"/>
      <c r="AO1538" s="121" t="s">
        <v>393</v>
      </c>
      <c r="AP1538" s="121">
        <v>5</v>
      </c>
      <c r="AQ1538" s="121">
        <v>0</v>
      </c>
      <c r="AR1538" s="121"/>
      <c r="AS1538" s="121"/>
      <c r="AT1538" s="121"/>
    </row>
    <row r="1539" spans="1:46" ht="30" customHeight="1" x14ac:dyDescent="0.15">
      <c r="A1539" s="121">
        <v>1537</v>
      </c>
      <c r="B1539" s="126">
        <v>5225003196</v>
      </c>
      <c r="C1539" s="121" t="s">
        <v>6438</v>
      </c>
      <c r="D1539" s="121" t="s">
        <v>6438</v>
      </c>
      <c r="E1539" s="127">
        <v>29921</v>
      </c>
      <c r="F1539" s="117">
        <f t="shared" ref="F1539:F1602" ca="1" si="216">(TODAY()-E1539)/365</f>
        <v>37.271232876712325</v>
      </c>
      <c r="G1539" s="121" t="s">
        <v>364</v>
      </c>
      <c r="H1539" s="121" t="s">
        <v>287</v>
      </c>
      <c r="I1539" s="121" t="s">
        <v>287</v>
      </c>
      <c r="J1539" s="121" t="s">
        <v>6439</v>
      </c>
      <c r="K1539" s="121" t="s">
        <v>771</v>
      </c>
      <c r="L1539" s="121" t="s">
        <v>328</v>
      </c>
      <c r="M1539" s="121" t="s">
        <v>367</v>
      </c>
      <c r="N1539" s="121" t="s">
        <v>41</v>
      </c>
      <c r="O1539" s="121" t="s">
        <v>299</v>
      </c>
      <c r="P1539" s="127">
        <v>42664</v>
      </c>
      <c r="Q1539" s="121"/>
      <c r="R1539" s="114" t="e">
        <f t="shared" ca="1" si="208"/>
        <v>#NUM!</v>
      </c>
      <c r="S1539" s="118" t="e">
        <f t="shared" ca="1" si="209"/>
        <v>#NUM!</v>
      </c>
      <c r="T1539" s="114" t="e">
        <f t="shared" ca="1" si="210"/>
        <v>#NUM!</v>
      </c>
      <c r="U1539" s="119" t="e">
        <f t="shared" ca="1" si="211"/>
        <v>#NUM!</v>
      </c>
      <c r="V1539" s="120" t="s">
        <v>299</v>
      </c>
      <c r="W1539" s="116">
        <f t="shared" ca="1" si="212"/>
        <v>43525</v>
      </c>
      <c r="X1539" s="114">
        <f t="shared" ca="1" si="213"/>
        <v>843</v>
      </c>
      <c r="Y1539" s="120">
        <f t="shared" ca="1" si="214"/>
        <v>27</v>
      </c>
      <c r="Z1539" s="121">
        <f t="shared" ca="1" si="215"/>
        <v>2</v>
      </c>
      <c r="AA1539" s="121" t="s">
        <v>10164</v>
      </c>
      <c r="AB1539" s="121"/>
      <c r="AC1539" s="127">
        <v>42682</v>
      </c>
      <c r="AD1539" s="121" t="s">
        <v>771</v>
      </c>
      <c r="AE1539" s="127">
        <v>42682</v>
      </c>
      <c r="AF1539" s="121" t="s">
        <v>8286</v>
      </c>
      <c r="AG1539" s="121">
        <v>0</v>
      </c>
      <c r="AH1539" s="121">
        <v>0</v>
      </c>
      <c r="AI1539" s="121" t="s">
        <v>6441</v>
      </c>
      <c r="AJ1539" s="121"/>
      <c r="AK1539" s="121" t="s">
        <v>334</v>
      </c>
      <c r="AL1539" s="121"/>
      <c r="AM1539" s="126" t="s">
        <v>6440</v>
      </c>
      <c r="AN1539" s="121"/>
      <c r="AO1539" s="121"/>
      <c r="AP1539" s="121">
        <v>0</v>
      </c>
      <c r="AQ1539" s="121">
        <v>0</v>
      </c>
      <c r="AR1539" s="121"/>
      <c r="AS1539" s="121"/>
      <c r="AT1539" s="121"/>
    </row>
    <row r="1540" spans="1:46" ht="30" customHeight="1" x14ac:dyDescent="0.15">
      <c r="A1540" s="121">
        <v>1538</v>
      </c>
      <c r="B1540" s="126">
        <v>5225003197</v>
      </c>
      <c r="C1540" s="121" t="s">
        <v>6442</v>
      </c>
      <c r="D1540" s="121" t="s">
        <v>6442</v>
      </c>
      <c r="E1540" s="127">
        <v>28618</v>
      </c>
      <c r="F1540" s="117">
        <f t="shared" ca="1" si="216"/>
        <v>40.841095890410962</v>
      </c>
      <c r="G1540" s="121" t="s">
        <v>325</v>
      </c>
      <c r="H1540" s="121" t="s">
        <v>297</v>
      </c>
      <c r="I1540" s="121" t="s">
        <v>297</v>
      </c>
      <c r="J1540" s="121" t="s">
        <v>6443</v>
      </c>
      <c r="K1540" s="121" t="s">
        <v>8020</v>
      </c>
      <c r="L1540" s="121" t="s">
        <v>328</v>
      </c>
      <c r="M1540" s="121" t="s">
        <v>367</v>
      </c>
      <c r="N1540" s="121" t="s">
        <v>6444</v>
      </c>
      <c r="O1540" s="121" t="s">
        <v>8327</v>
      </c>
      <c r="P1540" s="127">
        <v>42369</v>
      </c>
      <c r="Q1540" s="127">
        <v>49308</v>
      </c>
      <c r="R1540" s="114">
        <f t="shared" ref="R1540:R1603" ca="1" si="217">DATEDIF(W1540,Q1540,"D")</f>
        <v>5783</v>
      </c>
      <c r="S1540" s="118">
        <f t="shared" ref="S1540:S1603" ca="1" si="218">DATEDIF(W1540,Q1540,"m")</f>
        <v>189</v>
      </c>
      <c r="T1540" s="114">
        <f t="shared" ref="T1540:T1603" ca="1" si="219">DATEDIF(W1540,Q1540,"y")</f>
        <v>15</v>
      </c>
      <c r="U1540" s="119" t="str">
        <f t="shared" ref="U1540:U1603" ca="1" si="220">ROUNDDOWN(R1540/365,0)&amp;"年"&amp;ROUNDDOWN(MOD(R1540,365)/30,0)&amp;"个月"&amp;MOD(MOD(R1540,365),30)&amp;"天"</f>
        <v>15年10个月8天</v>
      </c>
      <c r="V1540" s="120" t="s">
        <v>10167</v>
      </c>
      <c r="W1540" s="116">
        <f t="shared" ref="W1540:W1603" ca="1" si="221">TODAY()</f>
        <v>43525</v>
      </c>
      <c r="X1540" s="114">
        <f t="shared" ref="X1540:X1603" ca="1" si="222">DATEDIF(AE1540,W1540,"D")</f>
        <v>843</v>
      </c>
      <c r="Y1540" s="120">
        <f t="shared" ref="Y1540:Y1603" ca="1" si="223">DATEDIF(AE1540,W1540,"m")</f>
        <v>27</v>
      </c>
      <c r="Z1540" s="121">
        <f t="shared" ref="Z1540:Z1603" ca="1" si="224">DATEDIF(AE1540,W1540,"Y")</f>
        <v>2</v>
      </c>
      <c r="AA1540" s="121" t="s">
        <v>7952</v>
      </c>
      <c r="AB1540" s="121"/>
      <c r="AC1540" s="127">
        <v>42682</v>
      </c>
      <c r="AD1540" s="121" t="s">
        <v>771</v>
      </c>
      <c r="AE1540" s="127">
        <v>42682</v>
      </c>
      <c r="AF1540" s="121" t="s">
        <v>8286</v>
      </c>
      <c r="AG1540" s="121">
        <v>0</v>
      </c>
      <c r="AH1540" s="121">
        <v>0</v>
      </c>
      <c r="AI1540" s="121" t="s">
        <v>6446</v>
      </c>
      <c r="AJ1540" s="121"/>
      <c r="AK1540" s="121"/>
      <c r="AL1540" s="121"/>
      <c r="AM1540" s="126" t="s">
        <v>6445</v>
      </c>
      <c r="AN1540" s="121" t="s">
        <v>411</v>
      </c>
      <c r="AO1540" s="121" t="s">
        <v>393</v>
      </c>
      <c r="AP1540" s="121">
        <v>3</v>
      </c>
      <c r="AQ1540" s="121">
        <v>1</v>
      </c>
      <c r="AR1540" s="121"/>
      <c r="AS1540" s="121"/>
      <c r="AT1540" s="121"/>
    </row>
    <row r="1541" spans="1:46" ht="30" customHeight="1" x14ac:dyDescent="0.15">
      <c r="A1541" s="121">
        <v>1539</v>
      </c>
      <c r="B1541" s="126">
        <v>5225003198</v>
      </c>
      <c r="C1541" s="121" t="s">
        <v>6447</v>
      </c>
      <c r="D1541" s="121" t="s">
        <v>6447</v>
      </c>
      <c r="E1541" s="127">
        <v>31407</v>
      </c>
      <c r="F1541" s="117">
        <f t="shared" ca="1" si="216"/>
        <v>33.200000000000003</v>
      </c>
      <c r="G1541" s="121" t="s">
        <v>325</v>
      </c>
      <c r="H1541" s="121" t="s">
        <v>634</v>
      </c>
      <c r="I1541" s="121" t="s">
        <v>634</v>
      </c>
      <c r="J1541" s="121" t="s">
        <v>10168</v>
      </c>
      <c r="K1541" s="121" t="s">
        <v>8546</v>
      </c>
      <c r="L1541" s="121" t="s">
        <v>1122</v>
      </c>
      <c r="M1541" s="121" t="s">
        <v>326</v>
      </c>
      <c r="N1541" s="121" t="s">
        <v>41</v>
      </c>
      <c r="O1541" s="121" t="s">
        <v>8330</v>
      </c>
      <c r="P1541" s="127">
        <v>40725</v>
      </c>
      <c r="Q1541" s="127">
        <v>45595</v>
      </c>
      <c r="R1541" s="114">
        <f t="shared" ca="1" si="217"/>
        <v>2070</v>
      </c>
      <c r="S1541" s="118">
        <f t="shared" ca="1" si="218"/>
        <v>67</v>
      </c>
      <c r="T1541" s="114">
        <f t="shared" ca="1" si="219"/>
        <v>5</v>
      </c>
      <c r="U1541" s="119" t="str">
        <f t="shared" ca="1" si="220"/>
        <v>5年8个月5天</v>
      </c>
      <c r="V1541" s="120" t="s">
        <v>9173</v>
      </c>
      <c r="W1541" s="116">
        <f t="shared" ca="1" si="221"/>
        <v>43525</v>
      </c>
      <c r="X1541" s="114">
        <f t="shared" ca="1" si="222"/>
        <v>2264</v>
      </c>
      <c r="Y1541" s="120">
        <f t="shared" ca="1" si="223"/>
        <v>74</v>
      </c>
      <c r="Z1541" s="121">
        <f t="shared" ca="1" si="224"/>
        <v>6</v>
      </c>
      <c r="AA1541" s="121" t="s">
        <v>8990</v>
      </c>
      <c r="AB1541" s="121"/>
      <c r="AC1541" s="127">
        <v>42690</v>
      </c>
      <c r="AD1541" s="121" t="s">
        <v>6449</v>
      </c>
      <c r="AE1541" s="127">
        <v>41261</v>
      </c>
      <c r="AF1541" s="121" t="s">
        <v>8282</v>
      </c>
      <c r="AG1541" s="121">
        <v>2</v>
      </c>
      <c r="AH1541" s="121">
        <v>0</v>
      </c>
      <c r="AI1541" s="121" t="s">
        <v>6451</v>
      </c>
      <c r="AJ1541" s="121" t="s">
        <v>1457</v>
      </c>
      <c r="AK1541" s="121"/>
      <c r="AL1541" s="121"/>
      <c r="AM1541" s="126" t="s">
        <v>6450</v>
      </c>
      <c r="AN1541" s="121"/>
      <c r="AO1541" s="121" t="s">
        <v>393</v>
      </c>
      <c r="AP1541" s="121">
        <v>7</v>
      </c>
      <c r="AQ1541" s="121">
        <v>0</v>
      </c>
      <c r="AR1541" s="121"/>
      <c r="AS1541" s="121"/>
      <c r="AT1541" s="121"/>
    </row>
    <row r="1542" spans="1:46" ht="30" customHeight="1" x14ac:dyDescent="0.15">
      <c r="A1542" s="121">
        <v>1540</v>
      </c>
      <c r="B1542" s="126">
        <v>5225003199</v>
      </c>
      <c r="C1542" s="121" t="s">
        <v>6452</v>
      </c>
      <c r="D1542" s="121" t="s">
        <v>6452</v>
      </c>
      <c r="E1542" s="127">
        <v>35028</v>
      </c>
      <c r="F1542" s="117">
        <f t="shared" ca="1" si="216"/>
        <v>23.279452054794522</v>
      </c>
      <c r="G1542" s="121" t="s">
        <v>325</v>
      </c>
      <c r="H1542" s="121" t="s">
        <v>297</v>
      </c>
      <c r="I1542" s="121" t="s">
        <v>297</v>
      </c>
      <c r="J1542" s="121" t="s">
        <v>6453</v>
      </c>
      <c r="K1542" s="121" t="s">
        <v>8055</v>
      </c>
      <c r="L1542" s="121" t="s">
        <v>328</v>
      </c>
      <c r="M1542" s="121" t="s">
        <v>367</v>
      </c>
      <c r="N1542" s="121" t="s">
        <v>290</v>
      </c>
      <c r="O1542" s="121" t="s">
        <v>293</v>
      </c>
      <c r="P1542" s="127">
        <v>42710</v>
      </c>
      <c r="Q1542" s="121"/>
      <c r="R1542" s="114" t="e">
        <f t="shared" ca="1" si="217"/>
        <v>#NUM!</v>
      </c>
      <c r="S1542" s="118" t="e">
        <f t="shared" ca="1" si="218"/>
        <v>#NUM!</v>
      </c>
      <c r="T1542" s="114" t="e">
        <f t="shared" ca="1" si="219"/>
        <v>#NUM!</v>
      </c>
      <c r="U1542" s="119" t="e">
        <f t="shared" ca="1" si="220"/>
        <v>#NUM!</v>
      </c>
      <c r="V1542" s="120" t="s">
        <v>293</v>
      </c>
      <c r="W1542" s="116">
        <f t="shared" ca="1" si="221"/>
        <v>43525</v>
      </c>
      <c r="X1542" s="114">
        <f t="shared" ca="1" si="222"/>
        <v>805</v>
      </c>
      <c r="Y1542" s="120">
        <f t="shared" ca="1" si="223"/>
        <v>26</v>
      </c>
      <c r="Z1542" s="121">
        <f t="shared" ca="1" si="224"/>
        <v>2</v>
      </c>
      <c r="AA1542" s="121" t="s">
        <v>10169</v>
      </c>
      <c r="AB1542" s="121"/>
      <c r="AC1542" s="127">
        <v>42720</v>
      </c>
      <c r="AD1542" s="121" t="s">
        <v>489</v>
      </c>
      <c r="AE1542" s="127">
        <v>42720</v>
      </c>
      <c r="AF1542" s="121" t="s">
        <v>8286</v>
      </c>
      <c r="AG1542" s="121">
        <v>0</v>
      </c>
      <c r="AH1542" s="121">
        <v>0</v>
      </c>
      <c r="AI1542" s="121" t="s">
        <v>6455</v>
      </c>
      <c r="AJ1542" s="121"/>
      <c r="AK1542" s="121" t="s">
        <v>409</v>
      </c>
      <c r="AL1542" s="121"/>
      <c r="AM1542" s="126" t="s">
        <v>6454</v>
      </c>
      <c r="AN1542" s="121"/>
      <c r="AO1542" s="121"/>
      <c r="AP1542" s="121">
        <v>0</v>
      </c>
      <c r="AQ1542" s="121">
        <v>0</v>
      </c>
      <c r="AR1542" s="121"/>
      <c r="AS1542" s="121"/>
      <c r="AT1542" s="121"/>
    </row>
    <row r="1543" spans="1:46" ht="30" customHeight="1" x14ac:dyDescent="0.15">
      <c r="A1543" s="121">
        <v>1541</v>
      </c>
      <c r="B1543" s="126">
        <v>5225003200</v>
      </c>
      <c r="C1543" s="121" t="s">
        <v>6456</v>
      </c>
      <c r="D1543" s="121" t="s">
        <v>6456</v>
      </c>
      <c r="E1543" s="127">
        <v>30818</v>
      </c>
      <c r="F1543" s="117">
        <f t="shared" ca="1" si="216"/>
        <v>34.813698630136983</v>
      </c>
      <c r="G1543" s="121" t="s">
        <v>325</v>
      </c>
      <c r="H1543" s="121" t="s">
        <v>287</v>
      </c>
      <c r="I1543" s="121" t="s">
        <v>287</v>
      </c>
      <c r="J1543" s="121" t="s">
        <v>6457</v>
      </c>
      <c r="K1543" s="121" t="s">
        <v>701</v>
      </c>
      <c r="L1543" s="121" t="s">
        <v>328</v>
      </c>
      <c r="M1543" s="121" t="s">
        <v>367</v>
      </c>
      <c r="N1543" s="121" t="s">
        <v>488</v>
      </c>
      <c r="O1543" s="121" t="s">
        <v>8330</v>
      </c>
      <c r="P1543" s="127">
        <v>42112</v>
      </c>
      <c r="Q1543" s="127">
        <v>47590</v>
      </c>
      <c r="R1543" s="114">
        <f t="shared" ca="1" si="217"/>
        <v>4065</v>
      </c>
      <c r="S1543" s="118">
        <f t="shared" ca="1" si="218"/>
        <v>133</v>
      </c>
      <c r="T1543" s="114">
        <f t="shared" ca="1" si="219"/>
        <v>11</v>
      </c>
      <c r="U1543" s="119" t="str">
        <f t="shared" ca="1" si="220"/>
        <v>11年1个月20天</v>
      </c>
      <c r="V1543" s="120" t="s">
        <v>9280</v>
      </c>
      <c r="W1543" s="116">
        <f t="shared" ca="1" si="221"/>
        <v>43525</v>
      </c>
      <c r="X1543" s="114">
        <f t="shared" ca="1" si="222"/>
        <v>806</v>
      </c>
      <c r="Y1543" s="120">
        <f t="shared" ca="1" si="223"/>
        <v>26</v>
      </c>
      <c r="Z1543" s="121">
        <f t="shared" ca="1" si="224"/>
        <v>2</v>
      </c>
      <c r="AA1543" s="121" t="s">
        <v>9281</v>
      </c>
      <c r="AB1543" s="121"/>
      <c r="AC1543" s="127">
        <v>42719</v>
      </c>
      <c r="AD1543" s="121" t="s">
        <v>489</v>
      </c>
      <c r="AE1543" s="127">
        <v>42719</v>
      </c>
      <c r="AF1543" s="121" t="s">
        <v>8286</v>
      </c>
      <c r="AG1543" s="121">
        <v>0</v>
      </c>
      <c r="AH1543" s="121">
        <v>0</v>
      </c>
      <c r="AI1543" s="121" t="s">
        <v>6459</v>
      </c>
      <c r="AJ1543" s="121"/>
      <c r="AK1543" s="121"/>
      <c r="AL1543" s="121"/>
      <c r="AM1543" s="126" t="s">
        <v>6458</v>
      </c>
      <c r="AN1543" s="121" t="s">
        <v>411</v>
      </c>
      <c r="AO1543" s="121"/>
      <c r="AP1543" s="121">
        <v>0</v>
      </c>
      <c r="AQ1543" s="121">
        <v>0</v>
      </c>
      <c r="AR1543" s="121"/>
      <c r="AS1543" s="121"/>
      <c r="AT1543" s="121"/>
    </row>
    <row r="1544" spans="1:46" ht="30" customHeight="1" x14ac:dyDescent="0.15">
      <c r="A1544" s="121">
        <v>1542</v>
      </c>
      <c r="B1544" s="126">
        <v>5225003201</v>
      </c>
      <c r="C1544" s="121" t="s">
        <v>6460</v>
      </c>
      <c r="D1544" s="121" t="s">
        <v>6460</v>
      </c>
      <c r="E1544" s="127">
        <v>30402</v>
      </c>
      <c r="F1544" s="117">
        <f t="shared" ca="1" si="216"/>
        <v>35.953424657534249</v>
      </c>
      <c r="G1544" s="121" t="s">
        <v>325</v>
      </c>
      <c r="H1544" s="121" t="s">
        <v>287</v>
      </c>
      <c r="I1544" s="121" t="s">
        <v>287</v>
      </c>
      <c r="J1544" s="121" t="s">
        <v>6461</v>
      </c>
      <c r="K1544" s="121" t="s">
        <v>701</v>
      </c>
      <c r="L1544" s="121" t="s">
        <v>328</v>
      </c>
      <c r="M1544" s="121" t="s">
        <v>59</v>
      </c>
      <c r="N1544" s="121" t="s">
        <v>488</v>
      </c>
      <c r="O1544" s="121" t="s">
        <v>8330</v>
      </c>
      <c r="P1544" s="127">
        <v>42112</v>
      </c>
      <c r="Q1544" s="127">
        <v>47590</v>
      </c>
      <c r="R1544" s="114">
        <f t="shared" ca="1" si="217"/>
        <v>4065</v>
      </c>
      <c r="S1544" s="118">
        <f t="shared" ca="1" si="218"/>
        <v>133</v>
      </c>
      <c r="T1544" s="114">
        <f t="shared" ca="1" si="219"/>
        <v>11</v>
      </c>
      <c r="U1544" s="119" t="str">
        <f t="shared" ca="1" si="220"/>
        <v>11年1个月20天</v>
      </c>
      <c r="V1544" s="120" t="s">
        <v>9280</v>
      </c>
      <c r="W1544" s="116">
        <f t="shared" ca="1" si="221"/>
        <v>43525</v>
      </c>
      <c r="X1544" s="114">
        <f t="shared" ca="1" si="222"/>
        <v>805</v>
      </c>
      <c r="Y1544" s="120">
        <f t="shared" ca="1" si="223"/>
        <v>26</v>
      </c>
      <c r="Z1544" s="121">
        <f t="shared" ca="1" si="224"/>
        <v>2</v>
      </c>
      <c r="AA1544" s="121" t="s">
        <v>9281</v>
      </c>
      <c r="AB1544" s="121"/>
      <c r="AC1544" s="127">
        <v>42720</v>
      </c>
      <c r="AD1544" s="121" t="s">
        <v>489</v>
      </c>
      <c r="AE1544" s="127">
        <v>42720</v>
      </c>
      <c r="AF1544" s="121" t="s">
        <v>8286</v>
      </c>
      <c r="AG1544" s="121">
        <v>0</v>
      </c>
      <c r="AH1544" s="121">
        <v>0</v>
      </c>
      <c r="AI1544" s="121" t="s">
        <v>6459</v>
      </c>
      <c r="AJ1544" s="121"/>
      <c r="AK1544" s="121"/>
      <c r="AL1544" s="121" t="s">
        <v>363</v>
      </c>
      <c r="AM1544" s="126" t="s">
        <v>6462</v>
      </c>
      <c r="AN1544" s="121" t="s">
        <v>411</v>
      </c>
      <c r="AO1544" s="121"/>
      <c r="AP1544" s="121">
        <v>0</v>
      </c>
      <c r="AQ1544" s="121">
        <v>1</v>
      </c>
      <c r="AR1544" s="121"/>
      <c r="AS1544" s="121"/>
      <c r="AT1544" s="121"/>
    </row>
    <row r="1545" spans="1:46" ht="30" customHeight="1" x14ac:dyDescent="0.15">
      <c r="A1545" s="121">
        <v>1543</v>
      </c>
      <c r="B1545" s="126">
        <v>5225003202</v>
      </c>
      <c r="C1545" s="121" t="s">
        <v>6463</v>
      </c>
      <c r="D1545" s="121" t="s">
        <v>6463</v>
      </c>
      <c r="E1545" s="127">
        <v>28608</v>
      </c>
      <c r="F1545" s="117">
        <f t="shared" ca="1" si="216"/>
        <v>40.868493150684934</v>
      </c>
      <c r="G1545" s="121" t="s">
        <v>325</v>
      </c>
      <c r="H1545" s="121" t="s">
        <v>297</v>
      </c>
      <c r="I1545" s="121" t="s">
        <v>297</v>
      </c>
      <c r="J1545" s="121" t="s">
        <v>6464</v>
      </c>
      <c r="K1545" s="121" t="s">
        <v>8023</v>
      </c>
      <c r="L1545" s="121" t="s">
        <v>328</v>
      </c>
      <c r="M1545" s="121" t="s">
        <v>383</v>
      </c>
      <c r="N1545" s="121" t="s">
        <v>408</v>
      </c>
      <c r="O1545" s="121" t="s">
        <v>8330</v>
      </c>
      <c r="P1545" s="127">
        <v>42261</v>
      </c>
      <c r="Q1545" s="127">
        <v>47739</v>
      </c>
      <c r="R1545" s="114">
        <f t="shared" ca="1" si="217"/>
        <v>4214</v>
      </c>
      <c r="S1545" s="118">
        <f t="shared" ca="1" si="218"/>
        <v>138</v>
      </c>
      <c r="T1545" s="114">
        <f t="shared" ca="1" si="219"/>
        <v>11</v>
      </c>
      <c r="U1545" s="119" t="str">
        <f t="shared" ca="1" si="220"/>
        <v>11年6个月19天</v>
      </c>
      <c r="V1545" s="120" t="s">
        <v>6324</v>
      </c>
      <c r="W1545" s="116">
        <f t="shared" ca="1" si="221"/>
        <v>43525</v>
      </c>
      <c r="X1545" s="114">
        <f t="shared" ca="1" si="222"/>
        <v>807</v>
      </c>
      <c r="Y1545" s="120">
        <f t="shared" ca="1" si="223"/>
        <v>26</v>
      </c>
      <c r="Z1545" s="121">
        <f t="shared" ca="1" si="224"/>
        <v>2</v>
      </c>
      <c r="AA1545" s="121" t="s">
        <v>10170</v>
      </c>
      <c r="AB1545" s="121"/>
      <c r="AC1545" s="127">
        <v>42718</v>
      </c>
      <c r="AD1545" s="121" t="s">
        <v>582</v>
      </c>
      <c r="AE1545" s="127">
        <v>42718</v>
      </c>
      <c r="AF1545" s="121" t="s">
        <v>8286</v>
      </c>
      <c r="AG1545" s="121">
        <v>0</v>
      </c>
      <c r="AH1545" s="121">
        <v>0</v>
      </c>
      <c r="AI1545" s="121" t="s">
        <v>6466</v>
      </c>
      <c r="AJ1545" s="121"/>
      <c r="AK1545" s="121"/>
      <c r="AL1545" s="121"/>
      <c r="AM1545" s="126" t="s">
        <v>6465</v>
      </c>
      <c r="AN1545" s="121" t="s">
        <v>411</v>
      </c>
      <c r="AO1545" s="121" t="s">
        <v>393</v>
      </c>
      <c r="AP1545" s="121">
        <v>3</v>
      </c>
      <c r="AQ1545" s="121">
        <v>0</v>
      </c>
      <c r="AR1545" s="121"/>
      <c r="AS1545" s="121"/>
      <c r="AT1545" s="121"/>
    </row>
    <row r="1546" spans="1:46" ht="30" customHeight="1" x14ac:dyDescent="0.15">
      <c r="A1546" s="121">
        <v>1544</v>
      </c>
      <c r="B1546" s="126">
        <v>5225003203</v>
      </c>
      <c r="C1546" s="121" t="s">
        <v>6467</v>
      </c>
      <c r="D1546" s="121" t="s">
        <v>6467</v>
      </c>
      <c r="E1546" s="127">
        <v>28341</v>
      </c>
      <c r="F1546" s="117">
        <f t="shared" ca="1" si="216"/>
        <v>41.6</v>
      </c>
      <c r="G1546" s="121" t="s">
        <v>6033</v>
      </c>
      <c r="H1546" s="121" t="s">
        <v>297</v>
      </c>
      <c r="I1546" s="121" t="s">
        <v>297</v>
      </c>
      <c r="J1546" s="121" t="s">
        <v>6468</v>
      </c>
      <c r="K1546" s="121" t="s">
        <v>8204</v>
      </c>
      <c r="L1546" s="121" t="s">
        <v>328</v>
      </c>
      <c r="M1546" s="121" t="s">
        <v>367</v>
      </c>
      <c r="N1546" s="121" t="s">
        <v>298</v>
      </c>
      <c r="O1546" s="121" t="s">
        <v>299</v>
      </c>
      <c r="P1546" s="127">
        <v>42688</v>
      </c>
      <c r="Q1546" s="121"/>
      <c r="R1546" s="114" t="e">
        <f t="shared" ca="1" si="217"/>
        <v>#NUM!</v>
      </c>
      <c r="S1546" s="118" t="e">
        <f t="shared" ca="1" si="218"/>
        <v>#NUM!</v>
      </c>
      <c r="T1546" s="114" t="e">
        <f t="shared" ca="1" si="219"/>
        <v>#NUM!</v>
      </c>
      <c r="U1546" s="119" t="e">
        <f t="shared" ca="1" si="220"/>
        <v>#NUM!</v>
      </c>
      <c r="V1546" s="120" t="s">
        <v>299</v>
      </c>
      <c r="W1546" s="116">
        <f t="shared" ca="1" si="221"/>
        <v>43525</v>
      </c>
      <c r="X1546" s="114">
        <f t="shared" ca="1" si="222"/>
        <v>807</v>
      </c>
      <c r="Y1546" s="120">
        <f t="shared" ca="1" si="223"/>
        <v>26</v>
      </c>
      <c r="Z1546" s="121">
        <f t="shared" ca="1" si="224"/>
        <v>2</v>
      </c>
      <c r="AA1546" s="121" t="s">
        <v>10171</v>
      </c>
      <c r="AB1546" s="121"/>
      <c r="AC1546" s="127">
        <v>42718</v>
      </c>
      <c r="AD1546" s="121" t="s">
        <v>582</v>
      </c>
      <c r="AE1546" s="127">
        <v>42718</v>
      </c>
      <c r="AF1546" s="121" t="s">
        <v>8286</v>
      </c>
      <c r="AG1546" s="121">
        <v>0</v>
      </c>
      <c r="AH1546" s="121">
        <v>0</v>
      </c>
      <c r="AI1546" s="121" t="s">
        <v>10172</v>
      </c>
      <c r="AJ1546" s="121"/>
      <c r="AK1546" s="121" t="s">
        <v>334</v>
      </c>
      <c r="AL1546" s="121"/>
      <c r="AM1546" s="126" t="s">
        <v>6469</v>
      </c>
      <c r="AN1546" s="121" t="s">
        <v>411</v>
      </c>
      <c r="AO1546" s="121" t="s">
        <v>393</v>
      </c>
      <c r="AP1546" s="121">
        <v>3</v>
      </c>
      <c r="AQ1546" s="121">
        <v>0</v>
      </c>
      <c r="AR1546" s="121"/>
      <c r="AS1546" s="121"/>
      <c r="AT1546" s="121"/>
    </row>
    <row r="1547" spans="1:46" ht="30" customHeight="1" x14ac:dyDescent="0.15">
      <c r="A1547" s="121">
        <v>1545</v>
      </c>
      <c r="B1547" s="126">
        <v>5225003204</v>
      </c>
      <c r="C1547" s="121" t="s">
        <v>6470</v>
      </c>
      <c r="D1547" s="121" t="s">
        <v>6470</v>
      </c>
      <c r="E1547" s="127">
        <v>32289</v>
      </c>
      <c r="F1547" s="117">
        <f t="shared" ca="1" si="216"/>
        <v>30.783561643835615</v>
      </c>
      <c r="G1547" s="121" t="s">
        <v>325</v>
      </c>
      <c r="H1547" s="121" t="s">
        <v>758</v>
      </c>
      <c r="I1547" s="121" t="s">
        <v>758</v>
      </c>
      <c r="J1547" s="121" t="s">
        <v>6471</v>
      </c>
      <c r="K1547" s="121" t="s">
        <v>8034</v>
      </c>
      <c r="L1547" s="121" t="s">
        <v>357</v>
      </c>
      <c r="M1547" s="121" t="s">
        <v>367</v>
      </c>
      <c r="N1547" s="121" t="s">
        <v>408</v>
      </c>
      <c r="O1547" s="121" t="s">
        <v>299</v>
      </c>
      <c r="P1547" s="127">
        <v>42691</v>
      </c>
      <c r="Q1547" s="121"/>
      <c r="R1547" s="114" t="e">
        <f t="shared" ca="1" si="217"/>
        <v>#NUM!</v>
      </c>
      <c r="S1547" s="118" t="e">
        <f t="shared" ca="1" si="218"/>
        <v>#NUM!</v>
      </c>
      <c r="T1547" s="114" t="e">
        <f t="shared" ca="1" si="219"/>
        <v>#NUM!</v>
      </c>
      <c r="U1547" s="119" t="e">
        <f t="shared" ca="1" si="220"/>
        <v>#NUM!</v>
      </c>
      <c r="V1547" s="120" t="s">
        <v>299</v>
      </c>
      <c r="W1547" s="116">
        <f t="shared" ca="1" si="221"/>
        <v>43525</v>
      </c>
      <c r="X1547" s="114">
        <f t="shared" ca="1" si="222"/>
        <v>807</v>
      </c>
      <c r="Y1547" s="120">
        <f t="shared" ca="1" si="223"/>
        <v>26</v>
      </c>
      <c r="Z1547" s="121">
        <f t="shared" ca="1" si="224"/>
        <v>2</v>
      </c>
      <c r="AA1547" s="121" t="s">
        <v>10173</v>
      </c>
      <c r="AB1547" s="121"/>
      <c r="AC1547" s="127">
        <v>42718</v>
      </c>
      <c r="AD1547" s="121" t="s">
        <v>582</v>
      </c>
      <c r="AE1547" s="127">
        <v>42718</v>
      </c>
      <c r="AF1547" s="121" t="s">
        <v>8286</v>
      </c>
      <c r="AG1547" s="121">
        <v>0</v>
      </c>
      <c r="AH1547" s="121">
        <v>0</v>
      </c>
      <c r="AI1547" s="121" t="s">
        <v>6473</v>
      </c>
      <c r="AJ1547" s="121"/>
      <c r="AK1547" s="121" t="s">
        <v>334</v>
      </c>
      <c r="AL1547" s="121"/>
      <c r="AM1547" s="126" t="s">
        <v>6472</v>
      </c>
      <c r="AN1547" s="121" t="s">
        <v>411</v>
      </c>
      <c r="AO1547" s="121" t="s">
        <v>393</v>
      </c>
      <c r="AP1547" s="121">
        <v>3</v>
      </c>
      <c r="AQ1547" s="121">
        <v>0</v>
      </c>
      <c r="AR1547" s="121"/>
      <c r="AS1547" s="121"/>
      <c r="AT1547" s="121"/>
    </row>
    <row r="1548" spans="1:46" ht="30" customHeight="1" x14ac:dyDescent="0.15">
      <c r="A1548" s="121">
        <v>1546</v>
      </c>
      <c r="B1548" s="126">
        <v>5225003205</v>
      </c>
      <c r="C1548" s="121" t="s">
        <v>6474</v>
      </c>
      <c r="D1548" s="121" t="s">
        <v>6474</v>
      </c>
      <c r="E1548" s="127">
        <v>28134</v>
      </c>
      <c r="F1548" s="117">
        <f t="shared" ca="1" si="216"/>
        <v>42.167123287671231</v>
      </c>
      <c r="G1548" s="121" t="s">
        <v>325</v>
      </c>
      <c r="H1548" s="121" t="s">
        <v>287</v>
      </c>
      <c r="I1548" s="121" t="s">
        <v>287</v>
      </c>
      <c r="J1548" s="121" t="s">
        <v>6475</v>
      </c>
      <c r="K1548" s="121" t="s">
        <v>811</v>
      </c>
      <c r="L1548" s="121" t="s">
        <v>328</v>
      </c>
      <c r="M1548" s="121" t="s">
        <v>383</v>
      </c>
      <c r="N1548" s="121" t="s">
        <v>570</v>
      </c>
      <c r="O1548" s="121" t="s">
        <v>293</v>
      </c>
      <c r="P1548" s="127">
        <v>42705</v>
      </c>
      <c r="Q1548" s="121"/>
      <c r="R1548" s="114" t="e">
        <f t="shared" ca="1" si="217"/>
        <v>#NUM!</v>
      </c>
      <c r="S1548" s="118" t="e">
        <f t="shared" ca="1" si="218"/>
        <v>#NUM!</v>
      </c>
      <c r="T1548" s="114" t="e">
        <f t="shared" ca="1" si="219"/>
        <v>#NUM!</v>
      </c>
      <c r="U1548" s="119" t="e">
        <f t="shared" ca="1" si="220"/>
        <v>#NUM!</v>
      </c>
      <c r="V1548" s="120" t="s">
        <v>293</v>
      </c>
      <c r="W1548" s="116">
        <f t="shared" ca="1" si="221"/>
        <v>43525</v>
      </c>
      <c r="X1548" s="114">
        <f t="shared" ca="1" si="222"/>
        <v>807</v>
      </c>
      <c r="Y1548" s="120">
        <f t="shared" ca="1" si="223"/>
        <v>26</v>
      </c>
      <c r="Z1548" s="121">
        <f t="shared" ca="1" si="224"/>
        <v>2</v>
      </c>
      <c r="AA1548" s="121" t="s">
        <v>10174</v>
      </c>
      <c r="AB1548" s="121"/>
      <c r="AC1548" s="127">
        <v>42718</v>
      </c>
      <c r="AD1548" s="121" t="s">
        <v>811</v>
      </c>
      <c r="AE1548" s="127">
        <v>42718</v>
      </c>
      <c r="AF1548" s="121" t="s">
        <v>8286</v>
      </c>
      <c r="AG1548" s="121">
        <v>0</v>
      </c>
      <c r="AH1548" s="121">
        <v>0</v>
      </c>
      <c r="AI1548" s="121" t="s">
        <v>6477</v>
      </c>
      <c r="AJ1548" s="121"/>
      <c r="AK1548" s="121" t="s">
        <v>317</v>
      </c>
      <c r="AL1548" s="121"/>
      <c r="AM1548" s="126" t="s">
        <v>6476</v>
      </c>
      <c r="AN1548" s="121"/>
      <c r="AO1548" s="121" t="s">
        <v>393</v>
      </c>
      <c r="AP1548" s="121">
        <v>3</v>
      </c>
      <c r="AQ1548" s="121">
        <v>1</v>
      </c>
      <c r="AR1548" s="121"/>
      <c r="AS1548" s="121"/>
      <c r="AT1548" s="121"/>
    </row>
    <row r="1549" spans="1:46" ht="30" customHeight="1" x14ac:dyDescent="0.15">
      <c r="A1549" s="121">
        <v>1547</v>
      </c>
      <c r="B1549" s="126">
        <v>5225003206</v>
      </c>
      <c r="C1549" s="121" t="s">
        <v>6478</v>
      </c>
      <c r="D1549" s="121" t="s">
        <v>6478</v>
      </c>
      <c r="E1549" s="127">
        <v>24638</v>
      </c>
      <c r="F1549" s="117">
        <f t="shared" ca="1" si="216"/>
        <v>51.745205479452054</v>
      </c>
      <c r="G1549" s="121" t="s">
        <v>325</v>
      </c>
      <c r="H1549" s="121" t="s">
        <v>287</v>
      </c>
      <c r="I1549" s="121" t="s">
        <v>287</v>
      </c>
      <c r="J1549" s="121" t="s">
        <v>6479</v>
      </c>
      <c r="K1549" s="121" t="s">
        <v>8023</v>
      </c>
      <c r="L1549" s="121" t="s">
        <v>357</v>
      </c>
      <c r="M1549" s="121" t="s">
        <v>367</v>
      </c>
      <c r="N1549" s="121" t="s">
        <v>408</v>
      </c>
      <c r="O1549" s="121" t="s">
        <v>299</v>
      </c>
      <c r="P1549" s="127">
        <v>42213</v>
      </c>
      <c r="Q1549" s="121"/>
      <c r="R1549" s="114" t="e">
        <f t="shared" ca="1" si="217"/>
        <v>#NUM!</v>
      </c>
      <c r="S1549" s="118" t="e">
        <f t="shared" ca="1" si="218"/>
        <v>#NUM!</v>
      </c>
      <c r="T1549" s="114" t="e">
        <f t="shared" ca="1" si="219"/>
        <v>#NUM!</v>
      </c>
      <c r="U1549" s="119" t="e">
        <f t="shared" ca="1" si="220"/>
        <v>#NUM!</v>
      </c>
      <c r="V1549" s="120" t="s">
        <v>299</v>
      </c>
      <c r="W1549" s="116">
        <f t="shared" ca="1" si="221"/>
        <v>43525</v>
      </c>
      <c r="X1549" s="114">
        <f t="shared" ca="1" si="222"/>
        <v>807</v>
      </c>
      <c r="Y1549" s="120">
        <f t="shared" ca="1" si="223"/>
        <v>26</v>
      </c>
      <c r="Z1549" s="121">
        <f t="shared" ca="1" si="224"/>
        <v>2</v>
      </c>
      <c r="AA1549" s="121" t="s">
        <v>10175</v>
      </c>
      <c r="AB1549" s="121"/>
      <c r="AC1549" s="127">
        <v>42718</v>
      </c>
      <c r="AD1549" s="121" t="s">
        <v>582</v>
      </c>
      <c r="AE1549" s="127">
        <v>42718</v>
      </c>
      <c r="AF1549" s="121" t="s">
        <v>8286</v>
      </c>
      <c r="AG1549" s="121">
        <v>0</v>
      </c>
      <c r="AH1549" s="121">
        <v>0</v>
      </c>
      <c r="AI1549" s="121" t="s">
        <v>6481</v>
      </c>
      <c r="AJ1549" s="121"/>
      <c r="AK1549" s="121" t="s">
        <v>334</v>
      </c>
      <c r="AL1549" s="121" t="s">
        <v>363</v>
      </c>
      <c r="AM1549" s="126" t="s">
        <v>6480</v>
      </c>
      <c r="AN1549" s="121" t="s">
        <v>411</v>
      </c>
      <c r="AO1549" s="121" t="s">
        <v>393</v>
      </c>
      <c r="AP1549" s="121">
        <v>3</v>
      </c>
      <c r="AQ1549" s="121">
        <v>1</v>
      </c>
      <c r="AR1549" s="121"/>
      <c r="AS1549" s="121"/>
      <c r="AT1549" s="121"/>
    </row>
    <row r="1550" spans="1:46" ht="30" customHeight="1" x14ac:dyDescent="0.15">
      <c r="A1550" s="121">
        <v>1548</v>
      </c>
      <c r="B1550" s="126">
        <v>5225003208</v>
      </c>
      <c r="C1550" s="121" t="s">
        <v>6482</v>
      </c>
      <c r="D1550" s="121" t="s">
        <v>6482</v>
      </c>
      <c r="E1550" s="127">
        <v>26112</v>
      </c>
      <c r="F1550" s="117">
        <f t="shared" ca="1" si="216"/>
        <v>47.706849315068496</v>
      </c>
      <c r="G1550" s="121" t="s">
        <v>6033</v>
      </c>
      <c r="H1550" s="121" t="s">
        <v>287</v>
      </c>
      <c r="I1550" s="121" t="s">
        <v>287</v>
      </c>
      <c r="J1550" s="121" t="s">
        <v>6483</v>
      </c>
      <c r="K1550" s="121" t="s">
        <v>8218</v>
      </c>
      <c r="L1550" s="121" t="s">
        <v>5421</v>
      </c>
      <c r="M1550" s="121" t="s">
        <v>367</v>
      </c>
      <c r="N1550" s="121" t="s">
        <v>298</v>
      </c>
      <c r="O1550" s="121" t="s">
        <v>8330</v>
      </c>
      <c r="P1550" s="127">
        <v>42464</v>
      </c>
      <c r="Q1550" s="127">
        <v>47941</v>
      </c>
      <c r="R1550" s="114">
        <f t="shared" ca="1" si="217"/>
        <v>4416</v>
      </c>
      <c r="S1550" s="118">
        <f t="shared" ca="1" si="218"/>
        <v>145</v>
      </c>
      <c r="T1550" s="114">
        <f t="shared" ca="1" si="219"/>
        <v>12</v>
      </c>
      <c r="U1550" s="119" t="str">
        <f t="shared" ca="1" si="220"/>
        <v>12年1个月6天</v>
      </c>
      <c r="V1550" s="120" t="s">
        <v>6173</v>
      </c>
      <c r="W1550" s="116">
        <f t="shared" ca="1" si="221"/>
        <v>43525</v>
      </c>
      <c r="X1550" s="114">
        <f t="shared" ca="1" si="222"/>
        <v>809</v>
      </c>
      <c r="Y1550" s="120">
        <f t="shared" ca="1" si="223"/>
        <v>26</v>
      </c>
      <c r="Z1550" s="121">
        <f t="shared" ca="1" si="224"/>
        <v>2</v>
      </c>
      <c r="AA1550" s="121" t="s">
        <v>10176</v>
      </c>
      <c r="AB1550" s="121"/>
      <c r="AC1550" s="127">
        <v>42716</v>
      </c>
      <c r="AD1550" s="121" t="s">
        <v>771</v>
      </c>
      <c r="AE1550" s="127">
        <v>42716</v>
      </c>
      <c r="AF1550" s="121" t="s">
        <v>8286</v>
      </c>
      <c r="AG1550" s="121">
        <v>0</v>
      </c>
      <c r="AH1550" s="121">
        <v>0</v>
      </c>
      <c r="AI1550" s="121" t="s">
        <v>6485</v>
      </c>
      <c r="AJ1550" s="121"/>
      <c r="AK1550" s="121"/>
      <c r="AL1550" s="121"/>
      <c r="AM1550" s="126" t="s">
        <v>6484</v>
      </c>
      <c r="AN1550" s="121" t="s">
        <v>411</v>
      </c>
      <c r="AO1550" s="121" t="s">
        <v>393</v>
      </c>
      <c r="AP1550" s="121">
        <v>3</v>
      </c>
      <c r="AQ1550" s="121">
        <v>1</v>
      </c>
      <c r="AR1550" s="121"/>
      <c r="AS1550" s="121"/>
      <c r="AT1550" s="121"/>
    </row>
    <row r="1551" spans="1:46" ht="30" customHeight="1" x14ac:dyDescent="0.15">
      <c r="A1551" s="121">
        <v>1549</v>
      </c>
      <c r="B1551" s="126">
        <v>5225003209</v>
      </c>
      <c r="C1551" s="121" t="s">
        <v>6486</v>
      </c>
      <c r="D1551" s="121" t="s">
        <v>6486</v>
      </c>
      <c r="E1551" s="127">
        <v>29011</v>
      </c>
      <c r="F1551" s="117">
        <f t="shared" ca="1" si="216"/>
        <v>39.764383561643832</v>
      </c>
      <c r="G1551" s="121" t="s">
        <v>6033</v>
      </c>
      <c r="H1551" s="121" t="s">
        <v>327</v>
      </c>
      <c r="I1551" s="121" t="s">
        <v>327</v>
      </c>
      <c r="J1551" s="121" t="s">
        <v>6487</v>
      </c>
      <c r="K1551" s="121" t="s">
        <v>8218</v>
      </c>
      <c r="L1551" s="121" t="s">
        <v>357</v>
      </c>
      <c r="M1551" s="121" t="s">
        <v>383</v>
      </c>
      <c r="N1551" s="121" t="s">
        <v>408</v>
      </c>
      <c r="O1551" s="121" t="s">
        <v>8330</v>
      </c>
      <c r="P1551" s="127">
        <v>42464</v>
      </c>
      <c r="Q1551" s="127">
        <v>47941</v>
      </c>
      <c r="R1551" s="114">
        <f t="shared" ca="1" si="217"/>
        <v>4416</v>
      </c>
      <c r="S1551" s="118">
        <f t="shared" ca="1" si="218"/>
        <v>145</v>
      </c>
      <c r="T1551" s="114">
        <f t="shared" ca="1" si="219"/>
        <v>12</v>
      </c>
      <c r="U1551" s="119" t="str">
        <f t="shared" ca="1" si="220"/>
        <v>12年1个月6天</v>
      </c>
      <c r="V1551" s="120" t="s">
        <v>6173</v>
      </c>
      <c r="W1551" s="116">
        <f t="shared" ca="1" si="221"/>
        <v>43525</v>
      </c>
      <c r="X1551" s="114">
        <f t="shared" ca="1" si="222"/>
        <v>809</v>
      </c>
      <c r="Y1551" s="120">
        <f t="shared" ca="1" si="223"/>
        <v>26</v>
      </c>
      <c r="Z1551" s="121">
        <f t="shared" ca="1" si="224"/>
        <v>2</v>
      </c>
      <c r="AA1551" s="121" t="s">
        <v>10176</v>
      </c>
      <c r="AB1551" s="121"/>
      <c r="AC1551" s="127">
        <v>42716</v>
      </c>
      <c r="AD1551" s="121" t="s">
        <v>771</v>
      </c>
      <c r="AE1551" s="127">
        <v>42716</v>
      </c>
      <c r="AF1551" s="121" t="s">
        <v>8286</v>
      </c>
      <c r="AG1551" s="121">
        <v>0</v>
      </c>
      <c r="AH1551" s="121">
        <v>0</v>
      </c>
      <c r="AI1551" s="121" t="s">
        <v>6485</v>
      </c>
      <c r="AJ1551" s="121"/>
      <c r="AK1551" s="121"/>
      <c r="AL1551" s="121"/>
      <c r="AM1551" s="126" t="s">
        <v>6488</v>
      </c>
      <c r="AN1551" s="121" t="s">
        <v>411</v>
      </c>
      <c r="AO1551" s="121" t="s">
        <v>393</v>
      </c>
      <c r="AP1551" s="121">
        <v>3</v>
      </c>
      <c r="AQ1551" s="121">
        <v>0</v>
      </c>
      <c r="AR1551" s="121"/>
      <c r="AS1551" s="121"/>
      <c r="AT1551" s="121"/>
    </row>
    <row r="1552" spans="1:46" ht="30" customHeight="1" x14ac:dyDescent="0.15">
      <c r="A1552" s="121">
        <v>1550</v>
      </c>
      <c r="B1552" s="126">
        <v>5225003211</v>
      </c>
      <c r="C1552" s="121" t="s">
        <v>6489</v>
      </c>
      <c r="D1552" s="121" t="s">
        <v>6489</v>
      </c>
      <c r="E1552" s="127">
        <v>23813</v>
      </c>
      <c r="F1552" s="117">
        <f t="shared" ca="1" si="216"/>
        <v>54.005479452054793</v>
      </c>
      <c r="G1552" s="121" t="s">
        <v>325</v>
      </c>
      <c r="H1552" s="121" t="s">
        <v>779</v>
      </c>
      <c r="I1552" s="121" t="s">
        <v>779</v>
      </c>
      <c r="J1552" s="121" t="s">
        <v>6490</v>
      </c>
      <c r="K1552" s="121" t="s">
        <v>771</v>
      </c>
      <c r="L1552" s="121" t="s">
        <v>357</v>
      </c>
      <c r="M1552" s="121" t="s">
        <v>367</v>
      </c>
      <c r="N1552" s="121" t="s">
        <v>298</v>
      </c>
      <c r="O1552" s="121" t="s">
        <v>8330</v>
      </c>
      <c r="P1552" s="127">
        <v>42364</v>
      </c>
      <c r="Q1552" s="127">
        <v>47842</v>
      </c>
      <c r="R1552" s="114">
        <f t="shared" ca="1" si="217"/>
        <v>4317</v>
      </c>
      <c r="S1552" s="118">
        <f t="shared" ca="1" si="218"/>
        <v>141</v>
      </c>
      <c r="T1552" s="114">
        <f t="shared" ca="1" si="219"/>
        <v>11</v>
      </c>
      <c r="U1552" s="119" t="str">
        <f t="shared" ca="1" si="220"/>
        <v>11年10个月2天</v>
      </c>
      <c r="V1552" s="120" t="s">
        <v>10177</v>
      </c>
      <c r="W1552" s="116">
        <f t="shared" ca="1" si="221"/>
        <v>43525</v>
      </c>
      <c r="X1552" s="114">
        <f t="shared" ca="1" si="222"/>
        <v>809</v>
      </c>
      <c r="Y1552" s="120">
        <f t="shared" ca="1" si="223"/>
        <v>26</v>
      </c>
      <c r="Z1552" s="121">
        <f t="shared" ca="1" si="224"/>
        <v>2</v>
      </c>
      <c r="AA1552" s="121" t="s">
        <v>8505</v>
      </c>
      <c r="AB1552" s="121"/>
      <c r="AC1552" s="127">
        <v>42716</v>
      </c>
      <c r="AD1552" s="121" t="s">
        <v>771</v>
      </c>
      <c r="AE1552" s="127">
        <v>42716</v>
      </c>
      <c r="AF1552" s="121" t="s">
        <v>8286</v>
      </c>
      <c r="AG1552" s="121">
        <v>0</v>
      </c>
      <c r="AH1552" s="121">
        <v>0</v>
      </c>
      <c r="AI1552" s="121" t="s">
        <v>6493</v>
      </c>
      <c r="AJ1552" s="121"/>
      <c r="AK1552" s="121"/>
      <c r="AL1552" s="121"/>
      <c r="AM1552" s="126" t="s">
        <v>6492</v>
      </c>
      <c r="AN1552" s="121" t="s">
        <v>411</v>
      </c>
      <c r="AO1552" s="121"/>
      <c r="AP1552" s="121">
        <v>0</v>
      </c>
      <c r="AQ1552" s="121">
        <v>0</v>
      </c>
      <c r="AR1552" s="121"/>
      <c r="AS1552" s="121"/>
      <c r="AT1552" s="121"/>
    </row>
    <row r="1553" spans="1:46" ht="30" customHeight="1" x14ac:dyDescent="0.15">
      <c r="A1553" s="121">
        <v>1551</v>
      </c>
      <c r="B1553" s="126">
        <v>5225003212</v>
      </c>
      <c r="C1553" s="121" t="s">
        <v>6494</v>
      </c>
      <c r="D1553" s="121" t="s">
        <v>6494</v>
      </c>
      <c r="E1553" s="127">
        <v>28079</v>
      </c>
      <c r="F1553" s="117">
        <f t="shared" ca="1" si="216"/>
        <v>42.317808219178083</v>
      </c>
      <c r="G1553" s="121" t="s">
        <v>325</v>
      </c>
      <c r="H1553" s="121" t="s">
        <v>297</v>
      </c>
      <c r="I1553" s="121" t="s">
        <v>297</v>
      </c>
      <c r="J1553" s="121" t="s">
        <v>6495</v>
      </c>
      <c r="K1553" s="121" t="s">
        <v>8025</v>
      </c>
      <c r="L1553" s="121" t="s">
        <v>357</v>
      </c>
      <c r="M1553" s="121" t="s">
        <v>367</v>
      </c>
      <c r="N1553" s="121" t="s">
        <v>298</v>
      </c>
      <c r="O1553" s="121" t="s">
        <v>8330</v>
      </c>
      <c r="P1553" s="127">
        <v>42487</v>
      </c>
      <c r="Q1553" s="127">
        <v>47964</v>
      </c>
      <c r="R1553" s="114">
        <f t="shared" ca="1" si="217"/>
        <v>4439</v>
      </c>
      <c r="S1553" s="118">
        <f t="shared" ca="1" si="218"/>
        <v>145</v>
      </c>
      <c r="T1553" s="114">
        <f t="shared" ca="1" si="219"/>
        <v>12</v>
      </c>
      <c r="U1553" s="119" t="str">
        <f t="shared" ca="1" si="220"/>
        <v>12年1个月29天</v>
      </c>
      <c r="V1553" s="120" t="s">
        <v>10178</v>
      </c>
      <c r="W1553" s="116">
        <f t="shared" ca="1" si="221"/>
        <v>43525</v>
      </c>
      <c r="X1553" s="114">
        <f t="shared" ca="1" si="222"/>
        <v>807</v>
      </c>
      <c r="Y1553" s="120">
        <f t="shared" ca="1" si="223"/>
        <v>26</v>
      </c>
      <c r="Z1553" s="121">
        <f t="shared" ca="1" si="224"/>
        <v>2</v>
      </c>
      <c r="AA1553" s="121" t="s">
        <v>10179</v>
      </c>
      <c r="AB1553" s="121"/>
      <c r="AC1553" s="127">
        <v>42718</v>
      </c>
      <c r="AD1553" s="121" t="s">
        <v>582</v>
      </c>
      <c r="AE1553" s="127">
        <v>42718</v>
      </c>
      <c r="AF1553" s="121" t="s">
        <v>8286</v>
      </c>
      <c r="AG1553" s="121">
        <v>0</v>
      </c>
      <c r="AH1553" s="121">
        <v>0</v>
      </c>
      <c r="AI1553" s="121" t="s">
        <v>6498</v>
      </c>
      <c r="AJ1553" s="121"/>
      <c r="AK1553" s="121"/>
      <c r="AL1553" s="121" t="s">
        <v>363</v>
      </c>
      <c r="AM1553" s="126" t="s">
        <v>6497</v>
      </c>
      <c r="AN1553" s="121" t="s">
        <v>411</v>
      </c>
      <c r="AO1553" s="121"/>
      <c r="AP1553" s="121">
        <v>0</v>
      </c>
      <c r="AQ1553" s="121">
        <v>1</v>
      </c>
      <c r="AR1553" s="121"/>
      <c r="AS1553" s="121"/>
      <c r="AT1553" s="121"/>
    </row>
    <row r="1554" spans="1:46" ht="30" customHeight="1" x14ac:dyDescent="0.15">
      <c r="A1554" s="121">
        <v>1552</v>
      </c>
      <c r="B1554" s="126">
        <v>5225003213</v>
      </c>
      <c r="C1554" s="121" t="s">
        <v>6499</v>
      </c>
      <c r="D1554" s="121" t="s">
        <v>6499</v>
      </c>
      <c r="E1554" s="127">
        <v>29301</v>
      </c>
      <c r="F1554" s="117">
        <f t="shared" ca="1" si="216"/>
        <v>38.969863013698628</v>
      </c>
      <c r="G1554" s="121" t="s">
        <v>325</v>
      </c>
      <c r="H1554" s="121" t="s">
        <v>287</v>
      </c>
      <c r="I1554" s="121" t="s">
        <v>287</v>
      </c>
      <c r="J1554" s="121" t="s">
        <v>6500</v>
      </c>
      <c r="K1554" s="121" t="s">
        <v>811</v>
      </c>
      <c r="L1554" s="121" t="s">
        <v>328</v>
      </c>
      <c r="M1554" s="121" t="s">
        <v>367</v>
      </c>
      <c r="N1554" s="121" t="s">
        <v>290</v>
      </c>
      <c r="O1554" s="121" t="s">
        <v>299</v>
      </c>
      <c r="P1554" s="127">
        <v>42698</v>
      </c>
      <c r="Q1554" s="121"/>
      <c r="R1554" s="114" t="e">
        <f t="shared" ca="1" si="217"/>
        <v>#NUM!</v>
      </c>
      <c r="S1554" s="118" t="e">
        <f t="shared" ca="1" si="218"/>
        <v>#NUM!</v>
      </c>
      <c r="T1554" s="114" t="e">
        <f t="shared" ca="1" si="219"/>
        <v>#NUM!</v>
      </c>
      <c r="U1554" s="119" t="e">
        <f t="shared" ca="1" si="220"/>
        <v>#NUM!</v>
      </c>
      <c r="V1554" s="120" t="s">
        <v>299</v>
      </c>
      <c r="W1554" s="116">
        <f t="shared" ca="1" si="221"/>
        <v>43525</v>
      </c>
      <c r="X1554" s="114">
        <f t="shared" ca="1" si="222"/>
        <v>807</v>
      </c>
      <c r="Y1554" s="120">
        <f t="shared" ca="1" si="223"/>
        <v>26</v>
      </c>
      <c r="Z1554" s="121">
        <f t="shared" ca="1" si="224"/>
        <v>2</v>
      </c>
      <c r="AA1554" s="121" t="s">
        <v>1161</v>
      </c>
      <c r="AB1554" s="121"/>
      <c r="AC1554" s="127">
        <v>42718</v>
      </c>
      <c r="AD1554" s="121" t="s">
        <v>582</v>
      </c>
      <c r="AE1554" s="127">
        <v>42718</v>
      </c>
      <c r="AF1554" s="121" t="s">
        <v>8286</v>
      </c>
      <c r="AG1554" s="121">
        <v>0</v>
      </c>
      <c r="AH1554" s="121">
        <v>0</v>
      </c>
      <c r="AI1554" s="121" t="s">
        <v>6502</v>
      </c>
      <c r="AJ1554" s="121"/>
      <c r="AK1554" s="121" t="s">
        <v>334</v>
      </c>
      <c r="AL1554" s="121"/>
      <c r="AM1554" s="126" t="s">
        <v>6501</v>
      </c>
      <c r="AN1554" s="121"/>
      <c r="AO1554" s="121" t="s">
        <v>393</v>
      </c>
      <c r="AP1554" s="121">
        <v>3</v>
      </c>
      <c r="AQ1554" s="121">
        <v>0</v>
      </c>
      <c r="AR1554" s="121"/>
      <c r="AS1554" s="121"/>
      <c r="AT1554" s="121"/>
    </row>
    <row r="1555" spans="1:46" ht="30" customHeight="1" x14ac:dyDescent="0.15">
      <c r="A1555" s="121">
        <v>1553</v>
      </c>
      <c r="B1555" s="126">
        <v>5225003214</v>
      </c>
      <c r="C1555" s="121" t="s">
        <v>6503</v>
      </c>
      <c r="D1555" s="121" t="s">
        <v>6503</v>
      </c>
      <c r="E1555" s="127">
        <v>28925</v>
      </c>
      <c r="F1555" s="117">
        <f t="shared" ca="1" si="216"/>
        <v>40</v>
      </c>
      <c r="G1555" s="121" t="s">
        <v>325</v>
      </c>
      <c r="H1555" s="121" t="s">
        <v>297</v>
      </c>
      <c r="I1555" s="121" t="s">
        <v>297</v>
      </c>
      <c r="J1555" s="121" t="s">
        <v>6504</v>
      </c>
      <c r="K1555" s="121" t="s">
        <v>811</v>
      </c>
      <c r="L1555" s="121" t="s">
        <v>357</v>
      </c>
      <c r="M1555" s="121" t="s">
        <v>338</v>
      </c>
      <c r="N1555" s="121" t="s">
        <v>6505</v>
      </c>
      <c r="O1555" s="121" t="s">
        <v>8330</v>
      </c>
      <c r="P1555" s="127">
        <v>42180</v>
      </c>
      <c r="Q1555" s="127">
        <v>48389</v>
      </c>
      <c r="R1555" s="114">
        <f t="shared" ca="1" si="217"/>
        <v>4864</v>
      </c>
      <c r="S1555" s="118">
        <f t="shared" ca="1" si="218"/>
        <v>159</v>
      </c>
      <c r="T1555" s="114">
        <f t="shared" ca="1" si="219"/>
        <v>13</v>
      </c>
      <c r="U1555" s="119" t="str">
        <f t="shared" ca="1" si="220"/>
        <v>13年3个月29天</v>
      </c>
      <c r="V1555" s="120" t="s">
        <v>10180</v>
      </c>
      <c r="W1555" s="116">
        <f t="shared" ca="1" si="221"/>
        <v>43525</v>
      </c>
      <c r="X1555" s="114">
        <f t="shared" ca="1" si="222"/>
        <v>807</v>
      </c>
      <c r="Y1555" s="120">
        <f t="shared" ca="1" si="223"/>
        <v>26</v>
      </c>
      <c r="Z1555" s="121">
        <f t="shared" ca="1" si="224"/>
        <v>2</v>
      </c>
      <c r="AA1555" s="121" t="s">
        <v>10181</v>
      </c>
      <c r="AB1555" s="121"/>
      <c r="AC1555" s="127">
        <v>43074</v>
      </c>
      <c r="AD1555" s="121"/>
      <c r="AE1555" s="127">
        <v>42718</v>
      </c>
      <c r="AF1555" s="121" t="s">
        <v>8286</v>
      </c>
      <c r="AG1555" s="121">
        <v>0</v>
      </c>
      <c r="AH1555" s="121">
        <v>1</v>
      </c>
      <c r="AI1555" s="121" t="s">
        <v>6481</v>
      </c>
      <c r="AJ1555" s="121"/>
      <c r="AK1555" s="121"/>
      <c r="AL1555" s="121" t="s">
        <v>363</v>
      </c>
      <c r="AM1555" s="126" t="s">
        <v>6506</v>
      </c>
      <c r="AN1555" s="121" t="s">
        <v>411</v>
      </c>
      <c r="AO1555" s="121" t="s">
        <v>393</v>
      </c>
      <c r="AP1555" s="121">
        <v>3</v>
      </c>
      <c r="AQ1555" s="121">
        <v>1</v>
      </c>
      <c r="AR1555" s="121"/>
      <c r="AS1555" s="121"/>
      <c r="AT1555" s="121"/>
    </row>
    <row r="1556" spans="1:46" ht="30" customHeight="1" x14ac:dyDescent="0.15">
      <c r="A1556" s="121">
        <v>1554</v>
      </c>
      <c r="B1556" s="126">
        <v>5225003215</v>
      </c>
      <c r="C1556" s="121" t="s">
        <v>6507</v>
      </c>
      <c r="D1556" s="121" t="s">
        <v>6507</v>
      </c>
      <c r="E1556" s="127">
        <v>30226</v>
      </c>
      <c r="F1556" s="117">
        <f t="shared" ca="1" si="216"/>
        <v>36.435616438356163</v>
      </c>
      <c r="G1556" s="121" t="s">
        <v>510</v>
      </c>
      <c r="H1556" s="121" t="s">
        <v>287</v>
      </c>
      <c r="I1556" s="121" t="s">
        <v>287</v>
      </c>
      <c r="J1556" s="121" t="s">
        <v>6508</v>
      </c>
      <c r="K1556" s="121" t="s">
        <v>811</v>
      </c>
      <c r="L1556" s="121" t="s">
        <v>328</v>
      </c>
      <c r="M1556" s="121" t="s">
        <v>367</v>
      </c>
      <c r="N1556" s="121" t="s">
        <v>570</v>
      </c>
      <c r="O1556" s="121" t="s">
        <v>299</v>
      </c>
      <c r="P1556" s="127">
        <v>42705</v>
      </c>
      <c r="Q1556" s="121"/>
      <c r="R1556" s="114" t="e">
        <f t="shared" ca="1" si="217"/>
        <v>#NUM!</v>
      </c>
      <c r="S1556" s="118" t="e">
        <f t="shared" ca="1" si="218"/>
        <v>#NUM!</v>
      </c>
      <c r="T1556" s="114" t="e">
        <f t="shared" ca="1" si="219"/>
        <v>#NUM!</v>
      </c>
      <c r="U1556" s="119" t="e">
        <f t="shared" ca="1" si="220"/>
        <v>#NUM!</v>
      </c>
      <c r="V1556" s="120" t="s">
        <v>299</v>
      </c>
      <c r="W1556" s="116">
        <f t="shared" ca="1" si="221"/>
        <v>43525</v>
      </c>
      <c r="X1556" s="114">
        <f t="shared" ca="1" si="222"/>
        <v>807</v>
      </c>
      <c r="Y1556" s="120">
        <f t="shared" ca="1" si="223"/>
        <v>26</v>
      </c>
      <c r="Z1556" s="121">
        <f t="shared" ca="1" si="224"/>
        <v>2</v>
      </c>
      <c r="AA1556" s="121" t="s">
        <v>10174</v>
      </c>
      <c r="AB1556" s="121"/>
      <c r="AC1556" s="127">
        <v>42718</v>
      </c>
      <c r="AD1556" s="121" t="s">
        <v>811</v>
      </c>
      <c r="AE1556" s="127">
        <v>42718</v>
      </c>
      <c r="AF1556" s="121" t="s">
        <v>8286</v>
      </c>
      <c r="AG1556" s="121">
        <v>0</v>
      </c>
      <c r="AH1556" s="121">
        <v>0</v>
      </c>
      <c r="AI1556" s="121" t="s">
        <v>6477</v>
      </c>
      <c r="AJ1556" s="121"/>
      <c r="AK1556" s="121" t="s">
        <v>334</v>
      </c>
      <c r="AL1556" s="121"/>
      <c r="AM1556" s="126" t="s">
        <v>6509</v>
      </c>
      <c r="AN1556" s="121"/>
      <c r="AO1556" s="121" t="s">
        <v>393</v>
      </c>
      <c r="AP1556" s="121">
        <v>3</v>
      </c>
      <c r="AQ1556" s="121">
        <v>0</v>
      </c>
      <c r="AR1556" s="121"/>
      <c r="AS1556" s="121"/>
      <c r="AT1556" s="121"/>
    </row>
    <row r="1557" spans="1:46" ht="30" customHeight="1" x14ac:dyDescent="0.15">
      <c r="A1557" s="121">
        <v>1555</v>
      </c>
      <c r="B1557" s="126">
        <v>5225003216</v>
      </c>
      <c r="C1557" s="121" t="s">
        <v>6510</v>
      </c>
      <c r="D1557" s="121" t="s">
        <v>6510</v>
      </c>
      <c r="E1557" s="127">
        <v>31305</v>
      </c>
      <c r="F1557" s="117">
        <f t="shared" ca="1" si="216"/>
        <v>33.479452054794521</v>
      </c>
      <c r="G1557" s="121" t="s">
        <v>325</v>
      </c>
      <c r="H1557" s="121" t="s">
        <v>297</v>
      </c>
      <c r="I1557" s="121" t="s">
        <v>297</v>
      </c>
      <c r="J1557" s="121" t="s">
        <v>10182</v>
      </c>
      <c r="K1557" s="121" t="s">
        <v>8546</v>
      </c>
      <c r="L1557" s="121" t="s">
        <v>328</v>
      </c>
      <c r="M1557" s="121" t="s">
        <v>367</v>
      </c>
      <c r="N1557" s="121" t="s">
        <v>290</v>
      </c>
      <c r="O1557" s="121" t="s">
        <v>293</v>
      </c>
      <c r="P1557" s="127">
        <v>42691</v>
      </c>
      <c r="Q1557" s="121"/>
      <c r="R1557" s="114" t="e">
        <f t="shared" ca="1" si="217"/>
        <v>#NUM!</v>
      </c>
      <c r="S1557" s="118" t="e">
        <f t="shared" ca="1" si="218"/>
        <v>#NUM!</v>
      </c>
      <c r="T1557" s="114" t="e">
        <f t="shared" ca="1" si="219"/>
        <v>#NUM!</v>
      </c>
      <c r="U1557" s="119" t="e">
        <f t="shared" ca="1" si="220"/>
        <v>#NUM!</v>
      </c>
      <c r="V1557" s="120" t="s">
        <v>293</v>
      </c>
      <c r="W1557" s="116">
        <f t="shared" ca="1" si="221"/>
        <v>43525</v>
      </c>
      <c r="X1557" s="114">
        <f t="shared" ca="1" si="222"/>
        <v>813</v>
      </c>
      <c r="Y1557" s="120">
        <f t="shared" ca="1" si="223"/>
        <v>26</v>
      </c>
      <c r="Z1557" s="121">
        <f t="shared" ca="1" si="224"/>
        <v>2</v>
      </c>
      <c r="AA1557" s="121" t="s">
        <v>10173</v>
      </c>
      <c r="AB1557" s="121"/>
      <c r="AC1557" s="127">
        <v>42712</v>
      </c>
      <c r="AD1557" s="121" t="s">
        <v>8546</v>
      </c>
      <c r="AE1557" s="127">
        <v>42712</v>
      </c>
      <c r="AF1557" s="121" t="s">
        <v>8286</v>
      </c>
      <c r="AG1557" s="121">
        <v>0</v>
      </c>
      <c r="AH1557" s="121">
        <v>0</v>
      </c>
      <c r="AI1557" s="121" t="s">
        <v>6512</v>
      </c>
      <c r="AJ1557" s="121"/>
      <c r="AK1557" s="121" t="s">
        <v>409</v>
      </c>
      <c r="AL1557" s="121"/>
      <c r="AM1557" s="126" t="s">
        <v>6511</v>
      </c>
      <c r="AN1557" s="121"/>
      <c r="AO1557" s="121"/>
      <c r="AP1557" s="121">
        <v>0</v>
      </c>
      <c r="AQ1557" s="121">
        <v>0</v>
      </c>
      <c r="AR1557" s="121"/>
      <c r="AS1557" s="121"/>
      <c r="AT1557" s="121"/>
    </row>
    <row r="1558" spans="1:46" ht="30" customHeight="1" x14ac:dyDescent="0.15">
      <c r="A1558" s="121">
        <v>1556</v>
      </c>
      <c r="B1558" s="126">
        <v>5225003217</v>
      </c>
      <c r="C1558" s="121" t="s">
        <v>6513</v>
      </c>
      <c r="D1558" s="121" t="s">
        <v>6513</v>
      </c>
      <c r="E1558" s="127">
        <v>31023</v>
      </c>
      <c r="F1558" s="117">
        <f t="shared" ca="1" si="216"/>
        <v>34.252054794520546</v>
      </c>
      <c r="G1558" s="121" t="s">
        <v>650</v>
      </c>
      <c r="H1558" s="121" t="s">
        <v>327</v>
      </c>
      <c r="I1558" s="121" t="s">
        <v>327</v>
      </c>
      <c r="J1558" s="121" t="s">
        <v>6514</v>
      </c>
      <c r="K1558" s="121" t="s">
        <v>811</v>
      </c>
      <c r="L1558" s="121" t="s">
        <v>328</v>
      </c>
      <c r="M1558" s="121" t="s">
        <v>338</v>
      </c>
      <c r="N1558" s="121" t="s">
        <v>570</v>
      </c>
      <c r="O1558" s="121" t="s">
        <v>8330</v>
      </c>
      <c r="P1558" s="127">
        <v>42220</v>
      </c>
      <c r="Q1558" s="127">
        <v>47698</v>
      </c>
      <c r="R1558" s="114">
        <f t="shared" ca="1" si="217"/>
        <v>4173</v>
      </c>
      <c r="S1558" s="118">
        <f t="shared" ca="1" si="218"/>
        <v>137</v>
      </c>
      <c r="T1558" s="114">
        <f t="shared" ca="1" si="219"/>
        <v>11</v>
      </c>
      <c r="U1558" s="119" t="str">
        <f t="shared" ca="1" si="220"/>
        <v>11年5个月8天</v>
      </c>
      <c r="V1558" s="120" t="s">
        <v>10183</v>
      </c>
      <c r="W1558" s="116">
        <f t="shared" ca="1" si="221"/>
        <v>43525</v>
      </c>
      <c r="X1558" s="114">
        <f t="shared" ca="1" si="222"/>
        <v>807</v>
      </c>
      <c r="Y1558" s="120">
        <f t="shared" ca="1" si="223"/>
        <v>26</v>
      </c>
      <c r="Z1558" s="121">
        <f t="shared" ca="1" si="224"/>
        <v>2</v>
      </c>
      <c r="AA1558" s="121" t="s">
        <v>7865</v>
      </c>
      <c r="AB1558" s="121"/>
      <c r="AC1558" s="127">
        <v>42718</v>
      </c>
      <c r="AD1558" s="121" t="s">
        <v>811</v>
      </c>
      <c r="AE1558" s="127">
        <v>42718</v>
      </c>
      <c r="AF1558" s="121" t="s">
        <v>8286</v>
      </c>
      <c r="AG1558" s="121">
        <v>0</v>
      </c>
      <c r="AH1558" s="121">
        <v>0</v>
      </c>
      <c r="AI1558" s="121" t="s">
        <v>6477</v>
      </c>
      <c r="AJ1558" s="121"/>
      <c r="AK1558" s="121"/>
      <c r="AL1558" s="121"/>
      <c r="AM1558" s="126" t="s">
        <v>6515</v>
      </c>
      <c r="AN1558" s="121"/>
      <c r="AO1558" s="121" t="s">
        <v>393</v>
      </c>
      <c r="AP1558" s="121">
        <v>3</v>
      </c>
      <c r="AQ1558" s="121">
        <v>0</v>
      </c>
      <c r="AR1558" s="121"/>
      <c r="AS1558" s="121"/>
      <c r="AT1558" s="121"/>
    </row>
    <row r="1559" spans="1:46" ht="30" customHeight="1" x14ac:dyDescent="0.15">
      <c r="A1559" s="121">
        <v>1557</v>
      </c>
      <c r="B1559" s="126">
        <v>5225003218</v>
      </c>
      <c r="C1559" s="121" t="s">
        <v>6516</v>
      </c>
      <c r="D1559" s="121" t="s">
        <v>6516</v>
      </c>
      <c r="E1559" s="127">
        <v>35001</v>
      </c>
      <c r="F1559" s="117">
        <f t="shared" ca="1" si="216"/>
        <v>23.353424657534248</v>
      </c>
      <c r="G1559" s="121" t="s">
        <v>325</v>
      </c>
      <c r="H1559" s="121" t="s">
        <v>297</v>
      </c>
      <c r="I1559" s="121" t="s">
        <v>297</v>
      </c>
      <c r="J1559" s="121" t="s">
        <v>10184</v>
      </c>
      <c r="K1559" s="121" t="s">
        <v>8546</v>
      </c>
      <c r="L1559" s="121" t="s">
        <v>357</v>
      </c>
      <c r="M1559" s="121" t="s">
        <v>367</v>
      </c>
      <c r="N1559" s="121" t="s">
        <v>41</v>
      </c>
      <c r="O1559" s="121" t="s">
        <v>8330</v>
      </c>
      <c r="P1559" s="127">
        <v>42167</v>
      </c>
      <c r="Q1559" s="127">
        <v>47645</v>
      </c>
      <c r="R1559" s="114">
        <f t="shared" ca="1" si="217"/>
        <v>4120</v>
      </c>
      <c r="S1559" s="118">
        <f t="shared" ca="1" si="218"/>
        <v>135</v>
      </c>
      <c r="T1559" s="114">
        <f t="shared" ca="1" si="219"/>
        <v>11</v>
      </c>
      <c r="U1559" s="119" t="str">
        <f t="shared" ca="1" si="220"/>
        <v>11年3个月15天</v>
      </c>
      <c r="V1559" s="120" t="s">
        <v>10185</v>
      </c>
      <c r="W1559" s="116">
        <f t="shared" ca="1" si="221"/>
        <v>43525</v>
      </c>
      <c r="X1559" s="114">
        <f t="shared" ca="1" si="222"/>
        <v>813</v>
      </c>
      <c r="Y1559" s="120">
        <f t="shared" ca="1" si="223"/>
        <v>26</v>
      </c>
      <c r="Z1559" s="121">
        <f t="shared" ca="1" si="224"/>
        <v>2</v>
      </c>
      <c r="AA1559" s="121" t="s">
        <v>1118</v>
      </c>
      <c r="AB1559" s="121"/>
      <c r="AC1559" s="127">
        <v>42712</v>
      </c>
      <c r="AD1559" s="121" t="s">
        <v>8546</v>
      </c>
      <c r="AE1559" s="127">
        <v>42712</v>
      </c>
      <c r="AF1559" s="121" t="s">
        <v>8286</v>
      </c>
      <c r="AG1559" s="121">
        <v>0</v>
      </c>
      <c r="AH1559" s="121">
        <v>0</v>
      </c>
      <c r="AI1559" s="121" t="s">
        <v>6519</v>
      </c>
      <c r="AJ1559" s="121"/>
      <c r="AK1559" s="121"/>
      <c r="AL1559" s="121"/>
      <c r="AM1559" s="126" t="s">
        <v>6518</v>
      </c>
      <c r="AN1559" s="121"/>
      <c r="AO1559" s="121" t="s">
        <v>393</v>
      </c>
      <c r="AP1559" s="121">
        <v>5</v>
      </c>
      <c r="AQ1559" s="121">
        <v>0</v>
      </c>
      <c r="AR1559" s="121"/>
      <c r="AS1559" s="121"/>
      <c r="AT1559" s="121"/>
    </row>
    <row r="1560" spans="1:46" ht="30" customHeight="1" x14ac:dyDescent="0.15">
      <c r="A1560" s="121">
        <v>1558</v>
      </c>
      <c r="B1560" s="126">
        <v>5225003219</v>
      </c>
      <c r="C1560" s="121" t="s">
        <v>6520</v>
      </c>
      <c r="D1560" s="121" t="s">
        <v>6520</v>
      </c>
      <c r="E1560" s="127">
        <v>23318</v>
      </c>
      <c r="F1560" s="117">
        <f t="shared" ca="1" si="216"/>
        <v>55.361643835616441</v>
      </c>
      <c r="G1560" s="121" t="s">
        <v>325</v>
      </c>
      <c r="H1560" s="121" t="s">
        <v>297</v>
      </c>
      <c r="I1560" s="121" t="s">
        <v>297</v>
      </c>
      <c r="J1560" s="121" t="s">
        <v>10186</v>
      </c>
      <c r="K1560" s="121" t="s">
        <v>8546</v>
      </c>
      <c r="L1560" s="121" t="s">
        <v>328</v>
      </c>
      <c r="M1560" s="121" t="s">
        <v>367</v>
      </c>
      <c r="N1560" s="121" t="s">
        <v>290</v>
      </c>
      <c r="O1560" s="121" t="s">
        <v>293</v>
      </c>
      <c r="P1560" s="127">
        <v>42691</v>
      </c>
      <c r="Q1560" s="121"/>
      <c r="R1560" s="114" t="e">
        <f t="shared" ca="1" si="217"/>
        <v>#NUM!</v>
      </c>
      <c r="S1560" s="118" t="e">
        <f t="shared" ca="1" si="218"/>
        <v>#NUM!</v>
      </c>
      <c r="T1560" s="114" t="e">
        <f t="shared" ca="1" si="219"/>
        <v>#NUM!</v>
      </c>
      <c r="U1560" s="119" t="e">
        <f t="shared" ca="1" si="220"/>
        <v>#NUM!</v>
      </c>
      <c r="V1560" s="120" t="s">
        <v>293</v>
      </c>
      <c r="W1560" s="116">
        <f t="shared" ca="1" si="221"/>
        <v>43525</v>
      </c>
      <c r="X1560" s="114">
        <f t="shared" ca="1" si="222"/>
        <v>813</v>
      </c>
      <c r="Y1560" s="120">
        <f t="shared" ca="1" si="223"/>
        <v>26</v>
      </c>
      <c r="Z1560" s="121">
        <f t="shared" ca="1" si="224"/>
        <v>2</v>
      </c>
      <c r="AA1560" s="121" t="s">
        <v>10173</v>
      </c>
      <c r="AB1560" s="121"/>
      <c r="AC1560" s="127">
        <v>42712</v>
      </c>
      <c r="AD1560" s="121" t="s">
        <v>8546</v>
      </c>
      <c r="AE1560" s="127">
        <v>42712</v>
      </c>
      <c r="AF1560" s="121" t="s">
        <v>8286</v>
      </c>
      <c r="AG1560" s="121">
        <v>0</v>
      </c>
      <c r="AH1560" s="121">
        <v>0</v>
      </c>
      <c r="AI1560" s="121" t="s">
        <v>6522</v>
      </c>
      <c r="AJ1560" s="121"/>
      <c r="AK1560" s="121" t="s">
        <v>409</v>
      </c>
      <c r="AL1560" s="121"/>
      <c r="AM1560" s="126" t="s">
        <v>6521</v>
      </c>
      <c r="AN1560" s="121"/>
      <c r="AO1560" s="121"/>
      <c r="AP1560" s="121">
        <v>0</v>
      </c>
      <c r="AQ1560" s="121">
        <v>0</v>
      </c>
      <c r="AR1560" s="121"/>
      <c r="AS1560" s="121"/>
      <c r="AT1560" s="121"/>
    </row>
    <row r="1561" spans="1:46" ht="30" customHeight="1" x14ac:dyDescent="0.15">
      <c r="A1561" s="121">
        <v>1559</v>
      </c>
      <c r="B1561" s="126">
        <v>5225003220</v>
      </c>
      <c r="C1561" s="121" t="s">
        <v>6523</v>
      </c>
      <c r="D1561" s="121" t="s">
        <v>6523</v>
      </c>
      <c r="E1561" s="127">
        <v>27602</v>
      </c>
      <c r="F1561" s="117">
        <f t="shared" ca="1" si="216"/>
        <v>43.624657534246573</v>
      </c>
      <c r="G1561" s="121" t="s">
        <v>325</v>
      </c>
      <c r="H1561" s="121" t="s">
        <v>287</v>
      </c>
      <c r="I1561" s="121" t="s">
        <v>287</v>
      </c>
      <c r="J1561" s="121" t="s">
        <v>6524</v>
      </c>
      <c r="K1561" s="121" t="s">
        <v>8006</v>
      </c>
      <c r="L1561" s="121" t="s">
        <v>357</v>
      </c>
      <c r="M1561" s="121" t="s">
        <v>348</v>
      </c>
      <c r="N1561" s="121" t="s">
        <v>488</v>
      </c>
      <c r="O1561" s="121" t="s">
        <v>8330</v>
      </c>
      <c r="P1561" s="127">
        <v>42518</v>
      </c>
      <c r="Q1561" s="127">
        <v>47995</v>
      </c>
      <c r="R1561" s="114">
        <f t="shared" ca="1" si="217"/>
        <v>4470</v>
      </c>
      <c r="S1561" s="118">
        <f t="shared" ca="1" si="218"/>
        <v>146</v>
      </c>
      <c r="T1561" s="114">
        <f t="shared" ca="1" si="219"/>
        <v>12</v>
      </c>
      <c r="U1561" s="119" t="str">
        <f t="shared" ca="1" si="220"/>
        <v>12年3个月0天</v>
      </c>
      <c r="V1561" s="120" t="s">
        <v>10187</v>
      </c>
      <c r="W1561" s="116">
        <f t="shared" ca="1" si="221"/>
        <v>43525</v>
      </c>
      <c r="X1561" s="114">
        <f t="shared" ca="1" si="222"/>
        <v>813</v>
      </c>
      <c r="Y1561" s="120">
        <f t="shared" ca="1" si="223"/>
        <v>26</v>
      </c>
      <c r="Z1561" s="121">
        <f t="shared" ca="1" si="224"/>
        <v>2</v>
      </c>
      <c r="AA1561" s="121" t="s">
        <v>10188</v>
      </c>
      <c r="AB1561" s="121"/>
      <c r="AC1561" s="127">
        <v>42712</v>
      </c>
      <c r="AD1561" s="121" t="s">
        <v>8546</v>
      </c>
      <c r="AE1561" s="127">
        <v>42712</v>
      </c>
      <c r="AF1561" s="121" t="s">
        <v>8286</v>
      </c>
      <c r="AG1561" s="121">
        <v>0</v>
      </c>
      <c r="AH1561" s="121">
        <v>0</v>
      </c>
      <c r="AI1561" s="121" t="s">
        <v>6526</v>
      </c>
      <c r="AJ1561" s="121"/>
      <c r="AK1561" s="121"/>
      <c r="AL1561" s="121"/>
      <c r="AM1561" s="126" t="s">
        <v>6525</v>
      </c>
      <c r="AN1561" s="121" t="s">
        <v>411</v>
      </c>
      <c r="AO1561" s="121"/>
      <c r="AP1561" s="121">
        <v>0</v>
      </c>
      <c r="AQ1561" s="121">
        <v>0</v>
      </c>
      <c r="AR1561" s="121"/>
      <c r="AS1561" s="121"/>
      <c r="AT1561" s="121"/>
    </row>
    <row r="1562" spans="1:46" ht="30" customHeight="1" x14ac:dyDescent="0.15">
      <c r="A1562" s="121">
        <v>1560</v>
      </c>
      <c r="B1562" s="126">
        <v>5225003221</v>
      </c>
      <c r="C1562" s="121" t="s">
        <v>6527</v>
      </c>
      <c r="D1562" s="121" t="s">
        <v>6527</v>
      </c>
      <c r="E1562" s="127">
        <v>29499</v>
      </c>
      <c r="F1562" s="117">
        <f t="shared" ca="1" si="216"/>
        <v>38.42739726027397</v>
      </c>
      <c r="G1562" s="121" t="s">
        <v>325</v>
      </c>
      <c r="H1562" s="121" t="s">
        <v>287</v>
      </c>
      <c r="I1562" s="121" t="s">
        <v>287</v>
      </c>
      <c r="J1562" s="121" t="s">
        <v>6528</v>
      </c>
      <c r="K1562" s="121" t="s">
        <v>8219</v>
      </c>
      <c r="L1562" s="121" t="s">
        <v>328</v>
      </c>
      <c r="M1562" s="121" t="s">
        <v>59</v>
      </c>
      <c r="N1562" s="121" t="s">
        <v>4767</v>
      </c>
      <c r="O1562" s="121" t="s">
        <v>8330</v>
      </c>
      <c r="P1562" s="127">
        <v>42258</v>
      </c>
      <c r="Q1562" s="127">
        <v>47736</v>
      </c>
      <c r="R1562" s="114">
        <f t="shared" ca="1" si="217"/>
        <v>4211</v>
      </c>
      <c r="S1562" s="118">
        <f t="shared" ca="1" si="218"/>
        <v>138</v>
      </c>
      <c r="T1562" s="114">
        <f t="shared" ca="1" si="219"/>
        <v>11</v>
      </c>
      <c r="U1562" s="119" t="str">
        <f t="shared" ca="1" si="220"/>
        <v>11年6个月16天</v>
      </c>
      <c r="V1562" s="120" t="s">
        <v>2978</v>
      </c>
      <c r="W1562" s="116">
        <f t="shared" ca="1" si="221"/>
        <v>43525</v>
      </c>
      <c r="X1562" s="114">
        <f t="shared" ca="1" si="222"/>
        <v>813</v>
      </c>
      <c r="Y1562" s="120">
        <f t="shared" ca="1" si="223"/>
        <v>26</v>
      </c>
      <c r="Z1562" s="121">
        <f t="shared" ca="1" si="224"/>
        <v>2</v>
      </c>
      <c r="AA1562" s="121" t="s">
        <v>10189</v>
      </c>
      <c r="AB1562" s="121"/>
      <c r="AC1562" s="127">
        <v>42712</v>
      </c>
      <c r="AD1562" s="121" t="s">
        <v>8546</v>
      </c>
      <c r="AE1562" s="127">
        <v>42712</v>
      </c>
      <c r="AF1562" s="121" t="s">
        <v>8286</v>
      </c>
      <c r="AG1562" s="121">
        <v>0</v>
      </c>
      <c r="AH1562" s="121">
        <v>0</v>
      </c>
      <c r="AI1562" s="121" t="s">
        <v>6530</v>
      </c>
      <c r="AJ1562" s="121"/>
      <c r="AK1562" s="121"/>
      <c r="AL1562" s="121"/>
      <c r="AM1562" s="126" t="s">
        <v>6529</v>
      </c>
      <c r="AN1562" s="121" t="s">
        <v>411</v>
      </c>
      <c r="AO1562" s="121"/>
      <c r="AP1562" s="121">
        <v>0</v>
      </c>
      <c r="AQ1562" s="121">
        <v>0</v>
      </c>
      <c r="AR1562" s="121"/>
      <c r="AS1562" s="121"/>
      <c r="AT1562" s="121"/>
    </row>
    <row r="1563" spans="1:46" ht="30" customHeight="1" x14ac:dyDescent="0.15">
      <c r="A1563" s="121">
        <v>1561</v>
      </c>
      <c r="B1563" s="126">
        <v>5225003222</v>
      </c>
      <c r="C1563" s="121" t="s">
        <v>6531</v>
      </c>
      <c r="D1563" s="121" t="s">
        <v>6531</v>
      </c>
      <c r="E1563" s="127">
        <v>32875</v>
      </c>
      <c r="F1563" s="117">
        <f t="shared" ca="1" si="216"/>
        <v>29.17808219178082</v>
      </c>
      <c r="G1563" s="121" t="s">
        <v>325</v>
      </c>
      <c r="H1563" s="121" t="s">
        <v>287</v>
      </c>
      <c r="I1563" s="121" t="s">
        <v>287</v>
      </c>
      <c r="J1563" s="121" t="s">
        <v>6532</v>
      </c>
      <c r="K1563" s="121" t="s">
        <v>8219</v>
      </c>
      <c r="L1563" s="121" t="s">
        <v>328</v>
      </c>
      <c r="M1563" s="121" t="s">
        <v>367</v>
      </c>
      <c r="N1563" s="121" t="s">
        <v>4767</v>
      </c>
      <c r="O1563" s="121" t="s">
        <v>8330</v>
      </c>
      <c r="P1563" s="127">
        <v>42258</v>
      </c>
      <c r="Q1563" s="127">
        <v>47736</v>
      </c>
      <c r="R1563" s="114">
        <f t="shared" ca="1" si="217"/>
        <v>4211</v>
      </c>
      <c r="S1563" s="118">
        <f t="shared" ca="1" si="218"/>
        <v>138</v>
      </c>
      <c r="T1563" s="114">
        <f t="shared" ca="1" si="219"/>
        <v>11</v>
      </c>
      <c r="U1563" s="119" t="str">
        <f t="shared" ca="1" si="220"/>
        <v>11年6个月16天</v>
      </c>
      <c r="V1563" s="120" t="s">
        <v>2978</v>
      </c>
      <c r="W1563" s="116">
        <f t="shared" ca="1" si="221"/>
        <v>43525</v>
      </c>
      <c r="X1563" s="114">
        <f t="shared" ca="1" si="222"/>
        <v>813</v>
      </c>
      <c r="Y1563" s="120">
        <f t="shared" ca="1" si="223"/>
        <v>26</v>
      </c>
      <c r="Z1563" s="121">
        <f t="shared" ca="1" si="224"/>
        <v>2</v>
      </c>
      <c r="AA1563" s="121" t="s">
        <v>10189</v>
      </c>
      <c r="AB1563" s="121"/>
      <c r="AC1563" s="127">
        <v>42712</v>
      </c>
      <c r="AD1563" s="121" t="s">
        <v>8546</v>
      </c>
      <c r="AE1563" s="127">
        <v>42712</v>
      </c>
      <c r="AF1563" s="121" t="s">
        <v>8286</v>
      </c>
      <c r="AG1563" s="121">
        <v>0</v>
      </c>
      <c r="AH1563" s="121">
        <v>0</v>
      </c>
      <c r="AI1563" s="121" t="s">
        <v>6530</v>
      </c>
      <c r="AJ1563" s="121"/>
      <c r="AK1563" s="121"/>
      <c r="AL1563" s="121"/>
      <c r="AM1563" s="126" t="s">
        <v>6533</v>
      </c>
      <c r="AN1563" s="121" t="s">
        <v>411</v>
      </c>
      <c r="AO1563" s="121"/>
      <c r="AP1563" s="121">
        <v>0</v>
      </c>
      <c r="AQ1563" s="121">
        <v>0</v>
      </c>
      <c r="AR1563" s="121"/>
      <c r="AS1563" s="121"/>
      <c r="AT1563" s="121"/>
    </row>
    <row r="1564" spans="1:46" ht="30" customHeight="1" x14ac:dyDescent="0.15">
      <c r="A1564" s="121">
        <v>1562</v>
      </c>
      <c r="B1564" s="126">
        <v>5225003223</v>
      </c>
      <c r="C1564" s="121" t="s">
        <v>6534</v>
      </c>
      <c r="D1564" s="121" t="s">
        <v>6534</v>
      </c>
      <c r="E1564" s="127">
        <v>32345</v>
      </c>
      <c r="F1564" s="117">
        <f t="shared" ca="1" si="216"/>
        <v>30.63013698630137</v>
      </c>
      <c r="G1564" s="121" t="s">
        <v>325</v>
      </c>
      <c r="H1564" s="121" t="s">
        <v>297</v>
      </c>
      <c r="I1564" s="121" t="s">
        <v>297</v>
      </c>
      <c r="J1564" s="121" t="s">
        <v>6535</v>
      </c>
      <c r="K1564" s="121" t="s">
        <v>8055</v>
      </c>
      <c r="L1564" s="121" t="s">
        <v>357</v>
      </c>
      <c r="M1564" s="121" t="s">
        <v>367</v>
      </c>
      <c r="N1564" s="121" t="s">
        <v>408</v>
      </c>
      <c r="O1564" s="121" t="s">
        <v>8330</v>
      </c>
      <c r="P1564" s="127">
        <v>42094</v>
      </c>
      <c r="Q1564" s="127">
        <v>47572</v>
      </c>
      <c r="R1564" s="114">
        <f t="shared" ca="1" si="217"/>
        <v>4047</v>
      </c>
      <c r="S1564" s="118">
        <f t="shared" ca="1" si="218"/>
        <v>132</v>
      </c>
      <c r="T1564" s="114">
        <f t="shared" ca="1" si="219"/>
        <v>11</v>
      </c>
      <c r="U1564" s="119" t="str">
        <f t="shared" ca="1" si="220"/>
        <v>11年1个月2天</v>
      </c>
      <c r="V1564" s="120" t="s">
        <v>8924</v>
      </c>
      <c r="W1564" s="116">
        <f t="shared" ca="1" si="221"/>
        <v>43525</v>
      </c>
      <c r="X1564" s="114">
        <f t="shared" ca="1" si="222"/>
        <v>813</v>
      </c>
      <c r="Y1564" s="120">
        <f t="shared" ca="1" si="223"/>
        <v>26</v>
      </c>
      <c r="Z1564" s="121">
        <f t="shared" ca="1" si="224"/>
        <v>2</v>
      </c>
      <c r="AA1564" s="121" t="s">
        <v>8925</v>
      </c>
      <c r="AB1564" s="121"/>
      <c r="AC1564" s="127">
        <v>42712</v>
      </c>
      <c r="AD1564" s="121" t="s">
        <v>8546</v>
      </c>
      <c r="AE1564" s="127">
        <v>42712</v>
      </c>
      <c r="AF1564" s="121" t="s">
        <v>8286</v>
      </c>
      <c r="AG1564" s="121">
        <v>0</v>
      </c>
      <c r="AH1564" s="121">
        <v>0</v>
      </c>
      <c r="AI1564" s="121" t="s">
        <v>6537</v>
      </c>
      <c r="AJ1564" s="121"/>
      <c r="AK1564" s="121"/>
      <c r="AL1564" s="121"/>
      <c r="AM1564" s="126" t="s">
        <v>6536</v>
      </c>
      <c r="AN1564" s="121" t="s">
        <v>411</v>
      </c>
      <c r="AO1564" s="121" t="s">
        <v>393</v>
      </c>
      <c r="AP1564" s="121">
        <v>4</v>
      </c>
      <c r="AQ1564" s="121">
        <v>0</v>
      </c>
      <c r="AR1564" s="121"/>
      <c r="AS1564" s="121"/>
      <c r="AT1564" s="121"/>
    </row>
    <row r="1565" spans="1:46" ht="30" customHeight="1" x14ac:dyDescent="0.15">
      <c r="A1565" s="121">
        <v>1563</v>
      </c>
      <c r="B1565" s="126">
        <v>5225003224</v>
      </c>
      <c r="C1565" s="121" t="s">
        <v>6538</v>
      </c>
      <c r="D1565" s="121" t="s">
        <v>6538</v>
      </c>
      <c r="E1565" s="127">
        <v>29875</v>
      </c>
      <c r="F1565" s="117">
        <f t="shared" ca="1" si="216"/>
        <v>37.397260273972606</v>
      </c>
      <c r="G1565" s="121" t="s">
        <v>510</v>
      </c>
      <c r="H1565" s="121" t="s">
        <v>327</v>
      </c>
      <c r="I1565" s="121" t="s">
        <v>327</v>
      </c>
      <c r="J1565" s="121" t="s">
        <v>6539</v>
      </c>
      <c r="K1565" s="121" t="s">
        <v>811</v>
      </c>
      <c r="L1565" s="121" t="s">
        <v>328</v>
      </c>
      <c r="M1565" s="121" t="s">
        <v>367</v>
      </c>
      <c r="N1565" s="121" t="s">
        <v>41</v>
      </c>
      <c r="O1565" s="121" t="s">
        <v>299</v>
      </c>
      <c r="P1565" s="127">
        <v>42818</v>
      </c>
      <c r="Q1565" s="121"/>
      <c r="R1565" s="114" t="e">
        <f t="shared" ca="1" si="217"/>
        <v>#NUM!</v>
      </c>
      <c r="S1565" s="118" t="e">
        <f t="shared" ca="1" si="218"/>
        <v>#NUM!</v>
      </c>
      <c r="T1565" s="114" t="e">
        <f t="shared" ca="1" si="219"/>
        <v>#NUM!</v>
      </c>
      <c r="U1565" s="119" t="e">
        <f t="shared" ca="1" si="220"/>
        <v>#NUM!</v>
      </c>
      <c r="V1565" s="120" t="s">
        <v>299</v>
      </c>
      <c r="W1565" s="116">
        <f t="shared" ca="1" si="221"/>
        <v>43525</v>
      </c>
      <c r="X1565" s="114">
        <f t="shared" ca="1" si="222"/>
        <v>687</v>
      </c>
      <c r="Y1565" s="120">
        <f t="shared" ca="1" si="223"/>
        <v>22</v>
      </c>
      <c r="Z1565" s="121">
        <f t="shared" ca="1" si="224"/>
        <v>1</v>
      </c>
      <c r="AA1565" s="121" t="s">
        <v>10190</v>
      </c>
      <c r="AB1565" s="121"/>
      <c r="AC1565" s="127">
        <v>42838</v>
      </c>
      <c r="AD1565" s="121" t="s">
        <v>811</v>
      </c>
      <c r="AE1565" s="127">
        <v>42838</v>
      </c>
      <c r="AF1565" s="121" t="s">
        <v>8286</v>
      </c>
      <c r="AG1565" s="121">
        <v>0</v>
      </c>
      <c r="AH1565" s="121">
        <v>0</v>
      </c>
      <c r="AI1565" s="121" t="s">
        <v>6541</v>
      </c>
      <c r="AJ1565" s="121"/>
      <c r="AK1565" s="121" t="s">
        <v>334</v>
      </c>
      <c r="AL1565" s="121"/>
      <c r="AM1565" s="126" t="s">
        <v>6540</v>
      </c>
      <c r="AN1565" s="121"/>
      <c r="AO1565" s="121"/>
      <c r="AP1565" s="121">
        <v>0</v>
      </c>
      <c r="AQ1565" s="121">
        <v>0</v>
      </c>
      <c r="AR1565" s="121"/>
      <c r="AS1565" s="121"/>
      <c r="AT1565" s="121"/>
    </row>
    <row r="1566" spans="1:46" ht="30" customHeight="1" x14ac:dyDescent="0.15">
      <c r="A1566" s="121">
        <v>1564</v>
      </c>
      <c r="B1566" s="126">
        <v>5225003225</v>
      </c>
      <c r="C1566" s="121" t="s">
        <v>6542</v>
      </c>
      <c r="D1566" s="121" t="s">
        <v>6542</v>
      </c>
      <c r="E1566" s="127">
        <v>28432</v>
      </c>
      <c r="F1566" s="117">
        <f t="shared" ca="1" si="216"/>
        <v>41.350684931506848</v>
      </c>
      <c r="G1566" s="121" t="s">
        <v>325</v>
      </c>
      <c r="H1566" s="121" t="s">
        <v>758</v>
      </c>
      <c r="I1566" s="121" t="s">
        <v>758</v>
      </c>
      <c r="J1566" s="121" t="s">
        <v>6543</v>
      </c>
      <c r="K1566" s="121" t="s">
        <v>8055</v>
      </c>
      <c r="L1566" s="121" t="s">
        <v>2151</v>
      </c>
      <c r="M1566" s="121" t="s">
        <v>383</v>
      </c>
      <c r="N1566" s="121" t="s">
        <v>408</v>
      </c>
      <c r="O1566" s="121" t="s">
        <v>293</v>
      </c>
      <c r="P1566" s="127">
        <v>42699</v>
      </c>
      <c r="Q1566" s="121"/>
      <c r="R1566" s="114" t="e">
        <f t="shared" ca="1" si="217"/>
        <v>#NUM!</v>
      </c>
      <c r="S1566" s="118" t="e">
        <f t="shared" ca="1" si="218"/>
        <v>#NUM!</v>
      </c>
      <c r="T1566" s="114" t="e">
        <f t="shared" ca="1" si="219"/>
        <v>#NUM!</v>
      </c>
      <c r="U1566" s="119" t="e">
        <f t="shared" ca="1" si="220"/>
        <v>#NUM!</v>
      </c>
      <c r="V1566" s="120" t="s">
        <v>293</v>
      </c>
      <c r="W1566" s="116">
        <f t="shared" ca="1" si="221"/>
        <v>43525</v>
      </c>
      <c r="X1566" s="114">
        <f t="shared" ca="1" si="222"/>
        <v>813</v>
      </c>
      <c r="Y1566" s="120">
        <f t="shared" ca="1" si="223"/>
        <v>26</v>
      </c>
      <c r="Z1566" s="121">
        <f t="shared" ca="1" si="224"/>
        <v>2</v>
      </c>
      <c r="AA1566" s="121" t="s">
        <v>10191</v>
      </c>
      <c r="AB1566" s="121"/>
      <c r="AC1566" s="127">
        <v>42712</v>
      </c>
      <c r="AD1566" s="121" t="s">
        <v>8546</v>
      </c>
      <c r="AE1566" s="127">
        <v>42712</v>
      </c>
      <c r="AF1566" s="121" t="s">
        <v>8286</v>
      </c>
      <c r="AG1566" s="121">
        <v>0</v>
      </c>
      <c r="AH1566" s="121">
        <v>0</v>
      </c>
      <c r="AI1566" s="121" t="s">
        <v>6537</v>
      </c>
      <c r="AJ1566" s="121"/>
      <c r="AK1566" s="121" t="s">
        <v>409</v>
      </c>
      <c r="AL1566" s="121"/>
      <c r="AM1566" s="126" t="s">
        <v>6544</v>
      </c>
      <c r="AN1566" s="121" t="s">
        <v>411</v>
      </c>
      <c r="AO1566" s="121" t="s">
        <v>393</v>
      </c>
      <c r="AP1566" s="121">
        <v>4</v>
      </c>
      <c r="AQ1566" s="121">
        <v>0</v>
      </c>
      <c r="AR1566" s="121"/>
      <c r="AS1566" s="121"/>
      <c r="AT1566" s="121"/>
    </row>
    <row r="1567" spans="1:46" ht="30" customHeight="1" x14ac:dyDescent="0.15">
      <c r="A1567" s="121">
        <v>1565</v>
      </c>
      <c r="B1567" s="126">
        <v>5225003226</v>
      </c>
      <c r="C1567" s="121" t="s">
        <v>6545</v>
      </c>
      <c r="D1567" s="121" t="s">
        <v>6545</v>
      </c>
      <c r="E1567" s="127">
        <v>30780</v>
      </c>
      <c r="F1567" s="117">
        <f t="shared" ca="1" si="216"/>
        <v>34.917808219178085</v>
      </c>
      <c r="G1567" s="121" t="s">
        <v>325</v>
      </c>
      <c r="H1567" s="121" t="s">
        <v>287</v>
      </c>
      <c r="I1567" s="121" t="s">
        <v>287</v>
      </c>
      <c r="J1567" s="121" t="s">
        <v>6546</v>
      </c>
      <c r="K1567" s="121" t="s">
        <v>8023</v>
      </c>
      <c r="L1567" s="121" t="s">
        <v>328</v>
      </c>
      <c r="M1567" s="121" t="s">
        <v>367</v>
      </c>
      <c r="N1567" s="121" t="s">
        <v>298</v>
      </c>
      <c r="O1567" s="121" t="s">
        <v>8330</v>
      </c>
      <c r="P1567" s="127">
        <v>42295</v>
      </c>
      <c r="Q1567" s="127">
        <v>47773</v>
      </c>
      <c r="R1567" s="114">
        <f t="shared" ca="1" si="217"/>
        <v>4248</v>
      </c>
      <c r="S1567" s="118">
        <f t="shared" ca="1" si="218"/>
        <v>139</v>
      </c>
      <c r="T1567" s="114">
        <f t="shared" ca="1" si="219"/>
        <v>11</v>
      </c>
      <c r="U1567" s="119" t="str">
        <f t="shared" ca="1" si="220"/>
        <v>11年7个月23天</v>
      </c>
      <c r="V1567" s="120" t="s">
        <v>608</v>
      </c>
      <c r="W1567" s="116">
        <f t="shared" ca="1" si="221"/>
        <v>43525</v>
      </c>
      <c r="X1567" s="114">
        <f t="shared" ca="1" si="222"/>
        <v>807</v>
      </c>
      <c r="Y1567" s="120">
        <f t="shared" ca="1" si="223"/>
        <v>26</v>
      </c>
      <c r="Z1567" s="121">
        <f t="shared" ca="1" si="224"/>
        <v>2</v>
      </c>
      <c r="AA1567" s="121" t="s">
        <v>10192</v>
      </c>
      <c r="AB1567" s="121"/>
      <c r="AC1567" s="127">
        <v>42718</v>
      </c>
      <c r="AD1567" s="121" t="s">
        <v>811</v>
      </c>
      <c r="AE1567" s="127">
        <v>42718</v>
      </c>
      <c r="AF1567" s="121" t="s">
        <v>8286</v>
      </c>
      <c r="AG1567" s="121">
        <v>0</v>
      </c>
      <c r="AH1567" s="121">
        <v>0</v>
      </c>
      <c r="AI1567" s="121" t="s">
        <v>6548</v>
      </c>
      <c r="AJ1567" s="121"/>
      <c r="AK1567" s="121"/>
      <c r="AL1567" s="121"/>
      <c r="AM1567" s="126" t="s">
        <v>6547</v>
      </c>
      <c r="AN1567" s="121" t="s">
        <v>411</v>
      </c>
      <c r="AO1567" s="121"/>
      <c r="AP1567" s="121">
        <v>0</v>
      </c>
      <c r="AQ1567" s="121">
        <v>0</v>
      </c>
      <c r="AR1567" s="121"/>
      <c r="AS1567" s="121"/>
      <c r="AT1567" s="121"/>
    </row>
    <row r="1568" spans="1:46" ht="30" customHeight="1" x14ac:dyDescent="0.15">
      <c r="A1568" s="121">
        <v>1566</v>
      </c>
      <c r="B1568" s="126">
        <v>5225003227</v>
      </c>
      <c r="C1568" s="121" t="s">
        <v>6549</v>
      </c>
      <c r="D1568" s="121" t="s">
        <v>6549</v>
      </c>
      <c r="E1568" s="127">
        <v>25096</v>
      </c>
      <c r="F1568" s="117">
        <f t="shared" ca="1" si="216"/>
        <v>50.490410958904107</v>
      </c>
      <c r="G1568" s="121" t="s">
        <v>325</v>
      </c>
      <c r="H1568" s="121" t="s">
        <v>287</v>
      </c>
      <c r="I1568" s="121" t="s">
        <v>287</v>
      </c>
      <c r="J1568" s="121" t="s">
        <v>6550</v>
      </c>
      <c r="K1568" s="121" t="s">
        <v>811</v>
      </c>
      <c r="L1568" s="121" t="s">
        <v>328</v>
      </c>
      <c r="M1568" s="121" t="s">
        <v>367</v>
      </c>
      <c r="N1568" s="121" t="s">
        <v>619</v>
      </c>
      <c r="O1568" s="121" t="s">
        <v>293</v>
      </c>
      <c r="P1568" s="127">
        <v>42691</v>
      </c>
      <c r="Q1568" s="121"/>
      <c r="R1568" s="114" t="e">
        <f t="shared" ca="1" si="217"/>
        <v>#NUM!</v>
      </c>
      <c r="S1568" s="118" t="e">
        <f t="shared" ca="1" si="218"/>
        <v>#NUM!</v>
      </c>
      <c r="T1568" s="114" t="e">
        <f t="shared" ca="1" si="219"/>
        <v>#NUM!</v>
      </c>
      <c r="U1568" s="119" t="e">
        <f t="shared" ca="1" si="220"/>
        <v>#NUM!</v>
      </c>
      <c r="V1568" s="120" t="s">
        <v>293</v>
      </c>
      <c r="W1568" s="116">
        <f t="shared" ca="1" si="221"/>
        <v>43525</v>
      </c>
      <c r="X1568" s="114">
        <f t="shared" ca="1" si="222"/>
        <v>807</v>
      </c>
      <c r="Y1568" s="120">
        <f t="shared" ca="1" si="223"/>
        <v>26</v>
      </c>
      <c r="Z1568" s="121">
        <f t="shared" ca="1" si="224"/>
        <v>2</v>
      </c>
      <c r="AA1568" s="121" t="s">
        <v>10173</v>
      </c>
      <c r="AB1568" s="121"/>
      <c r="AC1568" s="127">
        <v>42718</v>
      </c>
      <c r="AD1568" s="121" t="s">
        <v>811</v>
      </c>
      <c r="AE1568" s="127">
        <v>42718</v>
      </c>
      <c r="AF1568" s="121" t="s">
        <v>8286</v>
      </c>
      <c r="AG1568" s="121">
        <v>0</v>
      </c>
      <c r="AH1568" s="121">
        <v>0</v>
      </c>
      <c r="AI1568" s="121" t="s">
        <v>6552</v>
      </c>
      <c r="AJ1568" s="121"/>
      <c r="AK1568" s="121" t="s">
        <v>317</v>
      </c>
      <c r="AL1568" s="121"/>
      <c r="AM1568" s="126" t="s">
        <v>6551</v>
      </c>
      <c r="AN1568" s="121"/>
      <c r="AO1568" s="121"/>
      <c r="AP1568" s="121">
        <v>0</v>
      </c>
      <c r="AQ1568" s="121">
        <v>1</v>
      </c>
      <c r="AR1568" s="121"/>
      <c r="AS1568" s="121"/>
      <c r="AT1568" s="121"/>
    </row>
    <row r="1569" spans="1:46" ht="30" customHeight="1" x14ac:dyDescent="0.15">
      <c r="A1569" s="121">
        <v>1567</v>
      </c>
      <c r="B1569" s="126">
        <v>5225003228</v>
      </c>
      <c r="C1569" s="121" t="s">
        <v>6553</v>
      </c>
      <c r="D1569" s="121" t="s">
        <v>6553</v>
      </c>
      <c r="E1569" s="127">
        <v>24413</v>
      </c>
      <c r="F1569" s="117">
        <f t="shared" ca="1" si="216"/>
        <v>52.361643835616441</v>
      </c>
      <c r="G1569" s="121" t="s">
        <v>325</v>
      </c>
      <c r="H1569" s="121" t="s">
        <v>297</v>
      </c>
      <c r="I1569" s="121" t="s">
        <v>297</v>
      </c>
      <c r="J1569" s="121" t="s">
        <v>6554</v>
      </c>
      <c r="K1569" s="121" t="s">
        <v>598</v>
      </c>
      <c r="L1569" s="121" t="s">
        <v>328</v>
      </c>
      <c r="M1569" s="121" t="s">
        <v>367</v>
      </c>
      <c r="N1569" s="121" t="s">
        <v>290</v>
      </c>
      <c r="O1569" s="121" t="s">
        <v>299</v>
      </c>
      <c r="P1569" s="127">
        <v>42690</v>
      </c>
      <c r="Q1569" s="121"/>
      <c r="R1569" s="114" t="e">
        <f t="shared" ca="1" si="217"/>
        <v>#NUM!</v>
      </c>
      <c r="S1569" s="118" t="e">
        <f t="shared" ca="1" si="218"/>
        <v>#NUM!</v>
      </c>
      <c r="T1569" s="114" t="e">
        <f t="shared" ca="1" si="219"/>
        <v>#NUM!</v>
      </c>
      <c r="U1569" s="119" t="e">
        <f t="shared" ca="1" si="220"/>
        <v>#NUM!</v>
      </c>
      <c r="V1569" s="120" t="s">
        <v>299</v>
      </c>
      <c r="W1569" s="116">
        <f t="shared" ca="1" si="221"/>
        <v>43525</v>
      </c>
      <c r="X1569" s="114">
        <f t="shared" ca="1" si="222"/>
        <v>809</v>
      </c>
      <c r="Y1569" s="120">
        <f t="shared" ca="1" si="223"/>
        <v>26</v>
      </c>
      <c r="Z1569" s="121">
        <f t="shared" ca="1" si="224"/>
        <v>2</v>
      </c>
      <c r="AA1569" s="121" t="s">
        <v>10193</v>
      </c>
      <c r="AB1569" s="121"/>
      <c r="AC1569" s="127">
        <v>42716</v>
      </c>
      <c r="AD1569" s="121" t="s">
        <v>598</v>
      </c>
      <c r="AE1569" s="127">
        <v>42716</v>
      </c>
      <c r="AF1569" s="121" t="s">
        <v>8286</v>
      </c>
      <c r="AG1569" s="121">
        <v>0</v>
      </c>
      <c r="AH1569" s="121">
        <v>0</v>
      </c>
      <c r="AI1569" s="121" t="s">
        <v>6556</v>
      </c>
      <c r="AJ1569" s="121"/>
      <c r="AK1569" s="121" t="s">
        <v>334</v>
      </c>
      <c r="AL1569" s="121"/>
      <c r="AM1569" s="126" t="s">
        <v>6555</v>
      </c>
      <c r="AN1569" s="121"/>
      <c r="AO1569" s="121"/>
      <c r="AP1569" s="121">
        <v>0</v>
      </c>
      <c r="AQ1569" s="121">
        <v>0</v>
      </c>
      <c r="AR1569" s="121"/>
      <c r="AS1569" s="121"/>
      <c r="AT1569" s="121"/>
    </row>
    <row r="1570" spans="1:46" ht="30" customHeight="1" x14ac:dyDescent="0.15">
      <c r="A1570" s="121">
        <v>1568</v>
      </c>
      <c r="B1570" s="126">
        <v>5225003229</v>
      </c>
      <c r="C1570" s="121" t="s">
        <v>6557</v>
      </c>
      <c r="D1570" s="121" t="s">
        <v>6557</v>
      </c>
      <c r="E1570" s="127">
        <v>23874</v>
      </c>
      <c r="F1570" s="117">
        <f t="shared" ca="1" si="216"/>
        <v>53.838356164383562</v>
      </c>
      <c r="G1570" s="121" t="s">
        <v>325</v>
      </c>
      <c r="H1570" s="121" t="s">
        <v>297</v>
      </c>
      <c r="I1570" s="121" t="s">
        <v>297</v>
      </c>
      <c r="J1570" s="121" t="s">
        <v>6558</v>
      </c>
      <c r="K1570" s="121" t="s">
        <v>582</v>
      </c>
      <c r="L1570" s="121" t="s">
        <v>357</v>
      </c>
      <c r="M1570" s="121" t="s">
        <v>367</v>
      </c>
      <c r="N1570" s="121" t="s">
        <v>298</v>
      </c>
      <c r="O1570" s="121" t="s">
        <v>8330</v>
      </c>
      <c r="P1570" s="127">
        <v>42500</v>
      </c>
      <c r="Q1570" s="127">
        <v>47977</v>
      </c>
      <c r="R1570" s="114">
        <f t="shared" ca="1" si="217"/>
        <v>4452</v>
      </c>
      <c r="S1570" s="118">
        <f t="shared" ca="1" si="218"/>
        <v>146</v>
      </c>
      <c r="T1570" s="114">
        <f t="shared" ca="1" si="219"/>
        <v>12</v>
      </c>
      <c r="U1570" s="119" t="str">
        <f t="shared" ca="1" si="220"/>
        <v>12年2个月12天</v>
      </c>
      <c r="V1570" s="120" t="s">
        <v>1896</v>
      </c>
      <c r="W1570" s="116">
        <f t="shared" ca="1" si="221"/>
        <v>43525</v>
      </c>
      <c r="X1570" s="114">
        <f t="shared" ca="1" si="222"/>
        <v>807</v>
      </c>
      <c r="Y1570" s="120">
        <f t="shared" ca="1" si="223"/>
        <v>26</v>
      </c>
      <c r="Z1570" s="121">
        <f t="shared" ca="1" si="224"/>
        <v>2</v>
      </c>
      <c r="AA1570" s="121" t="s">
        <v>10194</v>
      </c>
      <c r="AB1570" s="121"/>
      <c r="AC1570" s="127">
        <v>42718</v>
      </c>
      <c r="AD1570" s="121" t="s">
        <v>582</v>
      </c>
      <c r="AE1570" s="127">
        <v>42718</v>
      </c>
      <c r="AF1570" s="121" t="s">
        <v>8286</v>
      </c>
      <c r="AG1570" s="121">
        <v>0</v>
      </c>
      <c r="AH1570" s="121">
        <v>0</v>
      </c>
      <c r="AI1570" s="121" t="s">
        <v>6560</v>
      </c>
      <c r="AJ1570" s="121"/>
      <c r="AK1570" s="121"/>
      <c r="AL1570" s="121"/>
      <c r="AM1570" s="126" t="s">
        <v>6559</v>
      </c>
      <c r="AN1570" s="121" t="s">
        <v>411</v>
      </c>
      <c r="AO1570" s="121"/>
      <c r="AP1570" s="121">
        <v>0</v>
      </c>
      <c r="AQ1570" s="121">
        <v>3</v>
      </c>
      <c r="AR1570" s="121"/>
      <c r="AS1570" s="121"/>
      <c r="AT1570" s="121"/>
    </row>
    <row r="1571" spans="1:46" ht="30" customHeight="1" x14ac:dyDescent="0.15">
      <c r="A1571" s="121">
        <v>1569</v>
      </c>
      <c r="B1571" s="126">
        <v>5225003230</v>
      </c>
      <c r="C1571" s="121" t="s">
        <v>6561</v>
      </c>
      <c r="D1571" s="121" t="s">
        <v>6561</v>
      </c>
      <c r="E1571" s="127">
        <v>23733</v>
      </c>
      <c r="F1571" s="117">
        <f t="shared" ca="1" si="216"/>
        <v>54.224657534246575</v>
      </c>
      <c r="G1571" s="121" t="s">
        <v>325</v>
      </c>
      <c r="H1571" s="121" t="s">
        <v>297</v>
      </c>
      <c r="I1571" s="121" t="s">
        <v>297</v>
      </c>
      <c r="J1571" s="121" t="s">
        <v>6562</v>
      </c>
      <c r="K1571" s="121" t="s">
        <v>771</v>
      </c>
      <c r="L1571" s="121" t="s">
        <v>328</v>
      </c>
      <c r="M1571" s="121" t="s">
        <v>326</v>
      </c>
      <c r="N1571" s="121" t="s">
        <v>41</v>
      </c>
      <c r="O1571" s="121" t="s">
        <v>299</v>
      </c>
      <c r="P1571" s="127">
        <v>42726</v>
      </c>
      <c r="Q1571" s="121"/>
      <c r="R1571" s="114" t="e">
        <f t="shared" ca="1" si="217"/>
        <v>#NUM!</v>
      </c>
      <c r="S1571" s="118" t="e">
        <f t="shared" ca="1" si="218"/>
        <v>#NUM!</v>
      </c>
      <c r="T1571" s="114" t="e">
        <f t="shared" ca="1" si="219"/>
        <v>#NUM!</v>
      </c>
      <c r="U1571" s="119" t="e">
        <f t="shared" ca="1" si="220"/>
        <v>#NUM!</v>
      </c>
      <c r="V1571" s="120" t="s">
        <v>299</v>
      </c>
      <c r="W1571" s="116">
        <f t="shared" ca="1" si="221"/>
        <v>43525</v>
      </c>
      <c r="X1571" s="114">
        <f t="shared" ca="1" si="222"/>
        <v>780</v>
      </c>
      <c r="Y1571" s="120">
        <f t="shared" ca="1" si="223"/>
        <v>25</v>
      </c>
      <c r="Z1571" s="121">
        <f t="shared" ca="1" si="224"/>
        <v>2</v>
      </c>
      <c r="AA1571" s="121" t="s">
        <v>7494</v>
      </c>
      <c r="AB1571" s="121"/>
      <c r="AC1571" s="127">
        <v>42745</v>
      </c>
      <c r="AD1571" s="121" t="s">
        <v>771</v>
      </c>
      <c r="AE1571" s="127">
        <v>42745</v>
      </c>
      <c r="AF1571" s="121" t="s">
        <v>8286</v>
      </c>
      <c r="AG1571" s="121">
        <v>0</v>
      </c>
      <c r="AH1571" s="121">
        <v>0</v>
      </c>
      <c r="AI1571" s="121" t="s">
        <v>6564</v>
      </c>
      <c r="AJ1571" s="121"/>
      <c r="AK1571" s="121" t="s">
        <v>334</v>
      </c>
      <c r="AL1571" s="121"/>
      <c r="AM1571" s="126" t="s">
        <v>6563</v>
      </c>
      <c r="AN1571" s="121"/>
      <c r="AO1571" s="121"/>
      <c r="AP1571" s="121">
        <v>0</v>
      </c>
      <c r="AQ1571" s="121">
        <v>1</v>
      </c>
      <c r="AR1571" s="121"/>
      <c r="AS1571" s="121"/>
      <c r="AT1571" s="121"/>
    </row>
    <row r="1572" spans="1:46" ht="30" customHeight="1" x14ac:dyDescent="0.15">
      <c r="A1572" s="121">
        <v>1570</v>
      </c>
      <c r="B1572" s="126">
        <v>5225003231</v>
      </c>
      <c r="C1572" s="121" t="s">
        <v>6565</v>
      </c>
      <c r="D1572" s="121" t="s">
        <v>6565</v>
      </c>
      <c r="E1572" s="127">
        <v>33160</v>
      </c>
      <c r="F1572" s="117">
        <f t="shared" ca="1" si="216"/>
        <v>28.397260273972602</v>
      </c>
      <c r="G1572" s="121" t="s">
        <v>650</v>
      </c>
      <c r="H1572" s="121" t="s">
        <v>297</v>
      </c>
      <c r="I1572" s="121" t="s">
        <v>297</v>
      </c>
      <c r="J1572" s="121" t="s">
        <v>6566</v>
      </c>
      <c r="K1572" s="121" t="s">
        <v>494</v>
      </c>
      <c r="L1572" s="121" t="s">
        <v>357</v>
      </c>
      <c r="M1572" s="121" t="s">
        <v>383</v>
      </c>
      <c r="N1572" s="121" t="s">
        <v>488</v>
      </c>
      <c r="O1572" s="121" t="s">
        <v>299</v>
      </c>
      <c r="P1572" s="127">
        <v>42738</v>
      </c>
      <c r="Q1572" s="121"/>
      <c r="R1572" s="114" t="e">
        <f t="shared" ca="1" si="217"/>
        <v>#NUM!</v>
      </c>
      <c r="S1572" s="118" t="e">
        <f t="shared" ca="1" si="218"/>
        <v>#NUM!</v>
      </c>
      <c r="T1572" s="114" t="e">
        <f t="shared" ca="1" si="219"/>
        <v>#NUM!</v>
      </c>
      <c r="U1572" s="119" t="e">
        <f t="shared" ca="1" si="220"/>
        <v>#NUM!</v>
      </c>
      <c r="V1572" s="120" t="s">
        <v>299</v>
      </c>
      <c r="W1572" s="116">
        <f t="shared" ca="1" si="221"/>
        <v>43525</v>
      </c>
      <c r="X1572" s="114">
        <f t="shared" ca="1" si="222"/>
        <v>780</v>
      </c>
      <c r="Y1572" s="120">
        <f t="shared" ca="1" si="223"/>
        <v>25</v>
      </c>
      <c r="Z1572" s="121">
        <f t="shared" ca="1" si="224"/>
        <v>2</v>
      </c>
      <c r="AA1572" s="121" t="s">
        <v>10195</v>
      </c>
      <c r="AB1572" s="121"/>
      <c r="AC1572" s="127">
        <v>42745</v>
      </c>
      <c r="AD1572" s="121" t="s">
        <v>598</v>
      </c>
      <c r="AE1572" s="127">
        <v>42745</v>
      </c>
      <c r="AF1572" s="121" t="s">
        <v>8286</v>
      </c>
      <c r="AG1572" s="121">
        <v>0</v>
      </c>
      <c r="AH1572" s="121">
        <v>0</v>
      </c>
      <c r="AI1572" s="121" t="s">
        <v>6568</v>
      </c>
      <c r="AJ1572" s="121"/>
      <c r="AK1572" s="121" t="s">
        <v>334</v>
      </c>
      <c r="AL1572" s="121" t="s">
        <v>363</v>
      </c>
      <c r="AM1572" s="126" t="s">
        <v>6567</v>
      </c>
      <c r="AN1572" s="121" t="s">
        <v>411</v>
      </c>
      <c r="AO1572" s="121"/>
      <c r="AP1572" s="121">
        <v>0</v>
      </c>
      <c r="AQ1572" s="121">
        <v>1</v>
      </c>
      <c r="AR1572" s="121"/>
      <c r="AS1572" s="121"/>
      <c r="AT1572" s="121"/>
    </row>
    <row r="1573" spans="1:46" ht="30" customHeight="1" x14ac:dyDescent="0.15">
      <c r="A1573" s="121">
        <v>1571</v>
      </c>
      <c r="B1573" s="126">
        <v>5225003232</v>
      </c>
      <c r="C1573" s="121" t="s">
        <v>6569</v>
      </c>
      <c r="D1573" s="121" t="s">
        <v>6569</v>
      </c>
      <c r="E1573" s="127">
        <v>33848</v>
      </c>
      <c r="F1573" s="117">
        <f t="shared" ca="1" si="216"/>
        <v>26.512328767123286</v>
      </c>
      <c r="G1573" s="121" t="s">
        <v>650</v>
      </c>
      <c r="H1573" s="121" t="s">
        <v>287</v>
      </c>
      <c r="I1573" s="121" t="s">
        <v>287</v>
      </c>
      <c r="J1573" s="121" t="s">
        <v>6566</v>
      </c>
      <c r="K1573" s="121" t="s">
        <v>494</v>
      </c>
      <c r="L1573" s="121" t="s">
        <v>357</v>
      </c>
      <c r="M1573" s="121" t="s">
        <v>367</v>
      </c>
      <c r="N1573" s="121" t="s">
        <v>488</v>
      </c>
      <c r="O1573" s="121" t="s">
        <v>299</v>
      </c>
      <c r="P1573" s="127">
        <v>42738</v>
      </c>
      <c r="Q1573" s="121"/>
      <c r="R1573" s="114" t="e">
        <f t="shared" ca="1" si="217"/>
        <v>#NUM!</v>
      </c>
      <c r="S1573" s="118" t="e">
        <f t="shared" ca="1" si="218"/>
        <v>#NUM!</v>
      </c>
      <c r="T1573" s="114" t="e">
        <f t="shared" ca="1" si="219"/>
        <v>#NUM!</v>
      </c>
      <c r="U1573" s="119" t="e">
        <f t="shared" ca="1" si="220"/>
        <v>#NUM!</v>
      </c>
      <c r="V1573" s="120" t="s">
        <v>299</v>
      </c>
      <c r="W1573" s="116">
        <f t="shared" ca="1" si="221"/>
        <v>43525</v>
      </c>
      <c r="X1573" s="114">
        <f t="shared" ca="1" si="222"/>
        <v>780</v>
      </c>
      <c r="Y1573" s="120">
        <f t="shared" ca="1" si="223"/>
        <v>25</v>
      </c>
      <c r="Z1573" s="121">
        <f t="shared" ca="1" si="224"/>
        <v>2</v>
      </c>
      <c r="AA1573" s="121" t="s">
        <v>10195</v>
      </c>
      <c r="AB1573" s="121"/>
      <c r="AC1573" s="127">
        <v>42745</v>
      </c>
      <c r="AD1573" s="121" t="s">
        <v>598</v>
      </c>
      <c r="AE1573" s="127">
        <v>42745</v>
      </c>
      <c r="AF1573" s="121" t="s">
        <v>8286</v>
      </c>
      <c r="AG1573" s="121">
        <v>0</v>
      </c>
      <c r="AH1573" s="121">
        <v>0</v>
      </c>
      <c r="AI1573" s="121" t="s">
        <v>6568</v>
      </c>
      <c r="AJ1573" s="121"/>
      <c r="AK1573" s="121" t="s">
        <v>334</v>
      </c>
      <c r="AL1573" s="121"/>
      <c r="AM1573" s="126" t="s">
        <v>6570</v>
      </c>
      <c r="AN1573" s="121" t="s">
        <v>411</v>
      </c>
      <c r="AO1573" s="121"/>
      <c r="AP1573" s="121">
        <v>0</v>
      </c>
      <c r="AQ1573" s="121">
        <v>0</v>
      </c>
      <c r="AR1573" s="121"/>
      <c r="AS1573" s="121"/>
      <c r="AT1573" s="121"/>
    </row>
    <row r="1574" spans="1:46" ht="30" customHeight="1" x14ac:dyDescent="0.15">
      <c r="A1574" s="121">
        <v>1572</v>
      </c>
      <c r="B1574" s="126">
        <v>5225003233</v>
      </c>
      <c r="C1574" s="121" t="s">
        <v>6571</v>
      </c>
      <c r="D1574" s="121" t="s">
        <v>6571</v>
      </c>
      <c r="E1574" s="127">
        <v>26276</v>
      </c>
      <c r="F1574" s="117">
        <f t="shared" ca="1" si="216"/>
        <v>47.257534246575339</v>
      </c>
      <c r="G1574" s="121" t="s">
        <v>510</v>
      </c>
      <c r="H1574" s="121" t="s">
        <v>327</v>
      </c>
      <c r="I1574" s="121" t="s">
        <v>327</v>
      </c>
      <c r="J1574" s="121" t="s">
        <v>6572</v>
      </c>
      <c r="K1574" s="121" t="s">
        <v>553</v>
      </c>
      <c r="L1574" s="121" t="s">
        <v>328</v>
      </c>
      <c r="M1574" s="121" t="s">
        <v>367</v>
      </c>
      <c r="N1574" s="121" t="s">
        <v>290</v>
      </c>
      <c r="O1574" s="121" t="s">
        <v>299</v>
      </c>
      <c r="P1574" s="121"/>
      <c r="Q1574" s="121"/>
      <c r="R1574" s="114" t="e">
        <f t="shared" ca="1" si="217"/>
        <v>#NUM!</v>
      </c>
      <c r="S1574" s="118" t="e">
        <f t="shared" ca="1" si="218"/>
        <v>#NUM!</v>
      </c>
      <c r="T1574" s="114" t="e">
        <f t="shared" ca="1" si="219"/>
        <v>#NUM!</v>
      </c>
      <c r="U1574" s="119" t="e">
        <f t="shared" ca="1" si="220"/>
        <v>#NUM!</v>
      </c>
      <c r="V1574" s="120" t="s">
        <v>299</v>
      </c>
      <c r="W1574" s="116">
        <f t="shared" ca="1" si="221"/>
        <v>43525</v>
      </c>
      <c r="X1574" s="114">
        <f t="shared" ca="1" si="222"/>
        <v>777</v>
      </c>
      <c r="Y1574" s="120">
        <f t="shared" ca="1" si="223"/>
        <v>25</v>
      </c>
      <c r="Z1574" s="121">
        <f t="shared" ca="1" si="224"/>
        <v>2</v>
      </c>
      <c r="AA1574" s="121" t="s">
        <v>10075</v>
      </c>
      <c r="AB1574" s="121"/>
      <c r="AC1574" s="127">
        <v>42748</v>
      </c>
      <c r="AD1574" s="121" t="s">
        <v>489</v>
      </c>
      <c r="AE1574" s="127">
        <v>42748</v>
      </c>
      <c r="AF1574" s="121" t="s">
        <v>8286</v>
      </c>
      <c r="AG1574" s="121">
        <v>0</v>
      </c>
      <c r="AH1574" s="121">
        <v>0</v>
      </c>
      <c r="AI1574" s="121" t="s">
        <v>6574</v>
      </c>
      <c r="AJ1574" s="121"/>
      <c r="AK1574" s="121" t="s">
        <v>334</v>
      </c>
      <c r="AL1574" s="121"/>
      <c r="AM1574" s="126" t="s">
        <v>6573</v>
      </c>
      <c r="AN1574" s="121"/>
      <c r="AO1574" s="121"/>
      <c r="AP1574" s="121">
        <v>0</v>
      </c>
      <c r="AQ1574" s="121">
        <v>0</v>
      </c>
      <c r="AR1574" s="121"/>
      <c r="AS1574" s="121"/>
      <c r="AT1574" s="121"/>
    </row>
    <row r="1575" spans="1:46" ht="30" customHeight="1" x14ac:dyDescent="0.15">
      <c r="A1575" s="121">
        <v>1573</v>
      </c>
      <c r="B1575" s="126">
        <v>5225003234</v>
      </c>
      <c r="C1575" s="121" t="s">
        <v>6575</v>
      </c>
      <c r="D1575" s="121" t="s">
        <v>6575</v>
      </c>
      <c r="E1575" s="127">
        <v>23601</v>
      </c>
      <c r="F1575" s="117">
        <f t="shared" ca="1" si="216"/>
        <v>54.586301369863016</v>
      </c>
      <c r="G1575" s="121" t="s">
        <v>325</v>
      </c>
      <c r="H1575" s="121" t="s">
        <v>287</v>
      </c>
      <c r="I1575" s="121" t="s">
        <v>287</v>
      </c>
      <c r="J1575" s="121" t="s">
        <v>6576</v>
      </c>
      <c r="K1575" s="121" t="s">
        <v>8145</v>
      </c>
      <c r="L1575" s="121" t="s">
        <v>357</v>
      </c>
      <c r="M1575" s="121" t="s">
        <v>367</v>
      </c>
      <c r="N1575" s="121" t="s">
        <v>408</v>
      </c>
      <c r="O1575" s="121" t="s">
        <v>8330</v>
      </c>
      <c r="P1575" s="127">
        <v>42569</v>
      </c>
      <c r="Q1575" s="127">
        <v>48046</v>
      </c>
      <c r="R1575" s="114">
        <f t="shared" ca="1" si="217"/>
        <v>4521</v>
      </c>
      <c r="S1575" s="118">
        <f t="shared" ca="1" si="218"/>
        <v>148</v>
      </c>
      <c r="T1575" s="114">
        <f t="shared" ca="1" si="219"/>
        <v>12</v>
      </c>
      <c r="U1575" s="119" t="str">
        <f t="shared" ca="1" si="220"/>
        <v>12年4个月21天</v>
      </c>
      <c r="V1575" s="120" t="s">
        <v>10196</v>
      </c>
      <c r="W1575" s="116">
        <f t="shared" ca="1" si="221"/>
        <v>43525</v>
      </c>
      <c r="X1575" s="114">
        <f t="shared" ca="1" si="222"/>
        <v>778</v>
      </c>
      <c r="Y1575" s="120">
        <f t="shared" ca="1" si="223"/>
        <v>25</v>
      </c>
      <c r="Z1575" s="121">
        <f t="shared" ca="1" si="224"/>
        <v>2</v>
      </c>
      <c r="AA1575" s="121" t="s">
        <v>1377</v>
      </c>
      <c r="AB1575" s="121"/>
      <c r="AC1575" s="127">
        <v>42747</v>
      </c>
      <c r="AD1575" s="121" t="s">
        <v>811</v>
      </c>
      <c r="AE1575" s="127">
        <v>42747</v>
      </c>
      <c r="AF1575" s="121" t="s">
        <v>8286</v>
      </c>
      <c r="AG1575" s="121">
        <v>0</v>
      </c>
      <c r="AH1575" s="121">
        <v>0</v>
      </c>
      <c r="AI1575" s="121" t="s">
        <v>6578</v>
      </c>
      <c r="AJ1575" s="121"/>
      <c r="AK1575" s="121"/>
      <c r="AL1575" s="121"/>
      <c r="AM1575" s="126" t="s">
        <v>6577</v>
      </c>
      <c r="AN1575" s="121" t="s">
        <v>411</v>
      </c>
      <c r="AO1575" s="121"/>
      <c r="AP1575" s="121">
        <v>0</v>
      </c>
      <c r="AQ1575" s="121">
        <v>3</v>
      </c>
      <c r="AR1575" s="121"/>
      <c r="AS1575" s="121"/>
      <c r="AT1575" s="121"/>
    </row>
    <row r="1576" spans="1:46" ht="30" customHeight="1" x14ac:dyDescent="0.15">
      <c r="A1576" s="121">
        <v>1574</v>
      </c>
      <c r="B1576" s="126">
        <v>5225003235</v>
      </c>
      <c r="C1576" s="121" t="s">
        <v>6579</v>
      </c>
      <c r="D1576" s="121" t="s">
        <v>6579</v>
      </c>
      <c r="E1576" s="127">
        <v>29025</v>
      </c>
      <c r="F1576" s="117">
        <f t="shared" ca="1" si="216"/>
        <v>39.726027397260275</v>
      </c>
      <c r="G1576" s="121" t="s">
        <v>510</v>
      </c>
      <c r="H1576" s="121" t="s">
        <v>327</v>
      </c>
      <c r="I1576" s="121" t="s">
        <v>327</v>
      </c>
      <c r="J1576" s="121" t="s">
        <v>6580</v>
      </c>
      <c r="K1576" s="121" t="s">
        <v>811</v>
      </c>
      <c r="L1576" s="121" t="s">
        <v>328</v>
      </c>
      <c r="M1576" s="121" t="s">
        <v>59</v>
      </c>
      <c r="N1576" s="121" t="s">
        <v>290</v>
      </c>
      <c r="O1576" s="121" t="s">
        <v>299</v>
      </c>
      <c r="P1576" s="127">
        <v>42718</v>
      </c>
      <c r="Q1576" s="121"/>
      <c r="R1576" s="114" t="e">
        <f t="shared" ca="1" si="217"/>
        <v>#NUM!</v>
      </c>
      <c r="S1576" s="118" t="e">
        <f t="shared" ca="1" si="218"/>
        <v>#NUM!</v>
      </c>
      <c r="T1576" s="114" t="e">
        <f t="shared" ca="1" si="219"/>
        <v>#NUM!</v>
      </c>
      <c r="U1576" s="119" t="e">
        <f t="shared" ca="1" si="220"/>
        <v>#NUM!</v>
      </c>
      <c r="V1576" s="120" t="s">
        <v>299</v>
      </c>
      <c r="W1576" s="116">
        <f t="shared" ca="1" si="221"/>
        <v>43525</v>
      </c>
      <c r="X1576" s="114">
        <f t="shared" ca="1" si="222"/>
        <v>778</v>
      </c>
      <c r="Y1576" s="120">
        <f t="shared" ca="1" si="223"/>
        <v>25</v>
      </c>
      <c r="Z1576" s="121">
        <f t="shared" ca="1" si="224"/>
        <v>2</v>
      </c>
      <c r="AA1576" s="121" t="s">
        <v>10197</v>
      </c>
      <c r="AB1576" s="121"/>
      <c r="AC1576" s="127">
        <v>42747</v>
      </c>
      <c r="AD1576" s="121" t="s">
        <v>811</v>
      </c>
      <c r="AE1576" s="127">
        <v>42747</v>
      </c>
      <c r="AF1576" s="121" t="s">
        <v>8286</v>
      </c>
      <c r="AG1576" s="121">
        <v>0</v>
      </c>
      <c r="AH1576" s="121">
        <v>0</v>
      </c>
      <c r="AI1576" s="121" t="s">
        <v>6582</v>
      </c>
      <c r="AJ1576" s="121"/>
      <c r="AK1576" s="121" t="s">
        <v>334</v>
      </c>
      <c r="AL1576" s="121"/>
      <c r="AM1576" s="126" t="s">
        <v>6581</v>
      </c>
      <c r="AN1576" s="121"/>
      <c r="AO1576" s="121"/>
      <c r="AP1576" s="121">
        <v>0</v>
      </c>
      <c r="AQ1576" s="121">
        <v>0</v>
      </c>
      <c r="AR1576" s="121"/>
      <c r="AS1576" s="121"/>
      <c r="AT1576" s="121"/>
    </row>
    <row r="1577" spans="1:46" ht="30" customHeight="1" x14ac:dyDescent="0.15">
      <c r="A1577" s="121">
        <v>1575</v>
      </c>
      <c r="B1577" s="126">
        <v>5225003236</v>
      </c>
      <c r="C1577" s="121" t="s">
        <v>6583</v>
      </c>
      <c r="D1577" s="121" t="s">
        <v>6583</v>
      </c>
      <c r="E1577" s="127">
        <v>31401</v>
      </c>
      <c r="F1577" s="117">
        <f t="shared" ca="1" si="216"/>
        <v>33.216438356164382</v>
      </c>
      <c r="G1577" s="121" t="s">
        <v>325</v>
      </c>
      <c r="H1577" s="121" t="s">
        <v>634</v>
      </c>
      <c r="I1577" s="121" t="s">
        <v>634</v>
      </c>
      <c r="J1577" s="121" t="s">
        <v>10198</v>
      </c>
      <c r="K1577" s="121" t="s">
        <v>8546</v>
      </c>
      <c r="L1577" s="121" t="s">
        <v>328</v>
      </c>
      <c r="M1577" s="121" t="s">
        <v>383</v>
      </c>
      <c r="N1577" s="121" t="s">
        <v>41</v>
      </c>
      <c r="O1577" s="121" t="s">
        <v>299</v>
      </c>
      <c r="P1577" s="127">
        <v>42723</v>
      </c>
      <c r="Q1577" s="121"/>
      <c r="R1577" s="114" t="e">
        <f t="shared" ca="1" si="217"/>
        <v>#NUM!</v>
      </c>
      <c r="S1577" s="118" t="e">
        <f t="shared" ca="1" si="218"/>
        <v>#NUM!</v>
      </c>
      <c r="T1577" s="114" t="e">
        <f t="shared" ca="1" si="219"/>
        <v>#NUM!</v>
      </c>
      <c r="U1577" s="119" t="e">
        <f t="shared" ca="1" si="220"/>
        <v>#NUM!</v>
      </c>
      <c r="V1577" s="120" t="s">
        <v>299</v>
      </c>
      <c r="W1577" s="116">
        <f t="shared" ca="1" si="221"/>
        <v>43525</v>
      </c>
      <c r="X1577" s="114">
        <f t="shared" ca="1" si="222"/>
        <v>778</v>
      </c>
      <c r="Y1577" s="120">
        <f t="shared" ca="1" si="223"/>
        <v>25</v>
      </c>
      <c r="Z1577" s="121">
        <f t="shared" ca="1" si="224"/>
        <v>2</v>
      </c>
      <c r="AA1577" s="121" t="s">
        <v>10199</v>
      </c>
      <c r="AB1577" s="121"/>
      <c r="AC1577" s="127">
        <v>42747</v>
      </c>
      <c r="AD1577" s="121" t="s">
        <v>582</v>
      </c>
      <c r="AE1577" s="127">
        <v>42747</v>
      </c>
      <c r="AF1577" s="121" t="s">
        <v>8286</v>
      </c>
      <c r="AG1577" s="121">
        <v>0</v>
      </c>
      <c r="AH1577" s="121">
        <v>0</v>
      </c>
      <c r="AI1577" s="121" t="s">
        <v>6585</v>
      </c>
      <c r="AJ1577" s="121"/>
      <c r="AK1577" s="121" t="s">
        <v>334</v>
      </c>
      <c r="AL1577" s="121"/>
      <c r="AM1577" s="126" t="s">
        <v>6584</v>
      </c>
      <c r="AN1577" s="121"/>
      <c r="AO1577" s="121"/>
      <c r="AP1577" s="121">
        <v>0</v>
      </c>
      <c r="AQ1577" s="121">
        <v>0</v>
      </c>
      <c r="AR1577" s="121"/>
      <c r="AS1577" s="121"/>
      <c r="AT1577" s="121"/>
    </row>
    <row r="1578" spans="1:46" ht="30" customHeight="1" x14ac:dyDescent="0.15">
      <c r="A1578" s="121">
        <v>1576</v>
      </c>
      <c r="B1578" s="126">
        <v>5225003237</v>
      </c>
      <c r="C1578" s="121" t="s">
        <v>6586</v>
      </c>
      <c r="D1578" s="121" t="s">
        <v>6586</v>
      </c>
      <c r="E1578" s="127">
        <v>24080</v>
      </c>
      <c r="F1578" s="117">
        <f t="shared" ca="1" si="216"/>
        <v>53.273972602739725</v>
      </c>
      <c r="G1578" s="121" t="s">
        <v>650</v>
      </c>
      <c r="H1578" s="121" t="s">
        <v>297</v>
      </c>
      <c r="I1578" s="121" t="s">
        <v>297</v>
      </c>
      <c r="J1578" s="121" t="s">
        <v>6587</v>
      </c>
      <c r="K1578" s="121" t="s">
        <v>811</v>
      </c>
      <c r="L1578" s="121" t="s">
        <v>328</v>
      </c>
      <c r="M1578" s="121" t="s">
        <v>338</v>
      </c>
      <c r="N1578" s="121" t="s">
        <v>290</v>
      </c>
      <c r="O1578" s="121" t="s">
        <v>293</v>
      </c>
      <c r="P1578" s="127">
        <v>42744</v>
      </c>
      <c r="Q1578" s="121"/>
      <c r="R1578" s="114" t="e">
        <f t="shared" ca="1" si="217"/>
        <v>#NUM!</v>
      </c>
      <c r="S1578" s="118" t="e">
        <f t="shared" ca="1" si="218"/>
        <v>#NUM!</v>
      </c>
      <c r="T1578" s="114" t="e">
        <f t="shared" ca="1" si="219"/>
        <v>#NUM!</v>
      </c>
      <c r="U1578" s="119" t="e">
        <f t="shared" ca="1" si="220"/>
        <v>#NUM!</v>
      </c>
      <c r="V1578" s="120" t="s">
        <v>293</v>
      </c>
      <c r="W1578" s="116">
        <f t="shared" ca="1" si="221"/>
        <v>43525</v>
      </c>
      <c r="X1578" s="114">
        <f t="shared" ca="1" si="222"/>
        <v>778</v>
      </c>
      <c r="Y1578" s="120">
        <f t="shared" ca="1" si="223"/>
        <v>25</v>
      </c>
      <c r="Z1578" s="121">
        <f t="shared" ca="1" si="224"/>
        <v>2</v>
      </c>
      <c r="AA1578" s="121" t="s">
        <v>10200</v>
      </c>
      <c r="AB1578" s="121"/>
      <c r="AC1578" s="127">
        <v>42747</v>
      </c>
      <c r="AD1578" s="121" t="s">
        <v>811</v>
      </c>
      <c r="AE1578" s="127">
        <v>42747</v>
      </c>
      <c r="AF1578" s="121" t="s">
        <v>8286</v>
      </c>
      <c r="AG1578" s="121">
        <v>0</v>
      </c>
      <c r="AH1578" s="121">
        <v>0</v>
      </c>
      <c r="AI1578" s="121" t="s">
        <v>6589</v>
      </c>
      <c r="AJ1578" s="121"/>
      <c r="AK1578" s="121" t="s">
        <v>317</v>
      </c>
      <c r="AL1578" s="121"/>
      <c r="AM1578" s="126" t="s">
        <v>6588</v>
      </c>
      <c r="AN1578" s="121"/>
      <c r="AO1578" s="121"/>
      <c r="AP1578" s="121">
        <v>0</v>
      </c>
      <c r="AQ1578" s="121">
        <v>1</v>
      </c>
      <c r="AR1578" s="121"/>
      <c r="AS1578" s="121"/>
      <c r="AT1578" s="121"/>
    </row>
    <row r="1579" spans="1:46" ht="30" customHeight="1" x14ac:dyDescent="0.15">
      <c r="A1579" s="121">
        <v>1577</v>
      </c>
      <c r="B1579" s="126">
        <v>5225003239</v>
      </c>
      <c r="C1579" s="121" t="s">
        <v>6590</v>
      </c>
      <c r="D1579" s="121" t="s">
        <v>6590</v>
      </c>
      <c r="E1579" s="127">
        <v>30673</v>
      </c>
      <c r="F1579" s="117">
        <f t="shared" ca="1" si="216"/>
        <v>35.210958904109589</v>
      </c>
      <c r="G1579" s="121" t="s">
        <v>364</v>
      </c>
      <c r="H1579" s="121" t="s">
        <v>287</v>
      </c>
      <c r="I1579" s="121" t="s">
        <v>287</v>
      </c>
      <c r="J1579" s="121" t="s">
        <v>6591</v>
      </c>
      <c r="K1579" s="121" t="s">
        <v>811</v>
      </c>
      <c r="L1579" s="121" t="s">
        <v>328</v>
      </c>
      <c r="M1579" s="121" t="s">
        <v>367</v>
      </c>
      <c r="N1579" s="121" t="s">
        <v>290</v>
      </c>
      <c r="O1579" s="121" t="s">
        <v>299</v>
      </c>
      <c r="P1579" s="127">
        <v>42808</v>
      </c>
      <c r="Q1579" s="121"/>
      <c r="R1579" s="114" t="e">
        <f t="shared" ca="1" si="217"/>
        <v>#NUM!</v>
      </c>
      <c r="S1579" s="118" t="e">
        <f t="shared" ca="1" si="218"/>
        <v>#NUM!</v>
      </c>
      <c r="T1579" s="114" t="e">
        <f t="shared" ca="1" si="219"/>
        <v>#NUM!</v>
      </c>
      <c r="U1579" s="119" t="e">
        <f t="shared" ca="1" si="220"/>
        <v>#NUM!</v>
      </c>
      <c r="V1579" s="120" t="s">
        <v>299</v>
      </c>
      <c r="W1579" s="116">
        <f t="shared" ca="1" si="221"/>
        <v>43525</v>
      </c>
      <c r="X1579" s="114">
        <f t="shared" ca="1" si="222"/>
        <v>687</v>
      </c>
      <c r="Y1579" s="120">
        <f t="shared" ca="1" si="223"/>
        <v>22</v>
      </c>
      <c r="Z1579" s="121">
        <f t="shared" ca="1" si="224"/>
        <v>1</v>
      </c>
      <c r="AA1579" s="121" t="s">
        <v>10201</v>
      </c>
      <c r="AB1579" s="121"/>
      <c r="AC1579" s="127">
        <v>42838</v>
      </c>
      <c r="AD1579" s="121" t="s">
        <v>811</v>
      </c>
      <c r="AE1579" s="127">
        <v>42838</v>
      </c>
      <c r="AF1579" s="121" t="s">
        <v>8286</v>
      </c>
      <c r="AG1579" s="121">
        <v>0</v>
      </c>
      <c r="AH1579" s="121">
        <v>0</v>
      </c>
      <c r="AI1579" s="121" t="s">
        <v>6593</v>
      </c>
      <c r="AJ1579" s="121"/>
      <c r="AK1579" s="121" t="s">
        <v>334</v>
      </c>
      <c r="AL1579" s="121"/>
      <c r="AM1579" s="126" t="s">
        <v>6592</v>
      </c>
      <c r="AN1579" s="121"/>
      <c r="AO1579" s="121"/>
      <c r="AP1579" s="121">
        <v>0</v>
      </c>
      <c r="AQ1579" s="121">
        <v>0</v>
      </c>
      <c r="AR1579" s="121"/>
      <c r="AS1579" s="121"/>
      <c r="AT1579" s="121"/>
    </row>
    <row r="1580" spans="1:46" ht="30" customHeight="1" x14ac:dyDescent="0.15">
      <c r="A1580" s="121">
        <v>1578</v>
      </c>
      <c r="B1580" s="126">
        <v>5225003240</v>
      </c>
      <c r="C1580" s="121" t="s">
        <v>6594</v>
      </c>
      <c r="D1580" s="121" t="s">
        <v>6594</v>
      </c>
      <c r="E1580" s="127">
        <v>27388</v>
      </c>
      <c r="F1580" s="117">
        <f t="shared" ca="1" si="216"/>
        <v>44.210958904109589</v>
      </c>
      <c r="G1580" s="121" t="s">
        <v>325</v>
      </c>
      <c r="H1580" s="121" t="s">
        <v>287</v>
      </c>
      <c r="I1580" s="121" t="s">
        <v>287</v>
      </c>
      <c r="J1580" s="121" t="s">
        <v>6595</v>
      </c>
      <c r="K1580" s="121" t="s">
        <v>811</v>
      </c>
      <c r="L1580" s="121" t="s">
        <v>328</v>
      </c>
      <c r="M1580" s="121" t="s">
        <v>59</v>
      </c>
      <c r="N1580" s="121" t="s">
        <v>41</v>
      </c>
      <c r="O1580" s="121" t="s">
        <v>299</v>
      </c>
      <c r="P1580" s="127">
        <v>42723</v>
      </c>
      <c r="Q1580" s="121"/>
      <c r="R1580" s="114" t="e">
        <f t="shared" ca="1" si="217"/>
        <v>#NUM!</v>
      </c>
      <c r="S1580" s="118" t="e">
        <f t="shared" ca="1" si="218"/>
        <v>#NUM!</v>
      </c>
      <c r="T1580" s="114" t="e">
        <f t="shared" ca="1" si="219"/>
        <v>#NUM!</v>
      </c>
      <c r="U1580" s="119" t="e">
        <f t="shared" ca="1" si="220"/>
        <v>#NUM!</v>
      </c>
      <c r="V1580" s="120" t="s">
        <v>299</v>
      </c>
      <c r="W1580" s="116">
        <f t="shared" ca="1" si="221"/>
        <v>43525</v>
      </c>
      <c r="X1580" s="114">
        <f t="shared" ca="1" si="222"/>
        <v>778</v>
      </c>
      <c r="Y1580" s="120">
        <f t="shared" ca="1" si="223"/>
        <v>25</v>
      </c>
      <c r="Z1580" s="121">
        <f t="shared" ca="1" si="224"/>
        <v>2</v>
      </c>
      <c r="AA1580" s="121" t="s">
        <v>10199</v>
      </c>
      <c r="AB1580" s="121"/>
      <c r="AC1580" s="127">
        <v>42747</v>
      </c>
      <c r="AD1580" s="121" t="s">
        <v>811</v>
      </c>
      <c r="AE1580" s="127">
        <v>42747</v>
      </c>
      <c r="AF1580" s="121" t="s">
        <v>8286</v>
      </c>
      <c r="AG1580" s="121">
        <v>0</v>
      </c>
      <c r="AH1580" s="121">
        <v>0</v>
      </c>
      <c r="AI1580" s="121" t="s">
        <v>6597</v>
      </c>
      <c r="AJ1580" s="121"/>
      <c r="AK1580" s="121" t="s">
        <v>334</v>
      </c>
      <c r="AL1580" s="121"/>
      <c r="AM1580" s="126" t="s">
        <v>6596</v>
      </c>
      <c r="AN1580" s="121"/>
      <c r="AO1580" s="121"/>
      <c r="AP1580" s="121">
        <v>0</v>
      </c>
      <c r="AQ1580" s="121">
        <v>0</v>
      </c>
      <c r="AR1580" s="121"/>
      <c r="AS1580" s="121"/>
      <c r="AT1580" s="121"/>
    </row>
    <row r="1581" spans="1:46" ht="30" customHeight="1" x14ac:dyDescent="0.15">
      <c r="A1581" s="121">
        <v>1579</v>
      </c>
      <c r="B1581" s="126">
        <v>5225003241</v>
      </c>
      <c r="C1581" s="121" t="s">
        <v>6598</v>
      </c>
      <c r="D1581" s="121" t="s">
        <v>6598</v>
      </c>
      <c r="E1581" s="127">
        <v>27998</v>
      </c>
      <c r="F1581" s="117">
        <f t="shared" ca="1" si="216"/>
        <v>42.539726027397258</v>
      </c>
      <c r="G1581" s="121" t="s">
        <v>325</v>
      </c>
      <c r="H1581" s="121" t="s">
        <v>287</v>
      </c>
      <c r="I1581" s="121" t="s">
        <v>287</v>
      </c>
      <c r="J1581" s="121" t="s">
        <v>6599</v>
      </c>
      <c r="K1581" s="121" t="s">
        <v>771</v>
      </c>
      <c r="L1581" s="121" t="s">
        <v>328</v>
      </c>
      <c r="M1581" s="121" t="s">
        <v>383</v>
      </c>
      <c r="N1581" s="121" t="s">
        <v>298</v>
      </c>
      <c r="O1581" s="121" t="s">
        <v>8330</v>
      </c>
      <c r="P1581" s="127">
        <v>42431</v>
      </c>
      <c r="Q1581" s="127">
        <v>47908</v>
      </c>
      <c r="R1581" s="114">
        <f t="shared" ca="1" si="217"/>
        <v>4383</v>
      </c>
      <c r="S1581" s="118">
        <f t="shared" ca="1" si="218"/>
        <v>144</v>
      </c>
      <c r="T1581" s="114">
        <f t="shared" ca="1" si="219"/>
        <v>12</v>
      </c>
      <c r="U1581" s="119" t="str">
        <f t="shared" ca="1" si="220"/>
        <v>12年0个月3天</v>
      </c>
      <c r="V1581" s="120" t="s">
        <v>10202</v>
      </c>
      <c r="W1581" s="116">
        <f t="shared" ca="1" si="221"/>
        <v>43525</v>
      </c>
      <c r="X1581" s="114">
        <f t="shared" ca="1" si="222"/>
        <v>778</v>
      </c>
      <c r="Y1581" s="120">
        <f t="shared" ca="1" si="223"/>
        <v>25</v>
      </c>
      <c r="Z1581" s="121">
        <f t="shared" ca="1" si="224"/>
        <v>2</v>
      </c>
      <c r="AA1581" s="121" t="s">
        <v>10203</v>
      </c>
      <c r="AB1581" s="121"/>
      <c r="AC1581" s="127">
        <v>42747</v>
      </c>
      <c r="AD1581" s="121" t="s">
        <v>582</v>
      </c>
      <c r="AE1581" s="127">
        <v>42747</v>
      </c>
      <c r="AF1581" s="121" t="s">
        <v>8286</v>
      </c>
      <c r="AG1581" s="121">
        <v>0</v>
      </c>
      <c r="AH1581" s="121">
        <v>0</v>
      </c>
      <c r="AI1581" s="121" t="s">
        <v>6602</v>
      </c>
      <c r="AJ1581" s="121"/>
      <c r="AK1581" s="121"/>
      <c r="AL1581" s="121"/>
      <c r="AM1581" s="126" t="s">
        <v>6601</v>
      </c>
      <c r="AN1581" s="121" t="s">
        <v>411</v>
      </c>
      <c r="AO1581" s="121"/>
      <c r="AP1581" s="121">
        <v>0</v>
      </c>
      <c r="AQ1581" s="121">
        <v>2</v>
      </c>
      <c r="AR1581" s="121"/>
      <c r="AS1581" s="121"/>
      <c r="AT1581" s="121"/>
    </row>
    <row r="1582" spans="1:46" ht="30" customHeight="1" x14ac:dyDescent="0.15">
      <c r="A1582" s="121">
        <v>1580</v>
      </c>
      <c r="B1582" s="126">
        <v>5225003242</v>
      </c>
      <c r="C1582" s="121" t="s">
        <v>6603</v>
      </c>
      <c r="D1582" s="121" t="s">
        <v>6603</v>
      </c>
      <c r="E1582" s="127">
        <v>30053</v>
      </c>
      <c r="F1582" s="117">
        <f t="shared" ca="1" si="216"/>
        <v>36.909589041095892</v>
      </c>
      <c r="G1582" s="121" t="s">
        <v>325</v>
      </c>
      <c r="H1582" s="121" t="s">
        <v>297</v>
      </c>
      <c r="I1582" s="121" t="s">
        <v>297</v>
      </c>
      <c r="J1582" s="121" t="s">
        <v>6604</v>
      </c>
      <c r="K1582" s="121" t="s">
        <v>843</v>
      </c>
      <c r="L1582" s="121" t="s">
        <v>1265</v>
      </c>
      <c r="M1582" s="121" t="s">
        <v>59</v>
      </c>
      <c r="N1582" s="121" t="s">
        <v>298</v>
      </c>
      <c r="O1582" s="121" t="s">
        <v>299</v>
      </c>
      <c r="P1582" s="127">
        <v>42720</v>
      </c>
      <c r="Q1582" s="121"/>
      <c r="R1582" s="114" t="e">
        <f t="shared" ca="1" si="217"/>
        <v>#NUM!</v>
      </c>
      <c r="S1582" s="118" t="e">
        <f t="shared" ca="1" si="218"/>
        <v>#NUM!</v>
      </c>
      <c r="T1582" s="114" t="e">
        <f t="shared" ca="1" si="219"/>
        <v>#NUM!</v>
      </c>
      <c r="U1582" s="119" t="e">
        <f t="shared" ca="1" si="220"/>
        <v>#NUM!</v>
      </c>
      <c r="V1582" s="120" t="s">
        <v>299</v>
      </c>
      <c r="W1582" s="116">
        <f t="shared" ca="1" si="221"/>
        <v>43525</v>
      </c>
      <c r="X1582" s="114">
        <f t="shared" ca="1" si="222"/>
        <v>778</v>
      </c>
      <c r="Y1582" s="120">
        <f t="shared" ca="1" si="223"/>
        <v>25</v>
      </c>
      <c r="Z1582" s="121">
        <f t="shared" ca="1" si="224"/>
        <v>2</v>
      </c>
      <c r="AA1582" s="121" t="s">
        <v>10204</v>
      </c>
      <c r="AB1582" s="121"/>
      <c r="AC1582" s="127">
        <v>42747</v>
      </c>
      <c r="AD1582" s="121" t="s">
        <v>843</v>
      </c>
      <c r="AE1582" s="127">
        <v>42747</v>
      </c>
      <c r="AF1582" s="121" t="s">
        <v>8286</v>
      </c>
      <c r="AG1582" s="121">
        <v>0</v>
      </c>
      <c r="AH1582" s="121">
        <v>0</v>
      </c>
      <c r="AI1582" s="121" t="s">
        <v>6606</v>
      </c>
      <c r="AJ1582" s="121"/>
      <c r="AK1582" s="121" t="s">
        <v>334</v>
      </c>
      <c r="AL1582" s="121" t="s">
        <v>363</v>
      </c>
      <c r="AM1582" s="126" t="s">
        <v>6605</v>
      </c>
      <c r="AN1582" s="121" t="s">
        <v>411</v>
      </c>
      <c r="AO1582" s="121" t="s">
        <v>393</v>
      </c>
      <c r="AP1582" s="121">
        <v>3</v>
      </c>
      <c r="AQ1582" s="121">
        <v>1</v>
      </c>
      <c r="AR1582" s="121"/>
      <c r="AS1582" s="121"/>
      <c r="AT1582" s="121"/>
    </row>
    <row r="1583" spans="1:46" ht="30" customHeight="1" x14ac:dyDescent="0.15">
      <c r="A1583" s="121">
        <v>1581</v>
      </c>
      <c r="B1583" s="126">
        <v>5225003243</v>
      </c>
      <c r="C1583" s="121" t="s">
        <v>6607</v>
      </c>
      <c r="D1583" s="121" t="s">
        <v>6607</v>
      </c>
      <c r="E1583" s="127">
        <v>29961</v>
      </c>
      <c r="F1583" s="117">
        <f t="shared" ca="1" si="216"/>
        <v>37.161643835616438</v>
      </c>
      <c r="G1583" s="121" t="s">
        <v>325</v>
      </c>
      <c r="H1583" s="121" t="s">
        <v>297</v>
      </c>
      <c r="I1583" s="121" t="s">
        <v>297</v>
      </c>
      <c r="J1583" s="121" t="s">
        <v>6608</v>
      </c>
      <c r="K1583" s="121" t="s">
        <v>843</v>
      </c>
      <c r="L1583" s="121" t="s">
        <v>1265</v>
      </c>
      <c r="M1583" s="121" t="s">
        <v>383</v>
      </c>
      <c r="N1583" s="121" t="s">
        <v>298</v>
      </c>
      <c r="O1583" s="121" t="s">
        <v>8330</v>
      </c>
      <c r="P1583" s="127">
        <v>42182</v>
      </c>
      <c r="Q1583" s="127">
        <v>47660</v>
      </c>
      <c r="R1583" s="114">
        <f t="shared" ca="1" si="217"/>
        <v>4135</v>
      </c>
      <c r="S1583" s="118">
        <f t="shared" ca="1" si="218"/>
        <v>135</v>
      </c>
      <c r="T1583" s="114">
        <f t="shared" ca="1" si="219"/>
        <v>11</v>
      </c>
      <c r="U1583" s="119" t="str">
        <f t="shared" ca="1" si="220"/>
        <v>11年4个月0天</v>
      </c>
      <c r="V1583" s="120" t="s">
        <v>10205</v>
      </c>
      <c r="W1583" s="116">
        <f t="shared" ca="1" si="221"/>
        <v>43525</v>
      </c>
      <c r="X1583" s="114">
        <f t="shared" ca="1" si="222"/>
        <v>778</v>
      </c>
      <c r="Y1583" s="120">
        <f t="shared" ca="1" si="223"/>
        <v>25</v>
      </c>
      <c r="Z1583" s="121">
        <f t="shared" ca="1" si="224"/>
        <v>2</v>
      </c>
      <c r="AA1583" s="121" t="s">
        <v>10206</v>
      </c>
      <c r="AB1583" s="121"/>
      <c r="AC1583" s="127">
        <v>42747</v>
      </c>
      <c r="AD1583" s="121" t="s">
        <v>843</v>
      </c>
      <c r="AE1583" s="127">
        <v>42747</v>
      </c>
      <c r="AF1583" s="121" t="s">
        <v>8286</v>
      </c>
      <c r="AG1583" s="121">
        <v>0</v>
      </c>
      <c r="AH1583" s="121">
        <v>0</v>
      </c>
      <c r="AI1583" s="121" t="s">
        <v>6606</v>
      </c>
      <c r="AJ1583" s="121"/>
      <c r="AK1583" s="121"/>
      <c r="AL1583" s="121"/>
      <c r="AM1583" s="126" t="s">
        <v>6610</v>
      </c>
      <c r="AN1583" s="121" t="s">
        <v>411</v>
      </c>
      <c r="AO1583" s="121" t="s">
        <v>393</v>
      </c>
      <c r="AP1583" s="121">
        <v>3</v>
      </c>
      <c r="AQ1583" s="121">
        <v>1</v>
      </c>
      <c r="AR1583" s="121"/>
      <c r="AS1583" s="121"/>
      <c r="AT1583" s="121"/>
    </row>
    <row r="1584" spans="1:46" ht="30" customHeight="1" x14ac:dyDescent="0.15">
      <c r="A1584" s="121">
        <v>1582</v>
      </c>
      <c r="B1584" s="126">
        <v>5225003244</v>
      </c>
      <c r="C1584" s="121" t="s">
        <v>6611</v>
      </c>
      <c r="D1584" s="121" t="s">
        <v>6611</v>
      </c>
      <c r="E1584" s="127">
        <v>27255</v>
      </c>
      <c r="F1584" s="117">
        <f t="shared" ca="1" si="216"/>
        <v>44.575342465753423</v>
      </c>
      <c r="G1584" s="121" t="s">
        <v>325</v>
      </c>
      <c r="H1584" s="121" t="s">
        <v>297</v>
      </c>
      <c r="I1584" s="121" t="s">
        <v>297</v>
      </c>
      <c r="J1584" s="121" t="s">
        <v>6612</v>
      </c>
      <c r="K1584" s="121" t="s">
        <v>843</v>
      </c>
      <c r="L1584" s="121" t="s">
        <v>328</v>
      </c>
      <c r="M1584" s="121" t="s">
        <v>338</v>
      </c>
      <c r="N1584" s="121" t="s">
        <v>298</v>
      </c>
      <c r="O1584" s="121" t="s">
        <v>293</v>
      </c>
      <c r="P1584" s="127">
        <v>42720</v>
      </c>
      <c r="Q1584" s="121"/>
      <c r="R1584" s="114" t="e">
        <f t="shared" ca="1" si="217"/>
        <v>#NUM!</v>
      </c>
      <c r="S1584" s="118" t="e">
        <f t="shared" ca="1" si="218"/>
        <v>#NUM!</v>
      </c>
      <c r="T1584" s="114" t="e">
        <f t="shared" ca="1" si="219"/>
        <v>#NUM!</v>
      </c>
      <c r="U1584" s="119" t="e">
        <f t="shared" ca="1" si="220"/>
        <v>#NUM!</v>
      </c>
      <c r="V1584" s="120" t="s">
        <v>293</v>
      </c>
      <c r="W1584" s="116">
        <f t="shared" ca="1" si="221"/>
        <v>43525</v>
      </c>
      <c r="X1584" s="114">
        <f t="shared" ca="1" si="222"/>
        <v>778</v>
      </c>
      <c r="Y1584" s="120">
        <f t="shared" ca="1" si="223"/>
        <v>25</v>
      </c>
      <c r="Z1584" s="121">
        <f t="shared" ca="1" si="224"/>
        <v>2</v>
      </c>
      <c r="AA1584" s="121" t="s">
        <v>10204</v>
      </c>
      <c r="AB1584" s="121"/>
      <c r="AC1584" s="127">
        <v>42747</v>
      </c>
      <c r="AD1584" s="121" t="s">
        <v>843</v>
      </c>
      <c r="AE1584" s="127">
        <v>42747</v>
      </c>
      <c r="AF1584" s="121" t="s">
        <v>8286</v>
      </c>
      <c r="AG1584" s="121">
        <v>0</v>
      </c>
      <c r="AH1584" s="121">
        <v>0</v>
      </c>
      <c r="AI1584" s="121" t="s">
        <v>6606</v>
      </c>
      <c r="AJ1584" s="121"/>
      <c r="AK1584" s="121" t="s">
        <v>409</v>
      </c>
      <c r="AL1584" s="121"/>
      <c r="AM1584" s="126" t="s">
        <v>6613</v>
      </c>
      <c r="AN1584" s="121" t="s">
        <v>411</v>
      </c>
      <c r="AO1584" s="121" t="s">
        <v>362</v>
      </c>
      <c r="AP1584" s="121">
        <v>3</v>
      </c>
      <c r="AQ1584" s="121">
        <v>0</v>
      </c>
      <c r="AR1584" s="121"/>
      <c r="AS1584" s="121"/>
      <c r="AT1584" s="121"/>
    </row>
    <row r="1585" spans="1:46" ht="30" customHeight="1" x14ac:dyDescent="0.15">
      <c r="A1585" s="121">
        <v>1583</v>
      </c>
      <c r="B1585" s="126">
        <v>5225003245</v>
      </c>
      <c r="C1585" s="121" t="s">
        <v>6614</v>
      </c>
      <c r="D1585" s="121" t="s">
        <v>6614</v>
      </c>
      <c r="E1585" s="127">
        <v>28145</v>
      </c>
      <c r="F1585" s="117">
        <f t="shared" ca="1" si="216"/>
        <v>42.136986301369866</v>
      </c>
      <c r="G1585" s="121" t="s">
        <v>325</v>
      </c>
      <c r="H1585" s="121" t="s">
        <v>297</v>
      </c>
      <c r="I1585" s="121" t="s">
        <v>297</v>
      </c>
      <c r="J1585" s="121" t="s">
        <v>6615</v>
      </c>
      <c r="K1585" s="121" t="s">
        <v>8211</v>
      </c>
      <c r="L1585" s="121" t="s">
        <v>328</v>
      </c>
      <c r="M1585" s="121" t="s">
        <v>59</v>
      </c>
      <c r="N1585" s="121" t="s">
        <v>488</v>
      </c>
      <c r="O1585" s="121" t="s">
        <v>8330</v>
      </c>
      <c r="P1585" s="127">
        <v>42634</v>
      </c>
      <c r="Q1585" s="127">
        <v>48111</v>
      </c>
      <c r="R1585" s="114">
        <f t="shared" ca="1" si="217"/>
        <v>4586</v>
      </c>
      <c r="S1585" s="118">
        <f t="shared" ca="1" si="218"/>
        <v>150</v>
      </c>
      <c r="T1585" s="114">
        <f t="shared" ca="1" si="219"/>
        <v>12</v>
      </c>
      <c r="U1585" s="119" t="str">
        <f t="shared" ca="1" si="220"/>
        <v>12年6个月26天</v>
      </c>
      <c r="V1585" s="120" t="s">
        <v>10207</v>
      </c>
      <c r="W1585" s="116">
        <f t="shared" ca="1" si="221"/>
        <v>43525</v>
      </c>
      <c r="X1585" s="114">
        <f t="shared" ca="1" si="222"/>
        <v>744</v>
      </c>
      <c r="Y1585" s="120">
        <f t="shared" ca="1" si="223"/>
        <v>24</v>
      </c>
      <c r="Z1585" s="121">
        <f t="shared" ca="1" si="224"/>
        <v>2</v>
      </c>
      <c r="AA1585" s="121" t="s">
        <v>10208</v>
      </c>
      <c r="AB1585" s="121"/>
      <c r="AC1585" s="127">
        <v>42781</v>
      </c>
      <c r="AD1585" s="121" t="s">
        <v>8546</v>
      </c>
      <c r="AE1585" s="127">
        <v>42781</v>
      </c>
      <c r="AF1585" s="121" t="s">
        <v>8286</v>
      </c>
      <c r="AG1585" s="121">
        <v>0</v>
      </c>
      <c r="AH1585" s="121">
        <v>0</v>
      </c>
      <c r="AI1585" s="121" t="s">
        <v>6617</v>
      </c>
      <c r="AJ1585" s="121"/>
      <c r="AK1585" s="121"/>
      <c r="AL1585" s="121"/>
      <c r="AM1585" s="126" t="s">
        <v>6616</v>
      </c>
      <c r="AN1585" s="121" t="s">
        <v>411</v>
      </c>
      <c r="AO1585" s="121"/>
      <c r="AP1585" s="121">
        <v>0</v>
      </c>
      <c r="AQ1585" s="121">
        <v>0</v>
      </c>
      <c r="AR1585" s="121"/>
      <c r="AS1585" s="121"/>
      <c r="AT1585" s="121"/>
    </row>
    <row r="1586" spans="1:46" ht="30" customHeight="1" x14ac:dyDescent="0.15">
      <c r="A1586" s="121">
        <v>1584</v>
      </c>
      <c r="B1586" s="126">
        <v>5225003246</v>
      </c>
      <c r="C1586" s="121" t="s">
        <v>6618</v>
      </c>
      <c r="D1586" s="121" t="s">
        <v>6618</v>
      </c>
      <c r="E1586" s="127">
        <v>26741</v>
      </c>
      <c r="F1586" s="117">
        <f t="shared" ca="1" si="216"/>
        <v>45.983561643835614</v>
      </c>
      <c r="G1586" s="121" t="s">
        <v>325</v>
      </c>
      <c r="H1586" s="121" t="s">
        <v>297</v>
      </c>
      <c r="I1586" s="121" t="s">
        <v>297</v>
      </c>
      <c r="J1586" s="121" t="s">
        <v>6619</v>
      </c>
      <c r="K1586" s="121" t="s">
        <v>8220</v>
      </c>
      <c r="L1586" s="121" t="s">
        <v>328</v>
      </c>
      <c r="M1586" s="121" t="s">
        <v>367</v>
      </c>
      <c r="N1586" s="121" t="s">
        <v>488</v>
      </c>
      <c r="O1586" s="121" t="s">
        <v>8330</v>
      </c>
      <c r="P1586" s="127">
        <v>42511</v>
      </c>
      <c r="Q1586" s="127">
        <v>47988</v>
      </c>
      <c r="R1586" s="114">
        <f t="shared" ca="1" si="217"/>
        <v>4463</v>
      </c>
      <c r="S1586" s="118">
        <f t="shared" ca="1" si="218"/>
        <v>146</v>
      </c>
      <c r="T1586" s="114">
        <f t="shared" ca="1" si="219"/>
        <v>12</v>
      </c>
      <c r="U1586" s="119" t="str">
        <f t="shared" ca="1" si="220"/>
        <v>12年2个月23天</v>
      </c>
      <c r="V1586" s="120" t="s">
        <v>10209</v>
      </c>
      <c r="W1586" s="116">
        <f t="shared" ca="1" si="221"/>
        <v>43525</v>
      </c>
      <c r="X1586" s="114">
        <f t="shared" ca="1" si="222"/>
        <v>773</v>
      </c>
      <c r="Y1586" s="120">
        <f t="shared" ca="1" si="223"/>
        <v>25</v>
      </c>
      <c r="Z1586" s="121">
        <f t="shared" ca="1" si="224"/>
        <v>2</v>
      </c>
      <c r="AA1586" s="121" t="s">
        <v>10210</v>
      </c>
      <c r="AB1586" s="121"/>
      <c r="AC1586" s="127">
        <v>42752</v>
      </c>
      <c r="AD1586" s="121" t="s">
        <v>598</v>
      </c>
      <c r="AE1586" s="127">
        <v>42752</v>
      </c>
      <c r="AF1586" s="121" t="s">
        <v>8286</v>
      </c>
      <c r="AG1586" s="121">
        <v>0</v>
      </c>
      <c r="AH1586" s="121">
        <v>0</v>
      </c>
      <c r="AI1586" s="121" t="s">
        <v>6621</v>
      </c>
      <c r="AJ1586" s="121"/>
      <c r="AK1586" s="121"/>
      <c r="AL1586" s="121"/>
      <c r="AM1586" s="126" t="s">
        <v>6620</v>
      </c>
      <c r="AN1586" s="121" t="s">
        <v>411</v>
      </c>
      <c r="AO1586" s="121"/>
      <c r="AP1586" s="121">
        <v>0</v>
      </c>
      <c r="AQ1586" s="121">
        <v>0</v>
      </c>
      <c r="AR1586" s="121"/>
      <c r="AS1586" s="121"/>
      <c r="AT1586" s="121"/>
    </row>
    <row r="1587" spans="1:46" ht="30" customHeight="1" x14ac:dyDescent="0.15">
      <c r="A1587" s="121">
        <v>1585</v>
      </c>
      <c r="B1587" s="126">
        <v>5225003247</v>
      </c>
      <c r="C1587" s="121" t="s">
        <v>6622</v>
      </c>
      <c r="D1587" s="121" t="s">
        <v>6622</v>
      </c>
      <c r="E1587" s="127">
        <v>31643</v>
      </c>
      <c r="F1587" s="117">
        <f t="shared" ca="1" si="216"/>
        <v>32.553424657534244</v>
      </c>
      <c r="G1587" s="121" t="s">
        <v>650</v>
      </c>
      <c r="H1587" s="121" t="s">
        <v>297</v>
      </c>
      <c r="I1587" s="121" t="s">
        <v>297</v>
      </c>
      <c r="J1587" s="121" t="s">
        <v>6623</v>
      </c>
      <c r="K1587" s="121" t="s">
        <v>598</v>
      </c>
      <c r="L1587" s="121" t="s">
        <v>328</v>
      </c>
      <c r="M1587" s="121" t="s">
        <v>367</v>
      </c>
      <c r="N1587" s="121" t="s">
        <v>290</v>
      </c>
      <c r="O1587" s="121" t="s">
        <v>299</v>
      </c>
      <c r="P1587" s="127">
        <v>42737</v>
      </c>
      <c r="Q1587" s="121"/>
      <c r="R1587" s="114" t="e">
        <f t="shared" ca="1" si="217"/>
        <v>#NUM!</v>
      </c>
      <c r="S1587" s="118" t="e">
        <f t="shared" ca="1" si="218"/>
        <v>#NUM!</v>
      </c>
      <c r="T1587" s="114" t="e">
        <f t="shared" ca="1" si="219"/>
        <v>#NUM!</v>
      </c>
      <c r="U1587" s="119" t="e">
        <f t="shared" ca="1" si="220"/>
        <v>#NUM!</v>
      </c>
      <c r="V1587" s="120" t="s">
        <v>299</v>
      </c>
      <c r="W1587" s="116">
        <f t="shared" ca="1" si="221"/>
        <v>43525</v>
      </c>
      <c r="X1587" s="114">
        <f t="shared" ca="1" si="222"/>
        <v>773</v>
      </c>
      <c r="Y1587" s="120">
        <f t="shared" ca="1" si="223"/>
        <v>25</v>
      </c>
      <c r="Z1587" s="121">
        <f t="shared" ca="1" si="224"/>
        <v>2</v>
      </c>
      <c r="AA1587" s="121" t="s">
        <v>10211</v>
      </c>
      <c r="AB1587" s="121"/>
      <c r="AC1587" s="127">
        <v>42752</v>
      </c>
      <c r="AD1587" s="121" t="s">
        <v>598</v>
      </c>
      <c r="AE1587" s="127">
        <v>42752</v>
      </c>
      <c r="AF1587" s="121" t="s">
        <v>8286</v>
      </c>
      <c r="AG1587" s="121">
        <v>0</v>
      </c>
      <c r="AH1587" s="121">
        <v>0</v>
      </c>
      <c r="AI1587" s="121" t="s">
        <v>6625</v>
      </c>
      <c r="AJ1587" s="121"/>
      <c r="AK1587" s="121" t="s">
        <v>334</v>
      </c>
      <c r="AL1587" s="121"/>
      <c r="AM1587" s="126" t="s">
        <v>6624</v>
      </c>
      <c r="AN1587" s="121"/>
      <c r="AO1587" s="121"/>
      <c r="AP1587" s="121">
        <v>0</v>
      </c>
      <c r="AQ1587" s="121">
        <v>0</v>
      </c>
      <c r="AR1587" s="121"/>
      <c r="AS1587" s="121"/>
      <c r="AT1587" s="121"/>
    </row>
    <row r="1588" spans="1:46" ht="30" customHeight="1" x14ac:dyDescent="0.15">
      <c r="A1588" s="121">
        <v>1586</v>
      </c>
      <c r="B1588" s="126">
        <v>5225003248</v>
      </c>
      <c r="C1588" s="121" t="s">
        <v>6626</v>
      </c>
      <c r="D1588" s="121" t="s">
        <v>6626</v>
      </c>
      <c r="E1588" s="127">
        <v>23951</v>
      </c>
      <c r="F1588" s="117">
        <f t="shared" ca="1" si="216"/>
        <v>53.627397260273973</v>
      </c>
      <c r="G1588" s="121" t="s">
        <v>325</v>
      </c>
      <c r="H1588" s="121" t="s">
        <v>297</v>
      </c>
      <c r="I1588" s="121" t="s">
        <v>297</v>
      </c>
      <c r="J1588" s="121" t="s">
        <v>6627</v>
      </c>
      <c r="K1588" s="121" t="s">
        <v>8221</v>
      </c>
      <c r="L1588" s="121" t="s">
        <v>357</v>
      </c>
      <c r="M1588" s="121" t="s">
        <v>59</v>
      </c>
      <c r="N1588" s="121" t="s">
        <v>488</v>
      </c>
      <c r="O1588" s="121" t="s">
        <v>299</v>
      </c>
      <c r="P1588" s="127">
        <v>42740</v>
      </c>
      <c r="Q1588" s="121"/>
      <c r="R1588" s="114" t="e">
        <f t="shared" ca="1" si="217"/>
        <v>#NUM!</v>
      </c>
      <c r="S1588" s="118" t="e">
        <f t="shared" ca="1" si="218"/>
        <v>#NUM!</v>
      </c>
      <c r="T1588" s="114" t="e">
        <f t="shared" ca="1" si="219"/>
        <v>#NUM!</v>
      </c>
      <c r="U1588" s="119" t="e">
        <f t="shared" ca="1" si="220"/>
        <v>#NUM!</v>
      </c>
      <c r="V1588" s="120" t="s">
        <v>299</v>
      </c>
      <c r="W1588" s="116">
        <f t="shared" ca="1" si="221"/>
        <v>43525</v>
      </c>
      <c r="X1588" s="114">
        <f t="shared" ca="1" si="222"/>
        <v>773</v>
      </c>
      <c r="Y1588" s="120">
        <f t="shared" ca="1" si="223"/>
        <v>25</v>
      </c>
      <c r="Z1588" s="121">
        <f t="shared" ca="1" si="224"/>
        <v>2</v>
      </c>
      <c r="AA1588" s="121" t="s">
        <v>10212</v>
      </c>
      <c r="AB1588" s="121"/>
      <c r="AC1588" s="127">
        <v>42752</v>
      </c>
      <c r="AD1588" s="121" t="s">
        <v>8546</v>
      </c>
      <c r="AE1588" s="127">
        <v>42752</v>
      </c>
      <c r="AF1588" s="121" t="s">
        <v>8286</v>
      </c>
      <c r="AG1588" s="121">
        <v>0</v>
      </c>
      <c r="AH1588" s="121">
        <v>0</v>
      </c>
      <c r="AI1588" s="121" t="s">
        <v>6629</v>
      </c>
      <c r="AJ1588" s="121"/>
      <c r="AK1588" s="121" t="s">
        <v>334</v>
      </c>
      <c r="AL1588" s="121"/>
      <c r="AM1588" s="126" t="s">
        <v>6628</v>
      </c>
      <c r="AN1588" s="121" t="s">
        <v>411</v>
      </c>
      <c r="AO1588" s="121"/>
      <c r="AP1588" s="121">
        <v>0</v>
      </c>
      <c r="AQ1588" s="121">
        <v>0</v>
      </c>
      <c r="AR1588" s="121"/>
      <c r="AS1588" s="121"/>
      <c r="AT1588" s="121"/>
    </row>
    <row r="1589" spans="1:46" ht="30" customHeight="1" x14ac:dyDescent="0.15">
      <c r="A1589" s="121">
        <v>1587</v>
      </c>
      <c r="B1589" s="126">
        <v>5225003249</v>
      </c>
      <c r="C1589" s="121" t="s">
        <v>6630</v>
      </c>
      <c r="D1589" s="121" t="s">
        <v>6630</v>
      </c>
      <c r="E1589" s="127">
        <v>27669</v>
      </c>
      <c r="F1589" s="117">
        <f t="shared" ca="1" si="216"/>
        <v>43.441095890410956</v>
      </c>
      <c r="G1589" s="121" t="s">
        <v>325</v>
      </c>
      <c r="H1589" s="121" t="s">
        <v>297</v>
      </c>
      <c r="I1589" s="121" t="s">
        <v>297</v>
      </c>
      <c r="J1589" s="121" t="s">
        <v>10213</v>
      </c>
      <c r="K1589" s="121" t="s">
        <v>8546</v>
      </c>
      <c r="L1589" s="121" t="s">
        <v>328</v>
      </c>
      <c r="M1589" s="121" t="s">
        <v>367</v>
      </c>
      <c r="N1589" s="121" t="s">
        <v>290</v>
      </c>
      <c r="O1589" s="121" t="s">
        <v>293</v>
      </c>
      <c r="P1589" s="127">
        <v>42747</v>
      </c>
      <c r="Q1589" s="121"/>
      <c r="R1589" s="114" t="e">
        <f t="shared" ca="1" si="217"/>
        <v>#NUM!</v>
      </c>
      <c r="S1589" s="118" t="e">
        <f t="shared" ca="1" si="218"/>
        <v>#NUM!</v>
      </c>
      <c r="T1589" s="114" t="e">
        <f t="shared" ca="1" si="219"/>
        <v>#NUM!</v>
      </c>
      <c r="U1589" s="119" t="e">
        <f t="shared" ca="1" si="220"/>
        <v>#NUM!</v>
      </c>
      <c r="V1589" s="120" t="s">
        <v>293</v>
      </c>
      <c r="W1589" s="116">
        <f t="shared" ca="1" si="221"/>
        <v>43525</v>
      </c>
      <c r="X1589" s="114">
        <f t="shared" ca="1" si="222"/>
        <v>773</v>
      </c>
      <c r="Y1589" s="120">
        <f t="shared" ca="1" si="223"/>
        <v>25</v>
      </c>
      <c r="Z1589" s="121">
        <f t="shared" ca="1" si="224"/>
        <v>2</v>
      </c>
      <c r="AA1589" s="121" t="s">
        <v>10214</v>
      </c>
      <c r="AB1589" s="121"/>
      <c r="AC1589" s="127">
        <v>42752</v>
      </c>
      <c r="AD1589" s="121" t="s">
        <v>8546</v>
      </c>
      <c r="AE1589" s="127">
        <v>42752</v>
      </c>
      <c r="AF1589" s="121" t="s">
        <v>8286</v>
      </c>
      <c r="AG1589" s="121">
        <v>0</v>
      </c>
      <c r="AH1589" s="121">
        <v>0</v>
      </c>
      <c r="AI1589" s="121" t="s">
        <v>6632</v>
      </c>
      <c r="AJ1589" s="121"/>
      <c r="AK1589" s="121" t="s">
        <v>409</v>
      </c>
      <c r="AL1589" s="121"/>
      <c r="AM1589" s="126" t="s">
        <v>6631</v>
      </c>
      <c r="AN1589" s="121"/>
      <c r="AO1589" s="121"/>
      <c r="AP1589" s="121">
        <v>0</v>
      </c>
      <c r="AQ1589" s="121">
        <v>0</v>
      </c>
      <c r="AR1589" s="121"/>
      <c r="AS1589" s="121"/>
      <c r="AT1589" s="121"/>
    </row>
    <row r="1590" spans="1:46" ht="30" customHeight="1" x14ac:dyDescent="0.15">
      <c r="A1590" s="121">
        <v>1588</v>
      </c>
      <c r="B1590" s="126">
        <v>5225003250</v>
      </c>
      <c r="C1590" s="121" t="s">
        <v>6633</v>
      </c>
      <c r="D1590" s="121" t="s">
        <v>6633</v>
      </c>
      <c r="E1590" s="127">
        <v>35615</v>
      </c>
      <c r="F1590" s="117">
        <f t="shared" ca="1" si="216"/>
        <v>21.671232876712327</v>
      </c>
      <c r="G1590" s="121" t="s">
        <v>325</v>
      </c>
      <c r="H1590" s="121" t="s">
        <v>297</v>
      </c>
      <c r="I1590" s="121" t="s">
        <v>297</v>
      </c>
      <c r="J1590" s="121" t="s">
        <v>10215</v>
      </c>
      <c r="K1590" s="121" t="s">
        <v>8546</v>
      </c>
      <c r="L1590" s="121" t="s">
        <v>357</v>
      </c>
      <c r="M1590" s="121" t="s">
        <v>367</v>
      </c>
      <c r="N1590" s="121" t="s">
        <v>6634</v>
      </c>
      <c r="O1590" s="121" t="s">
        <v>9301</v>
      </c>
      <c r="P1590" s="127">
        <v>42432</v>
      </c>
      <c r="Q1590" s="127">
        <v>48459</v>
      </c>
      <c r="R1590" s="114">
        <f t="shared" ca="1" si="217"/>
        <v>4934</v>
      </c>
      <c r="S1590" s="118">
        <f t="shared" ca="1" si="218"/>
        <v>162</v>
      </c>
      <c r="T1590" s="114">
        <f t="shared" ca="1" si="219"/>
        <v>13</v>
      </c>
      <c r="U1590" s="119" t="str">
        <f t="shared" ca="1" si="220"/>
        <v>13年6个月9天</v>
      </c>
      <c r="V1590" s="120" t="s">
        <v>10216</v>
      </c>
      <c r="W1590" s="116">
        <f t="shared" ca="1" si="221"/>
        <v>43525</v>
      </c>
      <c r="X1590" s="114">
        <f t="shared" ca="1" si="222"/>
        <v>773</v>
      </c>
      <c r="Y1590" s="120">
        <f t="shared" ca="1" si="223"/>
        <v>25</v>
      </c>
      <c r="Z1590" s="121">
        <f t="shared" ca="1" si="224"/>
        <v>2</v>
      </c>
      <c r="AA1590" s="121" t="s">
        <v>1317</v>
      </c>
      <c r="AB1590" s="121"/>
      <c r="AC1590" s="127">
        <v>42752</v>
      </c>
      <c r="AD1590" s="121" t="s">
        <v>8546</v>
      </c>
      <c r="AE1590" s="127">
        <v>42752</v>
      </c>
      <c r="AF1590" s="121" t="s">
        <v>8286</v>
      </c>
      <c r="AG1590" s="121">
        <v>0</v>
      </c>
      <c r="AH1590" s="121">
        <v>0</v>
      </c>
      <c r="AI1590" s="121" t="s">
        <v>6636</v>
      </c>
      <c r="AJ1590" s="121"/>
      <c r="AK1590" s="121"/>
      <c r="AL1590" s="121"/>
      <c r="AM1590" s="126" t="s">
        <v>6635</v>
      </c>
      <c r="AN1590" s="121"/>
      <c r="AO1590" s="121" t="s">
        <v>393</v>
      </c>
      <c r="AP1590" s="121">
        <v>8</v>
      </c>
      <c r="AQ1590" s="121">
        <v>1</v>
      </c>
      <c r="AR1590" s="121"/>
      <c r="AS1590" s="121"/>
      <c r="AT1590" s="121"/>
    </row>
    <row r="1591" spans="1:46" ht="30" customHeight="1" x14ac:dyDescent="0.15">
      <c r="A1591" s="121">
        <v>1589</v>
      </c>
      <c r="B1591" s="126">
        <v>5225003251</v>
      </c>
      <c r="C1591" s="121" t="s">
        <v>6637</v>
      </c>
      <c r="D1591" s="121" t="s">
        <v>6637</v>
      </c>
      <c r="E1591" s="127">
        <v>25652</v>
      </c>
      <c r="F1591" s="117">
        <f t="shared" ca="1" si="216"/>
        <v>48.967123287671235</v>
      </c>
      <c r="G1591" s="121" t="s">
        <v>325</v>
      </c>
      <c r="H1591" s="121" t="s">
        <v>287</v>
      </c>
      <c r="I1591" s="121" t="s">
        <v>287</v>
      </c>
      <c r="J1591" s="121" t="s">
        <v>10217</v>
      </c>
      <c r="K1591" s="121" t="s">
        <v>8546</v>
      </c>
      <c r="L1591" s="121" t="s">
        <v>357</v>
      </c>
      <c r="M1591" s="121" t="s">
        <v>367</v>
      </c>
      <c r="N1591" s="121" t="s">
        <v>41</v>
      </c>
      <c r="O1591" s="121" t="s">
        <v>299</v>
      </c>
      <c r="P1591" s="127">
        <v>42731</v>
      </c>
      <c r="Q1591" s="121"/>
      <c r="R1591" s="114" t="e">
        <f t="shared" ca="1" si="217"/>
        <v>#NUM!</v>
      </c>
      <c r="S1591" s="118" t="e">
        <f t="shared" ca="1" si="218"/>
        <v>#NUM!</v>
      </c>
      <c r="T1591" s="114" t="e">
        <f t="shared" ca="1" si="219"/>
        <v>#NUM!</v>
      </c>
      <c r="U1591" s="119" t="e">
        <f t="shared" ca="1" si="220"/>
        <v>#NUM!</v>
      </c>
      <c r="V1591" s="120" t="s">
        <v>299</v>
      </c>
      <c r="W1591" s="116">
        <f t="shared" ca="1" si="221"/>
        <v>43525</v>
      </c>
      <c r="X1591" s="114">
        <f t="shared" ca="1" si="222"/>
        <v>773</v>
      </c>
      <c r="Y1591" s="120">
        <f t="shared" ca="1" si="223"/>
        <v>25</v>
      </c>
      <c r="Z1591" s="121">
        <f t="shared" ca="1" si="224"/>
        <v>2</v>
      </c>
      <c r="AA1591" s="121" t="s">
        <v>10218</v>
      </c>
      <c r="AB1591" s="121"/>
      <c r="AC1591" s="127">
        <v>42752</v>
      </c>
      <c r="AD1591" s="121" t="s">
        <v>8546</v>
      </c>
      <c r="AE1591" s="127">
        <v>42752</v>
      </c>
      <c r="AF1591" s="121" t="s">
        <v>8286</v>
      </c>
      <c r="AG1591" s="121">
        <v>0</v>
      </c>
      <c r="AH1591" s="121">
        <v>0</v>
      </c>
      <c r="AI1591" s="121" t="s">
        <v>6639</v>
      </c>
      <c r="AJ1591" s="121"/>
      <c r="AK1591" s="121" t="s">
        <v>334</v>
      </c>
      <c r="AL1591" s="121"/>
      <c r="AM1591" s="126" t="s">
        <v>6638</v>
      </c>
      <c r="AN1591" s="121"/>
      <c r="AO1591" s="121"/>
      <c r="AP1591" s="121">
        <v>0</v>
      </c>
      <c r="AQ1591" s="121">
        <v>0</v>
      </c>
      <c r="AR1591" s="121"/>
      <c r="AS1591" s="121"/>
      <c r="AT1591" s="121"/>
    </row>
    <row r="1592" spans="1:46" ht="30" customHeight="1" x14ac:dyDescent="0.15">
      <c r="A1592" s="121">
        <v>1590</v>
      </c>
      <c r="B1592" s="126">
        <v>5225003252</v>
      </c>
      <c r="C1592" s="121" t="s">
        <v>6640</v>
      </c>
      <c r="D1592" s="121" t="s">
        <v>6640</v>
      </c>
      <c r="E1592" s="127">
        <v>35742</v>
      </c>
      <c r="F1592" s="117">
        <f t="shared" ca="1" si="216"/>
        <v>21.323287671232876</v>
      </c>
      <c r="G1592" s="121" t="s">
        <v>325</v>
      </c>
      <c r="H1592" s="121" t="s">
        <v>297</v>
      </c>
      <c r="I1592" s="121" t="s">
        <v>297</v>
      </c>
      <c r="J1592" s="121" t="s">
        <v>6641</v>
      </c>
      <c r="K1592" s="121" t="s">
        <v>8103</v>
      </c>
      <c r="L1592" s="121" t="s">
        <v>357</v>
      </c>
      <c r="M1592" s="121" t="s">
        <v>383</v>
      </c>
      <c r="N1592" s="121" t="s">
        <v>488</v>
      </c>
      <c r="O1592" s="121" t="s">
        <v>8330</v>
      </c>
      <c r="P1592" s="127">
        <v>42550</v>
      </c>
      <c r="Q1592" s="127">
        <v>48027</v>
      </c>
      <c r="R1592" s="114">
        <f t="shared" ca="1" si="217"/>
        <v>4502</v>
      </c>
      <c r="S1592" s="118">
        <f t="shared" ca="1" si="218"/>
        <v>147</v>
      </c>
      <c r="T1592" s="114">
        <f t="shared" ca="1" si="219"/>
        <v>12</v>
      </c>
      <c r="U1592" s="119" t="str">
        <f t="shared" ca="1" si="220"/>
        <v>12年4个月2天</v>
      </c>
      <c r="V1592" s="120" t="s">
        <v>10219</v>
      </c>
      <c r="W1592" s="116">
        <f t="shared" ca="1" si="221"/>
        <v>43525</v>
      </c>
      <c r="X1592" s="114">
        <f t="shared" ca="1" si="222"/>
        <v>773</v>
      </c>
      <c r="Y1592" s="120">
        <f t="shared" ca="1" si="223"/>
        <v>25</v>
      </c>
      <c r="Z1592" s="121">
        <f t="shared" ca="1" si="224"/>
        <v>2</v>
      </c>
      <c r="AA1592" s="121" t="s">
        <v>425</v>
      </c>
      <c r="AB1592" s="121"/>
      <c r="AC1592" s="127">
        <v>42752</v>
      </c>
      <c r="AD1592" s="121" t="s">
        <v>8546</v>
      </c>
      <c r="AE1592" s="127">
        <v>42752</v>
      </c>
      <c r="AF1592" s="121" t="s">
        <v>8286</v>
      </c>
      <c r="AG1592" s="121">
        <v>0</v>
      </c>
      <c r="AH1592" s="121">
        <v>0</v>
      </c>
      <c r="AI1592" s="121" t="s">
        <v>6644</v>
      </c>
      <c r="AJ1592" s="121"/>
      <c r="AK1592" s="121"/>
      <c r="AL1592" s="121"/>
      <c r="AM1592" s="126" t="s">
        <v>6643</v>
      </c>
      <c r="AN1592" s="121" t="s">
        <v>411</v>
      </c>
      <c r="AO1592" s="121"/>
      <c r="AP1592" s="121">
        <v>0</v>
      </c>
      <c r="AQ1592" s="121">
        <v>0</v>
      </c>
      <c r="AR1592" s="121"/>
      <c r="AS1592" s="121"/>
      <c r="AT1592" s="121"/>
    </row>
    <row r="1593" spans="1:46" ht="30" customHeight="1" x14ac:dyDescent="0.15">
      <c r="A1593" s="121">
        <v>1591</v>
      </c>
      <c r="B1593" s="126">
        <v>5225003253</v>
      </c>
      <c r="C1593" s="121" t="s">
        <v>6645</v>
      </c>
      <c r="D1593" s="121" t="s">
        <v>6645</v>
      </c>
      <c r="E1593" s="127">
        <v>25179</v>
      </c>
      <c r="F1593" s="117">
        <f t="shared" ca="1" si="216"/>
        <v>50.263013698630139</v>
      </c>
      <c r="G1593" s="121" t="s">
        <v>325</v>
      </c>
      <c r="H1593" s="121" t="s">
        <v>287</v>
      </c>
      <c r="I1593" s="121" t="s">
        <v>287</v>
      </c>
      <c r="J1593" s="121" t="s">
        <v>6646</v>
      </c>
      <c r="K1593" s="121" t="s">
        <v>8066</v>
      </c>
      <c r="L1593" s="121" t="s">
        <v>328</v>
      </c>
      <c r="M1593" s="121" t="s">
        <v>367</v>
      </c>
      <c r="N1593" s="121" t="s">
        <v>488</v>
      </c>
      <c r="O1593" s="121" t="s">
        <v>299</v>
      </c>
      <c r="P1593" s="127">
        <v>42711</v>
      </c>
      <c r="Q1593" s="121"/>
      <c r="R1593" s="114" t="e">
        <f t="shared" ca="1" si="217"/>
        <v>#NUM!</v>
      </c>
      <c r="S1593" s="118" t="e">
        <f t="shared" ca="1" si="218"/>
        <v>#NUM!</v>
      </c>
      <c r="T1593" s="114" t="e">
        <f t="shared" ca="1" si="219"/>
        <v>#NUM!</v>
      </c>
      <c r="U1593" s="119" t="e">
        <f t="shared" ca="1" si="220"/>
        <v>#NUM!</v>
      </c>
      <c r="V1593" s="120" t="s">
        <v>299</v>
      </c>
      <c r="W1593" s="116">
        <f t="shared" ca="1" si="221"/>
        <v>43525</v>
      </c>
      <c r="X1593" s="114">
        <f t="shared" ca="1" si="222"/>
        <v>773</v>
      </c>
      <c r="Y1593" s="120">
        <f t="shared" ca="1" si="223"/>
        <v>25</v>
      </c>
      <c r="Z1593" s="121">
        <f t="shared" ca="1" si="224"/>
        <v>2</v>
      </c>
      <c r="AA1593" s="121" t="s">
        <v>10220</v>
      </c>
      <c r="AB1593" s="121"/>
      <c r="AC1593" s="127">
        <v>42752</v>
      </c>
      <c r="AD1593" s="121" t="s">
        <v>8546</v>
      </c>
      <c r="AE1593" s="127">
        <v>42752</v>
      </c>
      <c r="AF1593" s="121" t="s">
        <v>8286</v>
      </c>
      <c r="AG1593" s="121">
        <v>0</v>
      </c>
      <c r="AH1593" s="121">
        <v>0</v>
      </c>
      <c r="AI1593" s="121" t="s">
        <v>6648</v>
      </c>
      <c r="AJ1593" s="121"/>
      <c r="AK1593" s="121" t="s">
        <v>334</v>
      </c>
      <c r="AL1593" s="121"/>
      <c r="AM1593" s="126" t="s">
        <v>6647</v>
      </c>
      <c r="AN1593" s="121" t="s">
        <v>411</v>
      </c>
      <c r="AO1593" s="121"/>
      <c r="AP1593" s="121">
        <v>0</v>
      </c>
      <c r="AQ1593" s="121">
        <v>1</v>
      </c>
      <c r="AR1593" s="121"/>
      <c r="AS1593" s="121"/>
      <c r="AT1593" s="121"/>
    </row>
    <row r="1594" spans="1:46" ht="30" customHeight="1" x14ac:dyDescent="0.15">
      <c r="A1594" s="121">
        <v>1592</v>
      </c>
      <c r="B1594" s="126">
        <v>5225003254</v>
      </c>
      <c r="C1594" s="121" t="s">
        <v>6649</v>
      </c>
      <c r="D1594" s="121" t="s">
        <v>6649</v>
      </c>
      <c r="E1594" s="127">
        <v>29841</v>
      </c>
      <c r="F1594" s="117">
        <f t="shared" ca="1" si="216"/>
        <v>37.490410958904107</v>
      </c>
      <c r="G1594" s="121" t="s">
        <v>325</v>
      </c>
      <c r="H1594" s="121" t="s">
        <v>297</v>
      </c>
      <c r="I1594" s="121" t="s">
        <v>297</v>
      </c>
      <c r="J1594" s="121" t="s">
        <v>6650</v>
      </c>
      <c r="K1594" s="121" t="s">
        <v>8023</v>
      </c>
      <c r="L1594" s="121" t="s">
        <v>328</v>
      </c>
      <c r="M1594" s="121" t="s">
        <v>367</v>
      </c>
      <c r="N1594" s="121" t="s">
        <v>408</v>
      </c>
      <c r="O1594" s="121" t="s">
        <v>293</v>
      </c>
      <c r="P1594" s="127">
        <v>42733</v>
      </c>
      <c r="Q1594" s="121"/>
      <c r="R1594" s="114" t="e">
        <f t="shared" ca="1" si="217"/>
        <v>#NUM!</v>
      </c>
      <c r="S1594" s="118" t="e">
        <f t="shared" ca="1" si="218"/>
        <v>#NUM!</v>
      </c>
      <c r="T1594" s="114" t="e">
        <f t="shared" ca="1" si="219"/>
        <v>#NUM!</v>
      </c>
      <c r="U1594" s="119" t="e">
        <f t="shared" ca="1" si="220"/>
        <v>#NUM!</v>
      </c>
      <c r="V1594" s="120" t="s">
        <v>293</v>
      </c>
      <c r="W1594" s="116">
        <f t="shared" ca="1" si="221"/>
        <v>43525</v>
      </c>
      <c r="X1594" s="114">
        <f t="shared" ca="1" si="222"/>
        <v>773</v>
      </c>
      <c r="Y1594" s="120">
        <f t="shared" ca="1" si="223"/>
        <v>25</v>
      </c>
      <c r="Z1594" s="121">
        <f t="shared" ca="1" si="224"/>
        <v>2</v>
      </c>
      <c r="AA1594" s="121" t="s">
        <v>342</v>
      </c>
      <c r="AB1594" s="121"/>
      <c r="AC1594" s="127">
        <v>42752</v>
      </c>
      <c r="AD1594" s="121" t="s">
        <v>8546</v>
      </c>
      <c r="AE1594" s="127">
        <v>42752</v>
      </c>
      <c r="AF1594" s="121" t="s">
        <v>8286</v>
      </c>
      <c r="AG1594" s="121">
        <v>0</v>
      </c>
      <c r="AH1594" s="121">
        <v>0</v>
      </c>
      <c r="AI1594" s="121" t="s">
        <v>6652</v>
      </c>
      <c r="AJ1594" s="121"/>
      <c r="AK1594" s="121" t="s">
        <v>409</v>
      </c>
      <c r="AL1594" s="121"/>
      <c r="AM1594" s="126" t="s">
        <v>6651</v>
      </c>
      <c r="AN1594" s="121" t="s">
        <v>411</v>
      </c>
      <c r="AO1594" s="121"/>
      <c r="AP1594" s="121">
        <v>0</v>
      </c>
      <c r="AQ1594" s="121">
        <v>0</v>
      </c>
      <c r="AR1594" s="121"/>
      <c r="AS1594" s="121"/>
      <c r="AT1594" s="121"/>
    </row>
    <row r="1595" spans="1:46" ht="30" customHeight="1" x14ac:dyDescent="0.15">
      <c r="A1595" s="121">
        <v>1593</v>
      </c>
      <c r="B1595" s="126">
        <v>5225003255</v>
      </c>
      <c r="C1595" s="121" t="s">
        <v>6653</v>
      </c>
      <c r="D1595" s="121" t="s">
        <v>6653</v>
      </c>
      <c r="E1595" s="127">
        <v>34821</v>
      </c>
      <c r="F1595" s="117">
        <f t="shared" ca="1" si="216"/>
        <v>23.846575342465755</v>
      </c>
      <c r="G1595" s="121" t="s">
        <v>325</v>
      </c>
      <c r="H1595" s="121" t="s">
        <v>634</v>
      </c>
      <c r="I1595" s="121" t="s">
        <v>634</v>
      </c>
      <c r="J1595" s="121" t="s">
        <v>10221</v>
      </c>
      <c r="K1595" s="121" t="s">
        <v>8546</v>
      </c>
      <c r="L1595" s="121" t="s">
        <v>357</v>
      </c>
      <c r="M1595" s="121" t="s">
        <v>348</v>
      </c>
      <c r="N1595" s="121" t="s">
        <v>41</v>
      </c>
      <c r="O1595" s="121" t="s">
        <v>8330</v>
      </c>
      <c r="P1595" s="127">
        <v>42470</v>
      </c>
      <c r="Q1595" s="127">
        <v>47947</v>
      </c>
      <c r="R1595" s="114">
        <f t="shared" ca="1" si="217"/>
        <v>4422</v>
      </c>
      <c r="S1595" s="118">
        <f t="shared" ca="1" si="218"/>
        <v>145</v>
      </c>
      <c r="T1595" s="114">
        <f t="shared" ca="1" si="219"/>
        <v>12</v>
      </c>
      <c r="U1595" s="119" t="str">
        <f t="shared" ca="1" si="220"/>
        <v>12年1个月12天</v>
      </c>
      <c r="V1595" s="120" t="s">
        <v>10222</v>
      </c>
      <c r="W1595" s="116">
        <f t="shared" ca="1" si="221"/>
        <v>43525</v>
      </c>
      <c r="X1595" s="114">
        <f t="shared" ca="1" si="222"/>
        <v>773</v>
      </c>
      <c r="Y1595" s="120">
        <f t="shared" ca="1" si="223"/>
        <v>25</v>
      </c>
      <c r="Z1595" s="121">
        <f t="shared" ca="1" si="224"/>
        <v>2</v>
      </c>
      <c r="AA1595" s="121" t="s">
        <v>10223</v>
      </c>
      <c r="AB1595" s="121"/>
      <c r="AC1595" s="127">
        <v>42752</v>
      </c>
      <c r="AD1595" s="121" t="s">
        <v>8546</v>
      </c>
      <c r="AE1595" s="127">
        <v>42752</v>
      </c>
      <c r="AF1595" s="121" t="s">
        <v>8286</v>
      </c>
      <c r="AG1595" s="121">
        <v>0</v>
      </c>
      <c r="AH1595" s="121">
        <v>0</v>
      </c>
      <c r="AI1595" s="121" t="s">
        <v>6655</v>
      </c>
      <c r="AJ1595" s="121"/>
      <c r="AK1595" s="121"/>
      <c r="AL1595" s="121"/>
      <c r="AM1595" s="126" t="s">
        <v>6654</v>
      </c>
      <c r="AN1595" s="121"/>
      <c r="AO1595" s="121"/>
      <c r="AP1595" s="121">
        <v>0</v>
      </c>
      <c r="AQ1595" s="121">
        <v>0</v>
      </c>
      <c r="AR1595" s="121"/>
      <c r="AS1595" s="121"/>
      <c r="AT1595" s="121"/>
    </row>
    <row r="1596" spans="1:46" ht="30" customHeight="1" x14ac:dyDescent="0.15">
      <c r="A1596" s="121">
        <v>1594</v>
      </c>
      <c r="B1596" s="126">
        <v>5225003256</v>
      </c>
      <c r="C1596" s="121" t="s">
        <v>6656</v>
      </c>
      <c r="D1596" s="121" t="s">
        <v>6656</v>
      </c>
      <c r="E1596" s="127">
        <v>27623</v>
      </c>
      <c r="F1596" s="117">
        <f t="shared" ca="1" si="216"/>
        <v>43.56712328767123</v>
      </c>
      <c r="G1596" s="121" t="s">
        <v>325</v>
      </c>
      <c r="H1596" s="121" t="s">
        <v>297</v>
      </c>
      <c r="I1596" s="121" t="s">
        <v>297</v>
      </c>
      <c r="J1596" s="121" t="s">
        <v>10224</v>
      </c>
      <c r="K1596" s="121" t="s">
        <v>8546</v>
      </c>
      <c r="L1596" s="121" t="s">
        <v>328</v>
      </c>
      <c r="M1596" s="121" t="s">
        <v>59</v>
      </c>
      <c r="N1596" s="121" t="s">
        <v>488</v>
      </c>
      <c r="O1596" s="121" t="s">
        <v>8330</v>
      </c>
      <c r="P1596" s="127">
        <v>42388</v>
      </c>
      <c r="Q1596" s="127">
        <v>47866</v>
      </c>
      <c r="R1596" s="114">
        <f t="shared" ca="1" si="217"/>
        <v>4341</v>
      </c>
      <c r="S1596" s="118">
        <f t="shared" ca="1" si="218"/>
        <v>142</v>
      </c>
      <c r="T1596" s="114">
        <f t="shared" ca="1" si="219"/>
        <v>11</v>
      </c>
      <c r="U1596" s="119" t="str">
        <f t="shared" ca="1" si="220"/>
        <v>11年10个月26天</v>
      </c>
      <c r="V1596" s="120" t="s">
        <v>10225</v>
      </c>
      <c r="W1596" s="116">
        <f t="shared" ca="1" si="221"/>
        <v>43525</v>
      </c>
      <c r="X1596" s="114">
        <f t="shared" ca="1" si="222"/>
        <v>773</v>
      </c>
      <c r="Y1596" s="120">
        <f t="shared" ca="1" si="223"/>
        <v>25</v>
      </c>
      <c r="Z1596" s="121">
        <f t="shared" ca="1" si="224"/>
        <v>2</v>
      </c>
      <c r="AA1596" s="121" t="s">
        <v>10226</v>
      </c>
      <c r="AB1596" s="121"/>
      <c r="AC1596" s="127">
        <v>42752</v>
      </c>
      <c r="AD1596" s="121" t="s">
        <v>8546</v>
      </c>
      <c r="AE1596" s="127">
        <v>42752</v>
      </c>
      <c r="AF1596" s="121" t="s">
        <v>8286</v>
      </c>
      <c r="AG1596" s="121">
        <v>0</v>
      </c>
      <c r="AH1596" s="121">
        <v>0</v>
      </c>
      <c r="AI1596" s="121" t="s">
        <v>6658</v>
      </c>
      <c r="AJ1596" s="121"/>
      <c r="AK1596" s="121"/>
      <c r="AL1596" s="121"/>
      <c r="AM1596" s="126" t="s">
        <v>6657</v>
      </c>
      <c r="AN1596" s="121" t="s">
        <v>411</v>
      </c>
      <c r="AO1596" s="121"/>
      <c r="AP1596" s="121">
        <v>0</v>
      </c>
      <c r="AQ1596" s="121">
        <v>0</v>
      </c>
      <c r="AR1596" s="121"/>
      <c r="AS1596" s="121"/>
      <c r="AT1596" s="121"/>
    </row>
    <row r="1597" spans="1:46" ht="30" customHeight="1" x14ac:dyDescent="0.15">
      <c r="A1597" s="121">
        <v>1595</v>
      </c>
      <c r="B1597" s="126">
        <v>5225003257</v>
      </c>
      <c r="C1597" s="121" t="s">
        <v>6659</v>
      </c>
      <c r="D1597" s="121" t="s">
        <v>6659</v>
      </c>
      <c r="E1597" s="127">
        <v>32041</v>
      </c>
      <c r="F1597" s="117">
        <f t="shared" ca="1" si="216"/>
        <v>31.463013698630139</v>
      </c>
      <c r="G1597" s="121" t="s">
        <v>486</v>
      </c>
      <c r="H1597" s="121" t="s">
        <v>297</v>
      </c>
      <c r="I1597" s="121" t="s">
        <v>297</v>
      </c>
      <c r="J1597" s="121" t="s">
        <v>10227</v>
      </c>
      <c r="K1597" s="121" t="s">
        <v>8546</v>
      </c>
      <c r="L1597" s="121" t="s">
        <v>357</v>
      </c>
      <c r="M1597" s="121" t="s">
        <v>383</v>
      </c>
      <c r="N1597" s="121" t="s">
        <v>290</v>
      </c>
      <c r="O1597" s="121" t="s">
        <v>293</v>
      </c>
      <c r="P1597" s="127">
        <v>42720</v>
      </c>
      <c r="Q1597" s="121"/>
      <c r="R1597" s="114" t="e">
        <f t="shared" ca="1" si="217"/>
        <v>#NUM!</v>
      </c>
      <c r="S1597" s="118" t="e">
        <f t="shared" ca="1" si="218"/>
        <v>#NUM!</v>
      </c>
      <c r="T1597" s="114" t="e">
        <f t="shared" ca="1" si="219"/>
        <v>#NUM!</v>
      </c>
      <c r="U1597" s="119" t="e">
        <f t="shared" ca="1" si="220"/>
        <v>#NUM!</v>
      </c>
      <c r="V1597" s="120" t="s">
        <v>293</v>
      </c>
      <c r="W1597" s="116">
        <f t="shared" ca="1" si="221"/>
        <v>43525</v>
      </c>
      <c r="X1597" s="114">
        <f t="shared" ca="1" si="222"/>
        <v>773</v>
      </c>
      <c r="Y1597" s="120">
        <f t="shared" ca="1" si="223"/>
        <v>25</v>
      </c>
      <c r="Z1597" s="121">
        <f t="shared" ca="1" si="224"/>
        <v>2</v>
      </c>
      <c r="AA1597" s="121" t="s">
        <v>10204</v>
      </c>
      <c r="AB1597" s="121"/>
      <c r="AC1597" s="127">
        <v>42752</v>
      </c>
      <c r="AD1597" s="121" t="s">
        <v>8546</v>
      </c>
      <c r="AE1597" s="127">
        <v>42752</v>
      </c>
      <c r="AF1597" s="121" t="s">
        <v>8286</v>
      </c>
      <c r="AG1597" s="121">
        <v>0</v>
      </c>
      <c r="AH1597" s="121">
        <v>0</v>
      </c>
      <c r="AI1597" s="121" t="s">
        <v>6661</v>
      </c>
      <c r="AJ1597" s="121"/>
      <c r="AK1597" s="121" t="s">
        <v>317</v>
      </c>
      <c r="AL1597" s="121"/>
      <c r="AM1597" s="126" t="s">
        <v>6660</v>
      </c>
      <c r="AN1597" s="121"/>
      <c r="AO1597" s="121"/>
      <c r="AP1597" s="121">
        <v>0</v>
      </c>
      <c r="AQ1597" s="121">
        <v>0</v>
      </c>
      <c r="AR1597" s="121"/>
      <c r="AS1597" s="121"/>
      <c r="AT1597" s="121"/>
    </row>
    <row r="1598" spans="1:46" ht="30" customHeight="1" x14ac:dyDescent="0.15">
      <c r="A1598" s="121">
        <v>1596</v>
      </c>
      <c r="B1598" s="126">
        <v>5225003258</v>
      </c>
      <c r="C1598" s="121" t="s">
        <v>6662</v>
      </c>
      <c r="D1598" s="121" t="s">
        <v>6662</v>
      </c>
      <c r="E1598" s="127">
        <v>31763</v>
      </c>
      <c r="F1598" s="117">
        <f t="shared" ca="1" si="216"/>
        <v>32.224657534246575</v>
      </c>
      <c r="G1598" s="121" t="s">
        <v>325</v>
      </c>
      <c r="H1598" s="121" t="s">
        <v>297</v>
      </c>
      <c r="I1598" s="121" t="s">
        <v>297</v>
      </c>
      <c r="J1598" s="121" t="s">
        <v>6663</v>
      </c>
      <c r="K1598" s="121" t="s">
        <v>843</v>
      </c>
      <c r="L1598" s="121" t="s">
        <v>328</v>
      </c>
      <c r="M1598" s="121" t="s">
        <v>59</v>
      </c>
      <c r="N1598" s="121" t="s">
        <v>41</v>
      </c>
      <c r="O1598" s="121" t="s">
        <v>299</v>
      </c>
      <c r="P1598" s="127">
        <v>42727</v>
      </c>
      <c r="Q1598" s="121"/>
      <c r="R1598" s="114" t="e">
        <f t="shared" ca="1" si="217"/>
        <v>#NUM!</v>
      </c>
      <c r="S1598" s="118" t="e">
        <f t="shared" ca="1" si="218"/>
        <v>#NUM!</v>
      </c>
      <c r="T1598" s="114" t="e">
        <f t="shared" ca="1" si="219"/>
        <v>#NUM!</v>
      </c>
      <c r="U1598" s="119" t="e">
        <f t="shared" ca="1" si="220"/>
        <v>#NUM!</v>
      </c>
      <c r="V1598" s="120" t="s">
        <v>299</v>
      </c>
      <c r="W1598" s="116">
        <f t="shared" ca="1" si="221"/>
        <v>43525</v>
      </c>
      <c r="X1598" s="114">
        <f t="shared" ca="1" si="222"/>
        <v>773</v>
      </c>
      <c r="Y1598" s="120">
        <f t="shared" ca="1" si="223"/>
        <v>25</v>
      </c>
      <c r="Z1598" s="121">
        <f t="shared" ca="1" si="224"/>
        <v>2</v>
      </c>
      <c r="AA1598" s="121" t="s">
        <v>10228</v>
      </c>
      <c r="AB1598" s="121"/>
      <c r="AC1598" s="127">
        <v>42752</v>
      </c>
      <c r="AD1598" s="121" t="s">
        <v>843</v>
      </c>
      <c r="AE1598" s="127">
        <v>42752</v>
      </c>
      <c r="AF1598" s="121" t="s">
        <v>8286</v>
      </c>
      <c r="AG1598" s="121">
        <v>0</v>
      </c>
      <c r="AH1598" s="121">
        <v>0</v>
      </c>
      <c r="AI1598" s="121" t="s">
        <v>6665</v>
      </c>
      <c r="AJ1598" s="121"/>
      <c r="AK1598" s="121" t="s">
        <v>334</v>
      </c>
      <c r="AL1598" s="121"/>
      <c r="AM1598" s="126" t="s">
        <v>6664</v>
      </c>
      <c r="AN1598" s="121"/>
      <c r="AO1598" s="121"/>
      <c r="AP1598" s="121">
        <v>0</v>
      </c>
      <c r="AQ1598" s="121">
        <v>0</v>
      </c>
      <c r="AR1598" s="121"/>
      <c r="AS1598" s="121"/>
      <c r="AT1598" s="121"/>
    </row>
    <row r="1599" spans="1:46" ht="30" customHeight="1" x14ac:dyDescent="0.15">
      <c r="A1599" s="121">
        <v>1597</v>
      </c>
      <c r="B1599" s="126">
        <v>5225003259</v>
      </c>
      <c r="C1599" s="121" t="s">
        <v>6666</v>
      </c>
      <c r="D1599" s="121" t="s">
        <v>6666</v>
      </c>
      <c r="E1599" s="127">
        <v>26384</v>
      </c>
      <c r="F1599" s="117">
        <f t="shared" ca="1" si="216"/>
        <v>46.961643835616435</v>
      </c>
      <c r="G1599" s="121" t="s">
        <v>650</v>
      </c>
      <c r="H1599" s="121" t="s">
        <v>287</v>
      </c>
      <c r="I1599" s="121" t="s">
        <v>287</v>
      </c>
      <c r="J1599" s="121" t="s">
        <v>6667</v>
      </c>
      <c r="K1599" s="121" t="s">
        <v>8016</v>
      </c>
      <c r="L1599" s="121" t="s">
        <v>328</v>
      </c>
      <c r="M1599" s="121" t="s">
        <v>367</v>
      </c>
      <c r="N1599" s="121" t="s">
        <v>290</v>
      </c>
      <c r="O1599" s="121" t="s">
        <v>293</v>
      </c>
      <c r="P1599" s="127">
        <v>42733</v>
      </c>
      <c r="Q1599" s="121"/>
      <c r="R1599" s="114" t="e">
        <f t="shared" ca="1" si="217"/>
        <v>#NUM!</v>
      </c>
      <c r="S1599" s="118" t="e">
        <f t="shared" ca="1" si="218"/>
        <v>#NUM!</v>
      </c>
      <c r="T1599" s="114" t="e">
        <f t="shared" ca="1" si="219"/>
        <v>#NUM!</v>
      </c>
      <c r="U1599" s="119" t="e">
        <f t="shared" ca="1" si="220"/>
        <v>#NUM!</v>
      </c>
      <c r="V1599" s="120" t="s">
        <v>293</v>
      </c>
      <c r="W1599" s="116">
        <f t="shared" ca="1" si="221"/>
        <v>43525</v>
      </c>
      <c r="X1599" s="114">
        <f t="shared" ca="1" si="222"/>
        <v>750</v>
      </c>
      <c r="Y1599" s="120">
        <f t="shared" ca="1" si="223"/>
        <v>24</v>
      </c>
      <c r="Z1599" s="121">
        <f t="shared" ca="1" si="224"/>
        <v>2</v>
      </c>
      <c r="AA1599" s="121" t="s">
        <v>342</v>
      </c>
      <c r="AB1599" s="121"/>
      <c r="AC1599" s="127">
        <v>42775</v>
      </c>
      <c r="AD1599" s="121" t="s">
        <v>489</v>
      </c>
      <c r="AE1599" s="127">
        <v>42775</v>
      </c>
      <c r="AF1599" s="121" t="s">
        <v>8286</v>
      </c>
      <c r="AG1599" s="121">
        <v>0</v>
      </c>
      <c r="AH1599" s="121">
        <v>0</v>
      </c>
      <c r="AI1599" s="121" t="s">
        <v>6669</v>
      </c>
      <c r="AJ1599" s="121"/>
      <c r="AK1599" s="121" t="s">
        <v>409</v>
      </c>
      <c r="AL1599" s="121"/>
      <c r="AM1599" s="126" t="s">
        <v>6668</v>
      </c>
      <c r="AN1599" s="121"/>
      <c r="AO1599" s="121"/>
      <c r="AP1599" s="121">
        <v>0</v>
      </c>
      <c r="AQ1599" s="121">
        <v>0</v>
      </c>
      <c r="AR1599" s="121"/>
      <c r="AS1599" s="121"/>
      <c r="AT1599" s="121"/>
    </row>
    <row r="1600" spans="1:46" ht="30" customHeight="1" x14ac:dyDescent="0.15">
      <c r="A1600" s="121">
        <v>1598</v>
      </c>
      <c r="B1600" s="126">
        <v>5225003260</v>
      </c>
      <c r="C1600" s="121" t="s">
        <v>6670</v>
      </c>
      <c r="D1600" s="121" t="s">
        <v>6670</v>
      </c>
      <c r="E1600" s="127">
        <v>31666</v>
      </c>
      <c r="F1600" s="117">
        <f t="shared" ca="1" si="216"/>
        <v>32.490410958904107</v>
      </c>
      <c r="G1600" s="121" t="s">
        <v>325</v>
      </c>
      <c r="H1600" s="121" t="s">
        <v>297</v>
      </c>
      <c r="I1600" s="121" t="s">
        <v>297</v>
      </c>
      <c r="J1600" s="121" t="s">
        <v>6671</v>
      </c>
      <c r="K1600" s="121" t="s">
        <v>8066</v>
      </c>
      <c r="L1600" s="121" t="s">
        <v>328</v>
      </c>
      <c r="M1600" s="121" t="s">
        <v>383</v>
      </c>
      <c r="N1600" s="121" t="s">
        <v>408</v>
      </c>
      <c r="O1600" s="121" t="s">
        <v>8330</v>
      </c>
      <c r="P1600" s="127">
        <v>42433</v>
      </c>
      <c r="Q1600" s="127">
        <v>47910</v>
      </c>
      <c r="R1600" s="114">
        <f t="shared" ca="1" si="217"/>
        <v>4385</v>
      </c>
      <c r="S1600" s="118">
        <f t="shared" ca="1" si="218"/>
        <v>144</v>
      </c>
      <c r="T1600" s="114">
        <f t="shared" ca="1" si="219"/>
        <v>12</v>
      </c>
      <c r="U1600" s="119" t="str">
        <f t="shared" ca="1" si="220"/>
        <v>12年0个月5天</v>
      </c>
      <c r="V1600" s="120" t="s">
        <v>10229</v>
      </c>
      <c r="W1600" s="116">
        <f t="shared" ca="1" si="221"/>
        <v>43525</v>
      </c>
      <c r="X1600" s="114">
        <f t="shared" ca="1" si="222"/>
        <v>687</v>
      </c>
      <c r="Y1600" s="120">
        <f t="shared" ca="1" si="223"/>
        <v>22</v>
      </c>
      <c r="Z1600" s="121">
        <f t="shared" ca="1" si="224"/>
        <v>1</v>
      </c>
      <c r="AA1600" s="121" t="s">
        <v>10230</v>
      </c>
      <c r="AB1600" s="121"/>
      <c r="AC1600" s="127">
        <v>42838</v>
      </c>
      <c r="AD1600" s="121" t="s">
        <v>8546</v>
      </c>
      <c r="AE1600" s="127">
        <v>42838</v>
      </c>
      <c r="AF1600" s="121" t="s">
        <v>8286</v>
      </c>
      <c r="AG1600" s="121">
        <v>0</v>
      </c>
      <c r="AH1600" s="121">
        <v>0</v>
      </c>
      <c r="AI1600" s="121" t="s">
        <v>6818</v>
      </c>
      <c r="AJ1600" s="121"/>
      <c r="AK1600" s="121"/>
      <c r="AL1600" s="121"/>
      <c r="AM1600" s="126" t="s">
        <v>6672</v>
      </c>
      <c r="AN1600" s="121" t="s">
        <v>411</v>
      </c>
      <c r="AO1600" s="121"/>
      <c r="AP1600" s="121">
        <v>0</v>
      </c>
      <c r="AQ1600" s="121">
        <v>0</v>
      </c>
      <c r="AR1600" s="121"/>
      <c r="AS1600" s="121"/>
      <c r="AT1600" s="121"/>
    </row>
    <row r="1601" spans="1:46" ht="30" customHeight="1" x14ac:dyDescent="0.15">
      <c r="A1601" s="121">
        <v>1599</v>
      </c>
      <c r="B1601" s="126">
        <v>5225003261</v>
      </c>
      <c r="C1601" s="121" t="s">
        <v>6673</v>
      </c>
      <c r="D1601" s="121" t="s">
        <v>6673</v>
      </c>
      <c r="E1601" s="127">
        <v>29968</v>
      </c>
      <c r="F1601" s="117">
        <f t="shared" ca="1" si="216"/>
        <v>37.142465753424659</v>
      </c>
      <c r="G1601" s="121" t="s">
        <v>325</v>
      </c>
      <c r="H1601" s="121" t="s">
        <v>287</v>
      </c>
      <c r="I1601" s="121" t="s">
        <v>287</v>
      </c>
      <c r="J1601" s="121" t="s">
        <v>6674</v>
      </c>
      <c r="K1601" s="121" t="s">
        <v>8016</v>
      </c>
      <c r="L1601" s="121" t="s">
        <v>328</v>
      </c>
      <c r="M1601" s="121" t="s">
        <v>367</v>
      </c>
      <c r="N1601" s="121" t="s">
        <v>41</v>
      </c>
      <c r="O1601" s="121" t="s">
        <v>299</v>
      </c>
      <c r="P1601" s="127">
        <v>42741</v>
      </c>
      <c r="Q1601" s="121"/>
      <c r="R1601" s="114" t="e">
        <f t="shared" ca="1" si="217"/>
        <v>#NUM!</v>
      </c>
      <c r="S1601" s="118" t="e">
        <f t="shared" ca="1" si="218"/>
        <v>#NUM!</v>
      </c>
      <c r="T1601" s="114" t="e">
        <f t="shared" ca="1" si="219"/>
        <v>#NUM!</v>
      </c>
      <c r="U1601" s="119" t="e">
        <f t="shared" ca="1" si="220"/>
        <v>#NUM!</v>
      </c>
      <c r="V1601" s="120" t="s">
        <v>299</v>
      </c>
      <c r="W1601" s="116">
        <f t="shared" ca="1" si="221"/>
        <v>43525</v>
      </c>
      <c r="X1601" s="114">
        <f t="shared" ca="1" si="222"/>
        <v>751</v>
      </c>
      <c r="Y1601" s="120">
        <f t="shared" ca="1" si="223"/>
        <v>24</v>
      </c>
      <c r="Z1601" s="121">
        <f t="shared" ca="1" si="224"/>
        <v>2</v>
      </c>
      <c r="AA1601" s="121" t="s">
        <v>10231</v>
      </c>
      <c r="AB1601" s="121"/>
      <c r="AC1601" s="127">
        <v>42774</v>
      </c>
      <c r="AD1601" s="121" t="s">
        <v>489</v>
      </c>
      <c r="AE1601" s="127">
        <v>42774</v>
      </c>
      <c r="AF1601" s="121" t="s">
        <v>8286</v>
      </c>
      <c r="AG1601" s="121">
        <v>0</v>
      </c>
      <c r="AH1601" s="121">
        <v>0</v>
      </c>
      <c r="AI1601" s="121" t="s">
        <v>6676</v>
      </c>
      <c r="AJ1601" s="121"/>
      <c r="AK1601" s="121" t="s">
        <v>334</v>
      </c>
      <c r="AL1601" s="121"/>
      <c r="AM1601" s="126" t="s">
        <v>6675</v>
      </c>
      <c r="AN1601" s="121"/>
      <c r="AO1601" s="121"/>
      <c r="AP1601" s="121">
        <v>0</v>
      </c>
      <c r="AQ1601" s="121">
        <v>0</v>
      </c>
      <c r="AR1601" s="121"/>
      <c r="AS1601" s="121"/>
      <c r="AT1601" s="121"/>
    </row>
    <row r="1602" spans="1:46" ht="30" customHeight="1" x14ac:dyDescent="0.15">
      <c r="A1602" s="121">
        <v>1600</v>
      </c>
      <c r="B1602" s="126">
        <v>5225003262</v>
      </c>
      <c r="C1602" s="121" t="s">
        <v>6677</v>
      </c>
      <c r="D1602" s="121" t="s">
        <v>6677</v>
      </c>
      <c r="E1602" s="127">
        <v>29496</v>
      </c>
      <c r="F1602" s="117">
        <f t="shared" ca="1" si="216"/>
        <v>38.435616438356163</v>
      </c>
      <c r="G1602" s="121" t="s">
        <v>325</v>
      </c>
      <c r="H1602" s="121" t="s">
        <v>297</v>
      </c>
      <c r="I1602" s="121" t="s">
        <v>297</v>
      </c>
      <c r="J1602" s="121" t="s">
        <v>6678</v>
      </c>
      <c r="K1602" s="121" t="s">
        <v>771</v>
      </c>
      <c r="L1602" s="121" t="s">
        <v>328</v>
      </c>
      <c r="M1602" s="121" t="s">
        <v>338</v>
      </c>
      <c r="N1602" s="121" t="s">
        <v>298</v>
      </c>
      <c r="O1602" s="121" t="s">
        <v>8330</v>
      </c>
      <c r="P1602" s="127">
        <v>42619</v>
      </c>
      <c r="Q1602" s="127">
        <v>48096</v>
      </c>
      <c r="R1602" s="114">
        <f t="shared" ca="1" si="217"/>
        <v>4571</v>
      </c>
      <c r="S1602" s="118">
        <f t="shared" ca="1" si="218"/>
        <v>150</v>
      </c>
      <c r="T1602" s="114">
        <f t="shared" ca="1" si="219"/>
        <v>12</v>
      </c>
      <c r="U1602" s="119" t="str">
        <f t="shared" ca="1" si="220"/>
        <v>12年6个月11天</v>
      </c>
      <c r="V1602" s="120" t="s">
        <v>10232</v>
      </c>
      <c r="W1602" s="116">
        <f t="shared" ca="1" si="221"/>
        <v>43525</v>
      </c>
      <c r="X1602" s="114">
        <f t="shared" ca="1" si="222"/>
        <v>745</v>
      </c>
      <c r="Y1602" s="120">
        <f t="shared" ca="1" si="223"/>
        <v>24</v>
      </c>
      <c r="Z1602" s="121">
        <f t="shared" ca="1" si="224"/>
        <v>2</v>
      </c>
      <c r="AA1602" s="121" t="s">
        <v>10113</v>
      </c>
      <c r="AB1602" s="121"/>
      <c r="AC1602" s="127">
        <v>42780</v>
      </c>
      <c r="AD1602" s="121" t="s">
        <v>598</v>
      </c>
      <c r="AE1602" s="127">
        <v>42780</v>
      </c>
      <c r="AF1602" s="121" t="s">
        <v>8286</v>
      </c>
      <c r="AG1602" s="121">
        <v>0</v>
      </c>
      <c r="AH1602" s="121">
        <v>0</v>
      </c>
      <c r="AI1602" s="121" t="s">
        <v>6680</v>
      </c>
      <c r="AJ1602" s="121"/>
      <c r="AK1602" s="121"/>
      <c r="AL1602" s="121" t="s">
        <v>363</v>
      </c>
      <c r="AM1602" s="126" t="s">
        <v>6679</v>
      </c>
      <c r="AN1602" s="121" t="s">
        <v>411</v>
      </c>
      <c r="AO1602" s="121"/>
      <c r="AP1602" s="121">
        <v>0</v>
      </c>
      <c r="AQ1602" s="121">
        <v>1</v>
      </c>
      <c r="AR1602" s="121"/>
      <c r="AS1602" s="121"/>
      <c r="AT1602" s="121"/>
    </row>
    <row r="1603" spans="1:46" ht="30" customHeight="1" x14ac:dyDescent="0.15">
      <c r="A1603" s="121">
        <v>1601</v>
      </c>
      <c r="B1603" s="126">
        <v>5225003263</v>
      </c>
      <c r="C1603" s="121" t="s">
        <v>6681</v>
      </c>
      <c r="D1603" s="121" t="s">
        <v>6681</v>
      </c>
      <c r="E1603" s="127">
        <v>33014</v>
      </c>
      <c r="F1603" s="117">
        <f t="shared" ref="F1603:F1666" ca="1" si="225">(TODAY()-E1603)/365</f>
        <v>28.797260273972604</v>
      </c>
      <c r="G1603" s="121" t="s">
        <v>364</v>
      </c>
      <c r="H1603" s="121" t="s">
        <v>287</v>
      </c>
      <c r="I1603" s="121" t="s">
        <v>287</v>
      </c>
      <c r="J1603" s="121" t="s">
        <v>6682</v>
      </c>
      <c r="K1603" s="121" t="s">
        <v>811</v>
      </c>
      <c r="L1603" s="121" t="s">
        <v>328</v>
      </c>
      <c r="M1603" s="121" t="s">
        <v>338</v>
      </c>
      <c r="N1603" s="121" t="s">
        <v>290</v>
      </c>
      <c r="O1603" s="121" t="s">
        <v>299</v>
      </c>
      <c r="P1603" s="127">
        <v>42773</v>
      </c>
      <c r="Q1603" s="121"/>
      <c r="R1603" s="114" t="e">
        <f t="shared" ca="1" si="217"/>
        <v>#NUM!</v>
      </c>
      <c r="S1603" s="118" t="e">
        <f t="shared" ca="1" si="218"/>
        <v>#NUM!</v>
      </c>
      <c r="T1603" s="114" t="e">
        <f t="shared" ca="1" si="219"/>
        <v>#NUM!</v>
      </c>
      <c r="U1603" s="119" t="e">
        <f t="shared" ca="1" si="220"/>
        <v>#NUM!</v>
      </c>
      <c r="V1603" s="120" t="s">
        <v>299</v>
      </c>
      <c r="W1603" s="116">
        <f t="shared" ca="1" si="221"/>
        <v>43525</v>
      </c>
      <c r="X1603" s="114">
        <f t="shared" ca="1" si="222"/>
        <v>745</v>
      </c>
      <c r="Y1603" s="120">
        <f t="shared" ca="1" si="223"/>
        <v>24</v>
      </c>
      <c r="Z1603" s="121">
        <f t="shared" ca="1" si="224"/>
        <v>2</v>
      </c>
      <c r="AA1603" s="121" t="s">
        <v>10233</v>
      </c>
      <c r="AB1603" s="121"/>
      <c r="AC1603" s="127">
        <v>42780</v>
      </c>
      <c r="AD1603" s="121" t="s">
        <v>811</v>
      </c>
      <c r="AE1603" s="127">
        <v>42780</v>
      </c>
      <c r="AF1603" s="121" t="s">
        <v>8286</v>
      </c>
      <c r="AG1603" s="121">
        <v>0</v>
      </c>
      <c r="AH1603" s="121">
        <v>0</v>
      </c>
      <c r="AI1603" s="121" t="s">
        <v>6684</v>
      </c>
      <c r="AJ1603" s="121"/>
      <c r="AK1603" s="121" t="s">
        <v>334</v>
      </c>
      <c r="AL1603" s="121"/>
      <c r="AM1603" s="126" t="s">
        <v>6683</v>
      </c>
      <c r="AN1603" s="121"/>
      <c r="AO1603" s="121"/>
      <c r="AP1603" s="121">
        <v>0</v>
      </c>
      <c r="AQ1603" s="121">
        <v>0</v>
      </c>
      <c r="AR1603" s="121"/>
      <c r="AS1603" s="121"/>
      <c r="AT1603" s="121"/>
    </row>
    <row r="1604" spans="1:46" ht="30" customHeight="1" x14ac:dyDescent="0.15">
      <c r="A1604" s="121">
        <v>1602</v>
      </c>
      <c r="B1604" s="126">
        <v>5225003264</v>
      </c>
      <c r="C1604" s="121" t="s">
        <v>6685</v>
      </c>
      <c r="D1604" s="121" t="s">
        <v>6685</v>
      </c>
      <c r="E1604" s="127">
        <v>26092</v>
      </c>
      <c r="F1604" s="117">
        <f t="shared" ca="1" si="225"/>
        <v>47.761643835616439</v>
      </c>
      <c r="G1604" s="121" t="s">
        <v>364</v>
      </c>
      <c r="H1604" s="121" t="s">
        <v>327</v>
      </c>
      <c r="I1604" s="121" t="s">
        <v>327</v>
      </c>
      <c r="J1604" s="121" t="s">
        <v>6686</v>
      </c>
      <c r="K1604" s="121" t="s">
        <v>8011</v>
      </c>
      <c r="L1604" s="121" t="s">
        <v>328</v>
      </c>
      <c r="M1604" s="121" t="s">
        <v>338</v>
      </c>
      <c r="N1604" s="121" t="s">
        <v>290</v>
      </c>
      <c r="O1604" s="121" t="s">
        <v>293</v>
      </c>
      <c r="P1604" s="127">
        <v>42682</v>
      </c>
      <c r="Q1604" s="121"/>
      <c r="R1604" s="114" t="e">
        <f t="shared" ref="R1604:R1667" ca="1" si="226">DATEDIF(W1604,Q1604,"D")</f>
        <v>#NUM!</v>
      </c>
      <c r="S1604" s="118" t="e">
        <f t="shared" ref="S1604:S1667" ca="1" si="227">DATEDIF(W1604,Q1604,"m")</f>
        <v>#NUM!</v>
      </c>
      <c r="T1604" s="114" t="e">
        <f t="shared" ref="T1604:T1667" ca="1" si="228">DATEDIF(W1604,Q1604,"y")</f>
        <v>#NUM!</v>
      </c>
      <c r="U1604" s="119" t="e">
        <f t="shared" ref="U1604:U1667" ca="1" si="229">ROUNDDOWN(R1604/365,0)&amp;"年"&amp;ROUNDDOWN(MOD(R1604,365)/30,0)&amp;"个月"&amp;MOD(MOD(R1604,365),30)&amp;"天"</f>
        <v>#NUM!</v>
      </c>
      <c r="V1604" s="120" t="s">
        <v>293</v>
      </c>
      <c r="W1604" s="116">
        <f t="shared" ref="W1604:W1667" ca="1" si="230">TODAY()</f>
        <v>43525</v>
      </c>
      <c r="X1604" s="114">
        <f t="shared" ref="X1604:X1667" ca="1" si="231">DATEDIF(AE1604,W1604,"D")</f>
        <v>744</v>
      </c>
      <c r="Y1604" s="120">
        <f t="shared" ref="Y1604:Y1667" ca="1" si="232">DATEDIF(AE1604,W1604,"m")</f>
        <v>24</v>
      </c>
      <c r="Z1604" s="121">
        <f t="shared" ref="Z1604:Z1667" ca="1" si="233">DATEDIF(AE1604,W1604,"Y")</f>
        <v>2</v>
      </c>
      <c r="AA1604" s="121" t="s">
        <v>10148</v>
      </c>
      <c r="AB1604" s="121"/>
      <c r="AC1604" s="127">
        <v>42781</v>
      </c>
      <c r="AD1604" s="121" t="s">
        <v>843</v>
      </c>
      <c r="AE1604" s="127">
        <v>42781</v>
      </c>
      <c r="AF1604" s="121" t="s">
        <v>8286</v>
      </c>
      <c r="AG1604" s="121">
        <v>0</v>
      </c>
      <c r="AH1604" s="121">
        <v>0</v>
      </c>
      <c r="AI1604" s="121" t="s">
        <v>6688</v>
      </c>
      <c r="AJ1604" s="121"/>
      <c r="AK1604" s="121" t="s">
        <v>409</v>
      </c>
      <c r="AL1604" s="121" t="s">
        <v>363</v>
      </c>
      <c r="AM1604" s="126" t="s">
        <v>6687</v>
      </c>
      <c r="AN1604" s="121"/>
      <c r="AO1604" s="121"/>
      <c r="AP1604" s="121">
        <v>0</v>
      </c>
      <c r="AQ1604" s="121">
        <v>1</v>
      </c>
      <c r="AR1604" s="121"/>
      <c r="AS1604" s="121"/>
      <c r="AT1604" s="121"/>
    </row>
    <row r="1605" spans="1:46" ht="30" customHeight="1" x14ac:dyDescent="0.15">
      <c r="A1605" s="121">
        <v>1603</v>
      </c>
      <c r="B1605" s="126">
        <v>5225003265</v>
      </c>
      <c r="C1605" s="121" t="s">
        <v>6689</v>
      </c>
      <c r="D1605" s="121" t="s">
        <v>6689</v>
      </c>
      <c r="E1605" s="127">
        <v>27783</v>
      </c>
      <c r="F1605" s="117">
        <f t="shared" ca="1" si="225"/>
        <v>43.128767123287673</v>
      </c>
      <c r="G1605" s="121" t="s">
        <v>510</v>
      </c>
      <c r="H1605" s="121" t="s">
        <v>287</v>
      </c>
      <c r="I1605" s="121" t="s">
        <v>287</v>
      </c>
      <c r="J1605" s="121" t="s">
        <v>10234</v>
      </c>
      <c r="K1605" s="121" t="s">
        <v>8546</v>
      </c>
      <c r="L1605" s="121" t="s">
        <v>357</v>
      </c>
      <c r="M1605" s="121" t="s">
        <v>59</v>
      </c>
      <c r="N1605" s="121" t="s">
        <v>298</v>
      </c>
      <c r="O1605" s="121" t="s">
        <v>8330</v>
      </c>
      <c r="P1605" s="127">
        <v>42671</v>
      </c>
      <c r="Q1605" s="127">
        <v>48148</v>
      </c>
      <c r="R1605" s="114">
        <f t="shared" ca="1" si="226"/>
        <v>4623</v>
      </c>
      <c r="S1605" s="118">
        <f t="shared" ca="1" si="227"/>
        <v>151</v>
      </c>
      <c r="T1605" s="114">
        <f t="shared" ca="1" si="228"/>
        <v>12</v>
      </c>
      <c r="U1605" s="119" t="str">
        <f t="shared" ca="1" si="229"/>
        <v>12年8个月3天</v>
      </c>
      <c r="V1605" s="120" t="s">
        <v>10235</v>
      </c>
      <c r="W1605" s="116">
        <f t="shared" ca="1" si="230"/>
        <v>43525</v>
      </c>
      <c r="X1605" s="114">
        <f t="shared" ca="1" si="231"/>
        <v>744</v>
      </c>
      <c r="Y1605" s="120">
        <f t="shared" ca="1" si="232"/>
        <v>24</v>
      </c>
      <c r="Z1605" s="121">
        <f t="shared" ca="1" si="233"/>
        <v>2</v>
      </c>
      <c r="AA1605" s="121" t="s">
        <v>10236</v>
      </c>
      <c r="AB1605" s="121"/>
      <c r="AC1605" s="127">
        <v>42781</v>
      </c>
      <c r="AD1605" s="121" t="s">
        <v>8546</v>
      </c>
      <c r="AE1605" s="127">
        <v>42781</v>
      </c>
      <c r="AF1605" s="121" t="s">
        <v>8286</v>
      </c>
      <c r="AG1605" s="121">
        <v>0</v>
      </c>
      <c r="AH1605" s="121">
        <v>0</v>
      </c>
      <c r="AI1605" s="121" t="s">
        <v>6691</v>
      </c>
      <c r="AJ1605" s="121"/>
      <c r="AK1605" s="121"/>
      <c r="AL1605" s="121"/>
      <c r="AM1605" s="126" t="s">
        <v>6690</v>
      </c>
      <c r="AN1605" s="121" t="s">
        <v>411</v>
      </c>
      <c r="AO1605" s="121"/>
      <c r="AP1605" s="121">
        <v>0</v>
      </c>
      <c r="AQ1605" s="121">
        <v>0</v>
      </c>
      <c r="AR1605" s="121"/>
      <c r="AS1605" s="121"/>
      <c r="AT1605" s="121"/>
    </row>
    <row r="1606" spans="1:46" ht="30" customHeight="1" x14ac:dyDescent="0.15">
      <c r="A1606" s="121">
        <v>1604</v>
      </c>
      <c r="B1606" s="126">
        <v>5225003266</v>
      </c>
      <c r="C1606" s="121" t="s">
        <v>6692</v>
      </c>
      <c r="D1606" s="121" t="s">
        <v>6692</v>
      </c>
      <c r="E1606" s="127">
        <v>27318</v>
      </c>
      <c r="F1606" s="117">
        <f t="shared" ca="1" si="225"/>
        <v>44.402739726027399</v>
      </c>
      <c r="G1606" s="121" t="s">
        <v>325</v>
      </c>
      <c r="H1606" s="121" t="s">
        <v>287</v>
      </c>
      <c r="I1606" s="121" t="s">
        <v>287</v>
      </c>
      <c r="J1606" s="121" t="s">
        <v>6693</v>
      </c>
      <c r="K1606" s="121" t="s">
        <v>8222</v>
      </c>
      <c r="L1606" s="121" t="s">
        <v>328</v>
      </c>
      <c r="M1606" s="121" t="s">
        <v>367</v>
      </c>
      <c r="N1606" s="121" t="s">
        <v>408</v>
      </c>
      <c r="O1606" s="121" t="s">
        <v>8330</v>
      </c>
      <c r="P1606" s="127">
        <v>42590</v>
      </c>
      <c r="Q1606" s="127">
        <v>48067</v>
      </c>
      <c r="R1606" s="114">
        <f t="shared" ca="1" si="226"/>
        <v>4542</v>
      </c>
      <c r="S1606" s="118">
        <f t="shared" ca="1" si="227"/>
        <v>149</v>
      </c>
      <c r="T1606" s="114">
        <f t="shared" ca="1" si="228"/>
        <v>12</v>
      </c>
      <c r="U1606" s="119" t="str">
        <f t="shared" ca="1" si="229"/>
        <v>12年5个月12天</v>
      </c>
      <c r="V1606" s="120" t="s">
        <v>6859</v>
      </c>
      <c r="W1606" s="116">
        <f t="shared" ca="1" si="230"/>
        <v>43525</v>
      </c>
      <c r="X1606" s="114">
        <f t="shared" ca="1" si="231"/>
        <v>744</v>
      </c>
      <c r="Y1606" s="120">
        <f t="shared" ca="1" si="232"/>
        <v>24</v>
      </c>
      <c r="Z1606" s="121">
        <f t="shared" ca="1" si="233"/>
        <v>2</v>
      </c>
      <c r="AA1606" s="121" t="s">
        <v>10085</v>
      </c>
      <c r="AB1606" s="121"/>
      <c r="AC1606" s="127">
        <v>42781</v>
      </c>
      <c r="AD1606" s="121" t="s">
        <v>8546</v>
      </c>
      <c r="AE1606" s="127">
        <v>42781</v>
      </c>
      <c r="AF1606" s="121" t="s">
        <v>8286</v>
      </c>
      <c r="AG1606" s="121">
        <v>0</v>
      </c>
      <c r="AH1606" s="121">
        <v>0</v>
      </c>
      <c r="AI1606" s="121" t="s">
        <v>6695</v>
      </c>
      <c r="AJ1606" s="121"/>
      <c r="AK1606" s="121"/>
      <c r="AL1606" s="121"/>
      <c r="AM1606" s="126" t="s">
        <v>6694</v>
      </c>
      <c r="AN1606" s="121" t="s">
        <v>411</v>
      </c>
      <c r="AO1606" s="121"/>
      <c r="AP1606" s="121">
        <v>0</v>
      </c>
      <c r="AQ1606" s="121">
        <v>0</v>
      </c>
      <c r="AR1606" s="121"/>
      <c r="AS1606" s="121"/>
      <c r="AT1606" s="121"/>
    </row>
    <row r="1607" spans="1:46" ht="30" customHeight="1" x14ac:dyDescent="0.15">
      <c r="A1607" s="121">
        <v>1605</v>
      </c>
      <c r="B1607" s="126">
        <v>5225003267</v>
      </c>
      <c r="C1607" s="121" t="s">
        <v>6696</v>
      </c>
      <c r="D1607" s="121" t="s">
        <v>6696</v>
      </c>
      <c r="E1607" s="127">
        <v>30373</v>
      </c>
      <c r="F1607" s="117">
        <f t="shared" ca="1" si="225"/>
        <v>36.032876712328765</v>
      </c>
      <c r="G1607" s="121" t="s">
        <v>325</v>
      </c>
      <c r="H1607" s="121" t="s">
        <v>287</v>
      </c>
      <c r="I1607" s="121" t="s">
        <v>287</v>
      </c>
      <c r="J1607" s="121" t="s">
        <v>10237</v>
      </c>
      <c r="K1607" s="121" t="s">
        <v>8546</v>
      </c>
      <c r="L1607" s="121" t="s">
        <v>328</v>
      </c>
      <c r="M1607" s="121" t="s">
        <v>59</v>
      </c>
      <c r="N1607" s="121" t="s">
        <v>290</v>
      </c>
      <c r="O1607" s="121" t="s">
        <v>299</v>
      </c>
      <c r="P1607" s="127">
        <v>42754</v>
      </c>
      <c r="Q1607" s="121"/>
      <c r="R1607" s="114" t="e">
        <f t="shared" ca="1" si="226"/>
        <v>#NUM!</v>
      </c>
      <c r="S1607" s="118" t="e">
        <f t="shared" ca="1" si="227"/>
        <v>#NUM!</v>
      </c>
      <c r="T1607" s="114" t="e">
        <f t="shared" ca="1" si="228"/>
        <v>#NUM!</v>
      </c>
      <c r="U1607" s="119" t="e">
        <f t="shared" ca="1" si="229"/>
        <v>#NUM!</v>
      </c>
      <c r="V1607" s="120" t="s">
        <v>299</v>
      </c>
      <c r="W1607" s="116">
        <f t="shared" ca="1" si="230"/>
        <v>43525</v>
      </c>
      <c r="X1607" s="114">
        <f t="shared" ca="1" si="231"/>
        <v>744</v>
      </c>
      <c r="Y1607" s="120">
        <f t="shared" ca="1" si="232"/>
        <v>24</v>
      </c>
      <c r="Z1607" s="121">
        <f t="shared" ca="1" si="233"/>
        <v>2</v>
      </c>
      <c r="AA1607" s="121" t="s">
        <v>10238</v>
      </c>
      <c r="AB1607" s="121"/>
      <c r="AC1607" s="127">
        <v>42781</v>
      </c>
      <c r="AD1607" s="121" t="s">
        <v>8546</v>
      </c>
      <c r="AE1607" s="127">
        <v>42781</v>
      </c>
      <c r="AF1607" s="121" t="s">
        <v>8286</v>
      </c>
      <c r="AG1607" s="121">
        <v>0</v>
      </c>
      <c r="AH1607" s="121">
        <v>0</v>
      </c>
      <c r="AI1607" s="121" t="s">
        <v>6698</v>
      </c>
      <c r="AJ1607" s="121"/>
      <c r="AK1607" s="121" t="s">
        <v>334</v>
      </c>
      <c r="AL1607" s="121"/>
      <c r="AM1607" s="126" t="s">
        <v>6697</v>
      </c>
      <c r="AN1607" s="121"/>
      <c r="AO1607" s="121"/>
      <c r="AP1607" s="121">
        <v>0</v>
      </c>
      <c r="AQ1607" s="121">
        <v>0</v>
      </c>
      <c r="AR1607" s="121"/>
      <c r="AS1607" s="121"/>
      <c r="AT1607" s="121"/>
    </row>
    <row r="1608" spans="1:46" ht="30" customHeight="1" x14ac:dyDescent="0.15">
      <c r="A1608" s="121">
        <v>1606</v>
      </c>
      <c r="B1608" s="126">
        <v>5225003268</v>
      </c>
      <c r="C1608" s="121" t="s">
        <v>6699</v>
      </c>
      <c r="D1608" s="121" t="s">
        <v>6699</v>
      </c>
      <c r="E1608" s="127">
        <v>26034</v>
      </c>
      <c r="F1608" s="117">
        <f t="shared" ca="1" si="225"/>
        <v>47.920547945205477</v>
      </c>
      <c r="G1608" s="121" t="s">
        <v>325</v>
      </c>
      <c r="H1608" s="121" t="s">
        <v>287</v>
      </c>
      <c r="I1608" s="121" t="s">
        <v>287</v>
      </c>
      <c r="J1608" s="121" t="s">
        <v>6700</v>
      </c>
      <c r="K1608" s="121" t="s">
        <v>771</v>
      </c>
      <c r="L1608" s="121" t="s">
        <v>357</v>
      </c>
      <c r="M1608" s="121" t="s">
        <v>59</v>
      </c>
      <c r="N1608" s="121" t="s">
        <v>408</v>
      </c>
      <c r="O1608" s="121" t="s">
        <v>293</v>
      </c>
      <c r="P1608" s="127">
        <v>42754</v>
      </c>
      <c r="Q1608" s="121"/>
      <c r="R1608" s="114" t="e">
        <f t="shared" ca="1" si="226"/>
        <v>#NUM!</v>
      </c>
      <c r="S1608" s="118" t="e">
        <f t="shared" ca="1" si="227"/>
        <v>#NUM!</v>
      </c>
      <c r="T1608" s="114" t="e">
        <f t="shared" ca="1" si="228"/>
        <v>#NUM!</v>
      </c>
      <c r="U1608" s="119" t="e">
        <f t="shared" ca="1" si="229"/>
        <v>#NUM!</v>
      </c>
      <c r="V1608" s="120" t="s">
        <v>293</v>
      </c>
      <c r="W1608" s="116">
        <f t="shared" ca="1" si="230"/>
        <v>43525</v>
      </c>
      <c r="X1608" s="114">
        <f t="shared" ca="1" si="231"/>
        <v>744</v>
      </c>
      <c r="Y1608" s="120">
        <f t="shared" ca="1" si="232"/>
        <v>24</v>
      </c>
      <c r="Z1608" s="121">
        <f t="shared" ca="1" si="233"/>
        <v>2</v>
      </c>
      <c r="AA1608" s="121" t="s">
        <v>10238</v>
      </c>
      <c r="AB1608" s="121"/>
      <c r="AC1608" s="127">
        <v>42781</v>
      </c>
      <c r="AD1608" s="121" t="s">
        <v>771</v>
      </c>
      <c r="AE1608" s="127">
        <v>42781</v>
      </c>
      <c r="AF1608" s="121" t="s">
        <v>8286</v>
      </c>
      <c r="AG1608" s="121">
        <v>0</v>
      </c>
      <c r="AH1608" s="121">
        <v>0</v>
      </c>
      <c r="AI1608" s="121" t="s">
        <v>6702</v>
      </c>
      <c r="AJ1608" s="121"/>
      <c r="AK1608" s="121" t="s">
        <v>317</v>
      </c>
      <c r="AL1608" s="121" t="s">
        <v>363</v>
      </c>
      <c r="AM1608" s="126" t="s">
        <v>6701</v>
      </c>
      <c r="AN1608" s="121" t="s">
        <v>411</v>
      </c>
      <c r="AO1608" s="121"/>
      <c r="AP1608" s="121">
        <v>0</v>
      </c>
      <c r="AQ1608" s="121">
        <v>1</v>
      </c>
      <c r="AR1608" s="121"/>
      <c r="AS1608" s="121"/>
      <c r="AT1608" s="121"/>
    </row>
    <row r="1609" spans="1:46" ht="30" customHeight="1" x14ac:dyDescent="0.15">
      <c r="A1609" s="121">
        <v>1607</v>
      </c>
      <c r="B1609" s="126">
        <v>5225003269</v>
      </c>
      <c r="C1609" s="121" t="s">
        <v>6703</v>
      </c>
      <c r="D1609" s="121" t="s">
        <v>6703</v>
      </c>
      <c r="E1609" s="127">
        <v>27945</v>
      </c>
      <c r="F1609" s="117">
        <f t="shared" ca="1" si="225"/>
        <v>42.684931506849317</v>
      </c>
      <c r="G1609" s="121" t="s">
        <v>325</v>
      </c>
      <c r="H1609" s="121" t="s">
        <v>287</v>
      </c>
      <c r="I1609" s="121" t="s">
        <v>287</v>
      </c>
      <c r="J1609" s="121" t="s">
        <v>6704</v>
      </c>
      <c r="K1609" s="121" t="s">
        <v>771</v>
      </c>
      <c r="L1609" s="121" t="s">
        <v>357</v>
      </c>
      <c r="M1609" s="121" t="s">
        <v>59</v>
      </c>
      <c r="N1609" s="121" t="s">
        <v>290</v>
      </c>
      <c r="O1609" s="121" t="s">
        <v>293</v>
      </c>
      <c r="P1609" s="127">
        <v>42759</v>
      </c>
      <c r="Q1609" s="121"/>
      <c r="R1609" s="114" t="e">
        <f t="shared" ca="1" si="226"/>
        <v>#NUM!</v>
      </c>
      <c r="S1609" s="118" t="e">
        <f t="shared" ca="1" si="227"/>
        <v>#NUM!</v>
      </c>
      <c r="T1609" s="114" t="e">
        <f t="shared" ca="1" si="228"/>
        <v>#NUM!</v>
      </c>
      <c r="U1609" s="119" t="e">
        <f t="shared" ca="1" si="229"/>
        <v>#NUM!</v>
      </c>
      <c r="V1609" s="120" t="s">
        <v>293</v>
      </c>
      <c r="W1609" s="116">
        <f t="shared" ca="1" si="230"/>
        <v>43525</v>
      </c>
      <c r="X1609" s="114">
        <f t="shared" ca="1" si="231"/>
        <v>744</v>
      </c>
      <c r="Y1609" s="120">
        <f t="shared" ca="1" si="232"/>
        <v>24</v>
      </c>
      <c r="Z1609" s="121">
        <f t="shared" ca="1" si="233"/>
        <v>2</v>
      </c>
      <c r="AA1609" s="121" t="s">
        <v>10239</v>
      </c>
      <c r="AB1609" s="121"/>
      <c r="AC1609" s="127">
        <v>42781</v>
      </c>
      <c r="AD1609" s="121" t="s">
        <v>771</v>
      </c>
      <c r="AE1609" s="127">
        <v>42781</v>
      </c>
      <c r="AF1609" s="121" t="s">
        <v>8286</v>
      </c>
      <c r="AG1609" s="121">
        <v>0</v>
      </c>
      <c r="AH1609" s="121">
        <v>0</v>
      </c>
      <c r="AI1609" s="121" t="s">
        <v>6706</v>
      </c>
      <c r="AJ1609" s="121"/>
      <c r="AK1609" s="121" t="s">
        <v>409</v>
      </c>
      <c r="AL1609" s="121"/>
      <c r="AM1609" s="126" t="s">
        <v>6705</v>
      </c>
      <c r="AN1609" s="121"/>
      <c r="AO1609" s="121"/>
      <c r="AP1609" s="121">
        <v>0</v>
      </c>
      <c r="AQ1609" s="121">
        <v>1</v>
      </c>
      <c r="AR1609" s="121"/>
      <c r="AS1609" s="121"/>
      <c r="AT1609" s="121"/>
    </row>
    <row r="1610" spans="1:46" ht="30" customHeight="1" x14ac:dyDescent="0.15">
      <c r="A1610" s="121">
        <v>1608</v>
      </c>
      <c r="B1610" s="126">
        <v>5225003270</v>
      </c>
      <c r="C1610" s="121" t="s">
        <v>6707</v>
      </c>
      <c r="D1610" s="121" t="s">
        <v>6707</v>
      </c>
      <c r="E1610" s="127">
        <v>20461</v>
      </c>
      <c r="F1610" s="117">
        <f t="shared" ca="1" si="225"/>
        <v>63.18904109589041</v>
      </c>
      <c r="G1610" s="121" t="s">
        <v>650</v>
      </c>
      <c r="H1610" s="121" t="s">
        <v>297</v>
      </c>
      <c r="I1610" s="121" t="s">
        <v>297</v>
      </c>
      <c r="J1610" s="121" t="s">
        <v>6708</v>
      </c>
      <c r="K1610" s="121" t="s">
        <v>843</v>
      </c>
      <c r="L1610" s="121" t="s">
        <v>328</v>
      </c>
      <c r="M1610" s="121" t="s">
        <v>383</v>
      </c>
      <c r="N1610" s="121" t="s">
        <v>290</v>
      </c>
      <c r="O1610" s="121" t="s">
        <v>299</v>
      </c>
      <c r="P1610" s="127">
        <v>42742</v>
      </c>
      <c r="Q1610" s="121"/>
      <c r="R1610" s="114" t="e">
        <f t="shared" ca="1" si="226"/>
        <v>#NUM!</v>
      </c>
      <c r="S1610" s="118" t="e">
        <f t="shared" ca="1" si="227"/>
        <v>#NUM!</v>
      </c>
      <c r="T1610" s="114" t="e">
        <f t="shared" ca="1" si="228"/>
        <v>#NUM!</v>
      </c>
      <c r="U1610" s="119" t="e">
        <f t="shared" ca="1" si="229"/>
        <v>#NUM!</v>
      </c>
      <c r="V1610" s="120" t="s">
        <v>299</v>
      </c>
      <c r="W1610" s="116">
        <f t="shared" ca="1" si="230"/>
        <v>43525</v>
      </c>
      <c r="X1610" s="114">
        <f t="shared" ca="1" si="231"/>
        <v>744</v>
      </c>
      <c r="Y1610" s="120">
        <f t="shared" ca="1" si="232"/>
        <v>24</v>
      </c>
      <c r="Z1610" s="121">
        <f t="shared" ca="1" si="233"/>
        <v>2</v>
      </c>
      <c r="AA1610" s="121" t="s">
        <v>10240</v>
      </c>
      <c r="AB1610" s="121"/>
      <c r="AC1610" s="127">
        <v>42781</v>
      </c>
      <c r="AD1610" s="121" t="s">
        <v>843</v>
      </c>
      <c r="AE1610" s="127">
        <v>42781</v>
      </c>
      <c r="AF1610" s="121" t="s">
        <v>8286</v>
      </c>
      <c r="AG1610" s="121">
        <v>0</v>
      </c>
      <c r="AH1610" s="121">
        <v>0</v>
      </c>
      <c r="AI1610" s="121" t="s">
        <v>6710</v>
      </c>
      <c r="AJ1610" s="121"/>
      <c r="AK1610" s="121" t="s">
        <v>334</v>
      </c>
      <c r="AL1610" s="121"/>
      <c r="AM1610" s="126" t="s">
        <v>6709</v>
      </c>
      <c r="AN1610" s="121"/>
      <c r="AO1610" s="121"/>
      <c r="AP1610" s="121">
        <v>0</v>
      </c>
      <c r="AQ1610" s="121">
        <v>0</v>
      </c>
      <c r="AR1610" s="121"/>
      <c r="AS1610" s="121"/>
      <c r="AT1610" s="121"/>
    </row>
    <row r="1611" spans="1:46" ht="30" customHeight="1" x14ac:dyDescent="0.15">
      <c r="A1611" s="121">
        <v>1609</v>
      </c>
      <c r="B1611" s="126">
        <v>5225003271</v>
      </c>
      <c r="C1611" s="121" t="s">
        <v>6711</v>
      </c>
      <c r="D1611" s="121" t="s">
        <v>6711</v>
      </c>
      <c r="E1611" s="127">
        <v>30239</v>
      </c>
      <c r="F1611" s="117">
        <f t="shared" ca="1" si="225"/>
        <v>36.4</v>
      </c>
      <c r="G1611" s="121" t="s">
        <v>510</v>
      </c>
      <c r="H1611" s="121" t="s">
        <v>297</v>
      </c>
      <c r="I1611" s="121" t="s">
        <v>297</v>
      </c>
      <c r="J1611" s="121" t="s">
        <v>6712</v>
      </c>
      <c r="K1611" s="121" t="s">
        <v>8015</v>
      </c>
      <c r="L1611" s="121" t="s">
        <v>328</v>
      </c>
      <c r="M1611" s="121" t="s">
        <v>383</v>
      </c>
      <c r="N1611" s="121" t="s">
        <v>290</v>
      </c>
      <c r="O1611" s="121" t="s">
        <v>293</v>
      </c>
      <c r="P1611" s="127">
        <v>42686</v>
      </c>
      <c r="Q1611" s="121"/>
      <c r="R1611" s="114" t="e">
        <f t="shared" ca="1" si="226"/>
        <v>#NUM!</v>
      </c>
      <c r="S1611" s="118" t="e">
        <f t="shared" ca="1" si="227"/>
        <v>#NUM!</v>
      </c>
      <c r="T1611" s="114" t="e">
        <f t="shared" ca="1" si="228"/>
        <v>#NUM!</v>
      </c>
      <c r="U1611" s="119" t="e">
        <f t="shared" ca="1" si="229"/>
        <v>#NUM!</v>
      </c>
      <c r="V1611" s="120" t="s">
        <v>293</v>
      </c>
      <c r="W1611" s="116">
        <f t="shared" ca="1" si="230"/>
        <v>43525</v>
      </c>
      <c r="X1611" s="114">
        <f t="shared" ca="1" si="231"/>
        <v>744</v>
      </c>
      <c r="Y1611" s="120">
        <f t="shared" ca="1" si="232"/>
        <v>24</v>
      </c>
      <c r="Z1611" s="121">
        <f t="shared" ca="1" si="233"/>
        <v>2</v>
      </c>
      <c r="AA1611" s="121" t="s">
        <v>10241</v>
      </c>
      <c r="AB1611" s="121"/>
      <c r="AC1611" s="127">
        <v>42781</v>
      </c>
      <c r="AD1611" s="121" t="s">
        <v>843</v>
      </c>
      <c r="AE1611" s="127">
        <v>42781</v>
      </c>
      <c r="AF1611" s="121" t="s">
        <v>8286</v>
      </c>
      <c r="AG1611" s="121">
        <v>0</v>
      </c>
      <c r="AH1611" s="121">
        <v>0</v>
      </c>
      <c r="AI1611" s="121" t="s">
        <v>6714</v>
      </c>
      <c r="AJ1611" s="121"/>
      <c r="AK1611" s="121" t="s">
        <v>409</v>
      </c>
      <c r="AL1611" s="121"/>
      <c r="AM1611" s="126" t="s">
        <v>6713</v>
      </c>
      <c r="AN1611" s="121"/>
      <c r="AO1611" s="121"/>
      <c r="AP1611" s="121">
        <v>0</v>
      </c>
      <c r="AQ1611" s="121">
        <v>0</v>
      </c>
      <c r="AR1611" s="121"/>
      <c r="AS1611" s="121"/>
      <c r="AT1611" s="121"/>
    </row>
    <row r="1612" spans="1:46" ht="30" customHeight="1" x14ac:dyDescent="0.15">
      <c r="A1612" s="121">
        <v>1610</v>
      </c>
      <c r="B1612" s="126">
        <v>5225003272</v>
      </c>
      <c r="C1612" s="121" t="s">
        <v>6715</v>
      </c>
      <c r="D1612" s="121" t="s">
        <v>6715</v>
      </c>
      <c r="E1612" s="127">
        <v>27000</v>
      </c>
      <c r="F1612" s="117">
        <f t="shared" ca="1" si="225"/>
        <v>45.273972602739725</v>
      </c>
      <c r="G1612" s="121" t="s">
        <v>325</v>
      </c>
      <c r="H1612" s="121" t="s">
        <v>287</v>
      </c>
      <c r="I1612" s="121" t="s">
        <v>287</v>
      </c>
      <c r="J1612" s="121" t="s">
        <v>6716</v>
      </c>
      <c r="K1612" s="121" t="s">
        <v>8004</v>
      </c>
      <c r="L1612" s="121" t="s">
        <v>357</v>
      </c>
      <c r="M1612" s="121" t="s">
        <v>367</v>
      </c>
      <c r="N1612" s="121" t="s">
        <v>408</v>
      </c>
      <c r="O1612" s="121" t="s">
        <v>8330</v>
      </c>
      <c r="P1612" s="127">
        <v>42564</v>
      </c>
      <c r="Q1612" s="127">
        <v>48041</v>
      </c>
      <c r="R1612" s="114">
        <f t="shared" ca="1" si="226"/>
        <v>4516</v>
      </c>
      <c r="S1612" s="118">
        <f t="shared" ca="1" si="227"/>
        <v>148</v>
      </c>
      <c r="T1612" s="114">
        <f t="shared" ca="1" si="228"/>
        <v>12</v>
      </c>
      <c r="U1612" s="119" t="str">
        <f t="shared" ca="1" si="229"/>
        <v>12年4个月16天</v>
      </c>
      <c r="V1612" s="120" t="s">
        <v>10242</v>
      </c>
      <c r="W1612" s="116">
        <f t="shared" ca="1" si="230"/>
        <v>43525</v>
      </c>
      <c r="X1612" s="114">
        <f t="shared" ca="1" si="231"/>
        <v>744</v>
      </c>
      <c r="Y1612" s="120">
        <f t="shared" ca="1" si="232"/>
        <v>24</v>
      </c>
      <c r="Z1612" s="121">
        <f t="shared" ca="1" si="233"/>
        <v>2</v>
      </c>
      <c r="AA1612" s="121" t="s">
        <v>8751</v>
      </c>
      <c r="AB1612" s="121"/>
      <c r="AC1612" s="127">
        <v>42781</v>
      </c>
      <c r="AD1612" s="121" t="s">
        <v>843</v>
      </c>
      <c r="AE1612" s="127">
        <v>42781</v>
      </c>
      <c r="AF1612" s="121" t="s">
        <v>8286</v>
      </c>
      <c r="AG1612" s="121">
        <v>0</v>
      </c>
      <c r="AH1612" s="121">
        <v>0</v>
      </c>
      <c r="AI1612" s="121" t="s">
        <v>6718</v>
      </c>
      <c r="AJ1612" s="121"/>
      <c r="AK1612" s="121"/>
      <c r="AL1612" s="121"/>
      <c r="AM1612" s="126" t="s">
        <v>6717</v>
      </c>
      <c r="AN1612" s="121" t="s">
        <v>411</v>
      </c>
      <c r="AO1612" s="121"/>
      <c r="AP1612" s="121">
        <v>0</v>
      </c>
      <c r="AQ1612" s="121">
        <v>1</v>
      </c>
      <c r="AR1612" s="121"/>
      <c r="AS1612" s="121"/>
      <c r="AT1612" s="121"/>
    </row>
    <row r="1613" spans="1:46" ht="30" customHeight="1" x14ac:dyDescent="0.15">
      <c r="A1613" s="121">
        <v>1611</v>
      </c>
      <c r="B1613" s="126">
        <v>5225003274</v>
      </c>
      <c r="C1613" s="121" t="s">
        <v>6719</v>
      </c>
      <c r="D1613" s="121" t="s">
        <v>6719</v>
      </c>
      <c r="E1613" s="127">
        <v>33204</v>
      </c>
      <c r="F1613" s="117">
        <f t="shared" ca="1" si="225"/>
        <v>28.276712328767122</v>
      </c>
      <c r="G1613" s="121" t="s">
        <v>650</v>
      </c>
      <c r="H1613" s="121" t="s">
        <v>297</v>
      </c>
      <c r="I1613" s="121" t="s">
        <v>297</v>
      </c>
      <c r="J1613" s="121" t="s">
        <v>6720</v>
      </c>
      <c r="K1613" s="121" t="s">
        <v>771</v>
      </c>
      <c r="L1613" s="121" t="s">
        <v>328</v>
      </c>
      <c r="M1613" s="121" t="s">
        <v>338</v>
      </c>
      <c r="N1613" s="121" t="s">
        <v>408</v>
      </c>
      <c r="O1613" s="121" t="s">
        <v>293</v>
      </c>
      <c r="P1613" s="127">
        <v>42754</v>
      </c>
      <c r="Q1613" s="121"/>
      <c r="R1613" s="114" t="e">
        <f t="shared" ca="1" si="226"/>
        <v>#NUM!</v>
      </c>
      <c r="S1613" s="118" t="e">
        <f t="shared" ca="1" si="227"/>
        <v>#NUM!</v>
      </c>
      <c r="T1613" s="114" t="e">
        <f t="shared" ca="1" si="228"/>
        <v>#NUM!</v>
      </c>
      <c r="U1613" s="119" t="e">
        <f t="shared" ca="1" si="229"/>
        <v>#NUM!</v>
      </c>
      <c r="V1613" s="120" t="s">
        <v>293</v>
      </c>
      <c r="W1613" s="116">
        <f t="shared" ca="1" si="230"/>
        <v>43525</v>
      </c>
      <c r="X1613" s="114">
        <f t="shared" ca="1" si="231"/>
        <v>717</v>
      </c>
      <c r="Y1613" s="120">
        <f t="shared" ca="1" si="232"/>
        <v>23</v>
      </c>
      <c r="Z1613" s="121">
        <f t="shared" ca="1" si="233"/>
        <v>1</v>
      </c>
      <c r="AA1613" s="121" t="s">
        <v>10238</v>
      </c>
      <c r="AB1613" s="121"/>
      <c r="AC1613" s="127">
        <v>42808</v>
      </c>
      <c r="AD1613" s="121" t="s">
        <v>771</v>
      </c>
      <c r="AE1613" s="127">
        <v>42808</v>
      </c>
      <c r="AF1613" s="121" t="s">
        <v>8286</v>
      </c>
      <c r="AG1613" s="121">
        <v>0</v>
      </c>
      <c r="AH1613" s="121">
        <v>0</v>
      </c>
      <c r="AI1613" s="121" t="s">
        <v>6702</v>
      </c>
      <c r="AJ1613" s="121"/>
      <c r="AK1613" s="121" t="s">
        <v>409</v>
      </c>
      <c r="AL1613" s="121" t="s">
        <v>363</v>
      </c>
      <c r="AM1613" s="126" t="s">
        <v>6721</v>
      </c>
      <c r="AN1613" s="121" t="s">
        <v>411</v>
      </c>
      <c r="AO1613" s="121"/>
      <c r="AP1613" s="121">
        <v>0</v>
      </c>
      <c r="AQ1613" s="121">
        <v>1</v>
      </c>
      <c r="AR1613" s="121"/>
      <c r="AS1613" s="121"/>
      <c r="AT1613" s="121"/>
    </row>
    <row r="1614" spans="1:46" ht="30" customHeight="1" x14ac:dyDescent="0.15">
      <c r="A1614" s="121">
        <v>1612</v>
      </c>
      <c r="B1614" s="126">
        <v>5225003275</v>
      </c>
      <c r="C1614" s="121" t="s">
        <v>6722</v>
      </c>
      <c r="D1614" s="121" t="s">
        <v>6722</v>
      </c>
      <c r="E1614" s="127">
        <v>34457</v>
      </c>
      <c r="F1614" s="117">
        <f t="shared" ca="1" si="225"/>
        <v>24.843835616438355</v>
      </c>
      <c r="G1614" s="121" t="s">
        <v>364</v>
      </c>
      <c r="H1614" s="121" t="s">
        <v>297</v>
      </c>
      <c r="I1614" s="121" t="s">
        <v>297</v>
      </c>
      <c r="J1614" s="121" t="s">
        <v>6723</v>
      </c>
      <c r="K1614" s="121" t="s">
        <v>771</v>
      </c>
      <c r="L1614" s="121" t="s">
        <v>328</v>
      </c>
      <c r="M1614" s="121" t="s">
        <v>338</v>
      </c>
      <c r="N1614" s="121" t="s">
        <v>41</v>
      </c>
      <c r="O1614" s="121" t="s">
        <v>8330</v>
      </c>
      <c r="P1614" s="127">
        <v>42523</v>
      </c>
      <c r="Q1614" s="127">
        <v>48000</v>
      </c>
      <c r="R1614" s="114">
        <f t="shared" ca="1" si="226"/>
        <v>4475</v>
      </c>
      <c r="S1614" s="118">
        <f t="shared" ca="1" si="227"/>
        <v>147</v>
      </c>
      <c r="T1614" s="114">
        <f t="shared" ca="1" si="228"/>
        <v>12</v>
      </c>
      <c r="U1614" s="119" t="str">
        <f t="shared" ca="1" si="229"/>
        <v>12年3个月5天</v>
      </c>
      <c r="V1614" s="120" t="s">
        <v>10243</v>
      </c>
      <c r="W1614" s="116">
        <f t="shared" ca="1" si="230"/>
        <v>43525</v>
      </c>
      <c r="X1614" s="114">
        <f t="shared" ca="1" si="231"/>
        <v>717</v>
      </c>
      <c r="Y1614" s="120">
        <f t="shared" ca="1" si="232"/>
        <v>23</v>
      </c>
      <c r="Z1614" s="121">
        <f t="shared" ca="1" si="233"/>
        <v>1</v>
      </c>
      <c r="AA1614" s="121" t="s">
        <v>10244</v>
      </c>
      <c r="AB1614" s="121"/>
      <c r="AC1614" s="127">
        <v>42808</v>
      </c>
      <c r="AD1614" s="121" t="s">
        <v>771</v>
      </c>
      <c r="AE1614" s="127">
        <v>42808</v>
      </c>
      <c r="AF1614" s="121" t="s">
        <v>8286</v>
      </c>
      <c r="AG1614" s="121">
        <v>0</v>
      </c>
      <c r="AH1614" s="121">
        <v>0</v>
      </c>
      <c r="AI1614" s="121" t="s">
        <v>6725</v>
      </c>
      <c r="AJ1614" s="121"/>
      <c r="AK1614" s="121"/>
      <c r="AL1614" s="121"/>
      <c r="AM1614" s="126" t="s">
        <v>6724</v>
      </c>
      <c r="AN1614" s="121"/>
      <c r="AO1614" s="121"/>
      <c r="AP1614" s="121">
        <v>0</v>
      </c>
      <c r="AQ1614" s="121">
        <v>0</v>
      </c>
      <c r="AR1614" s="121"/>
      <c r="AS1614" s="121"/>
      <c r="AT1614" s="121"/>
    </row>
    <row r="1615" spans="1:46" ht="30" customHeight="1" x14ac:dyDescent="0.15">
      <c r="A1615" s="121">
        <v>1613</v>
      </c>
      <c r="B1615" s="126">
        <v>5225003276</v>
      </c>
      <c r="C1615" s="121" t="s">
        <v>6726</v>
      </c>
      <c r="D1615" s="121" t="s">
        <v>6726</v>
      </c>
      <c r="E1615" s="127">
        <v>29666</v>
      </c>
      <c r="F1615" s="117">
        <f t="shared" ca="1" si="225"/>
        <v>37.969863013698628</v>
      </c>
      <c r="G1615" s="121" t="s">
        <v>325</v>
      </c>
      <c r="H1615" s="121" t="s">
        <v>297</v>
      </c>
      <c r="I1615" s="121" t="s">
        <v>297</v>
      </c>
      <c r="J1615" s="121" t="s">
        <v>6727</v>
      </c>
      <c r="K1615" s="121" t="s">
        <v>8223</v>
      </c>
      <c r="L1615" s="121" t="s">
        <v>328</v>
      </c>
      <c r="M1615" s="121" t="s">
        <v>338</v>
      </c>
      <c r="N1615" s="121" t="s">
        <v>488</v>
      </c>
      <c r="O1615" s="121" t="s">
        <v>8330</v>
      </c>
      <c r="P1615" s="127">
        <v>42566</v>
      </c>
      <c r="Q1615" s="127">
        <v>48043</v>
      </c>
      <c r="R1615" s="114">
        <f t="shared" ca="1" si="226"/>
        <v>4518</v>
      </c>
      <c r="S1615" s="118">
        <f t="shared" ca="1" si="227"/>
        <v>148</v>
      </c>
      <c r="T1615" s="114">
        <f t="shared" ca="1" si="228"/>
        <v>12</v>
      </c>
      <c r="U1615" s="119" t="str">
        <f t="shared" ca="1" si="229"/>
        <v>12年4个月18天</v>
      </c>
      <c r="V1615" s="120" t="s">
        <v>10245</v>
      </c>
      <c r="W1615" s="116">
        <f t="shared" ca="1" si="230"/>
        <v>43525</v>
      </c>
      <c r="X1615" s="114">
        <f t="shared" ca="1" si="231"/>
        <v>717</v>
      </c>
      <c r="Y1615" s="120">
        <f t="shared" ca="1" si="232"/>
        <v>23</v>
      </c>
      <c r="Z1615" s="121">
        <f t="shared" ca="1" si="233"/>
        <v>1</v>
      </c>
      <c r="AA1615" s="121" t="s">
        <v>10246</v>
      </c>
      <c r="AB1615" s="121"/>
      <c r="AC1615" s="127">
        <v>42808</v>
      </c>
      <c r="AD1615" s="121" t="s">
        <v>771</v>
      </c>
      <c r="AE1615" s="127">
        <v>42808</v>
      </c>
      <c r="AF1615" s="121" t="s">
        <v>8286</v>
      </c>
      <c r="AG1615" s="121">
        <v>0</v>
      </c>
      <c r="AH1615" s="121">
        <v>0</v>
      </c>
      <c r="AI1615" s="121" t="s">
        <v>6730</v>
      </c>
      <c r="AJ1615" s="121"/>
      <c r="AK1615" s="121"/>
      <c r="AL1615" s="121"/>
      <c r="AM1615" s="126" t="s">
        <v>6729</v>
      </c>
      <c r="AN1615" s="121" t="s">
        <v>411</v>
      </c>
      <c r="AO1615" s="121"/>
      <c r="AP1615" s="121">
        <v>0</v>
      </c>
      <c r="AQ1615" s="121">
        <v>0</v>
      </c>
      <c r="AR1615" s="121"/>
      <c r="AS1615" s="121"/>
      <c r="AT1615" s="121"/>
    </row>
    <row r="1616" spans="1:46" ht="30" customHeight="1" x14ac:dyDescent="0.15">
      <c r="A1616" s="121">
        <v>1614</v>
      </c>
      <c r="B1616" s="126">
        <v>5225003277</v>
      </c>
      <c r="C1616" s="121" t="s">
        <v>6731</v>
      </c>
      <c r="D1616" s="121" t="s">
        <v>6731</v>
      </c>
      <c r="E1616" s="127">
        <v>22289</v>
      </c>
      <c r="F1616" s="117">
        <f t="shared" ca="1" si="225"/>
        <v>58.180821917808217</v>
      </c>
      <c r="G1616" s="121" t="s">
        <v>325</v>
      </c>
      <c r="H1616" s="121" t="s">
        <v>634</v>
      </c>
      <c r="I1616" s="121" t="s">
        <v>634</v>
      </c>
      <c r="J1616" s="121" t="s">
        <v>6732</v>
      </c>
      <c r="K1616" s="121" t="s">
        <v>8016</v>
      </c>
      <c r="L1616" s="121" t="s">
        <v>357</v>
      </c>
      <c r="M1616" s="121" t="s">
        <v>367</v>
      </c>
      <c r="N1616" s="121" t="s">
        <v>298</v>
      </c>
      <c r="O1616" s="121" t="s">
        <v>299</v>
      </c>
      <c r="P1616" s="127">
        <v>42803</v>
      </c>
      <c r="Q1616" s="121"/>
      <c r="R1616" s="114" t="e">
        <f t="shared" ca="1" si="226"/>
        <v>#NUM!</v>
      </c>
      <c r="S1616" s="118" t="e">
        <f t="shared" ca="1" si="227"/>
        <v>#NUM!</v>
      </c>
      <c r="T1616" s="114" t="e">
        <f t="shared" ca="1" si="228"/>
        <v>#NUM!</v>
      </c>
      <c r="U1616" s="119" t="e">
        <f t="shared" ca="1" si="229"/>
        <v>#NUM!</v>
      </c>
      <c r="V1616" s="120" t="s">
        <v>299</v>
      </c>
      <c r="W1616" s="116">
        <f t="shared" ca="1" si="230"/>
        <v>43525</v>
      </c>
      <c r="X1616" s="114">
        <f t="shared" ca="1" si="231"/>
        <v>716</v>
      </c>
      <c r="Y1616" s="120">
        <f t="shared" ca="1" si="232"/>
        <v>23</v>
      </c>
      <c r="Z1616" s="121">
        <f t="shared" ca="1" si="233"/>
        <v>1</v>
      </c>
      <c r="AA1616" s="121" t="s">
        <v>10247</v>
      </c>
      <c r="AB1616" s="121"/>
      <c r="AC1616" s="127">
        <v>42809</v>
      </c>
      <c r="AD1616" s="121" t="s">
        <v>489</v>
      </c>
      <c r="AE1616" s="127">
        <v>42809</v>
      </c>
      <c r="AF1616" s="121" t="s">
        <v>8286</v>
      </c>
      <c r="AG1616" s="121">
        <v>0</v>
      </c>
      <c r="AH1616" s="121">
        <v>0</v>
      </c>
      <c r="AI1616" s="121" t="s">
        <v>6734</v>
      </c>
      <c r="AJ1616" s="121"/>
      <c r="AK1616" s="121" t="s">
        <v>334</v>
      </c>
      <c r="AL1616" s="121" t="s">
        <v>363</v>
      </c>
      <c r="AM1616" s="126" t="s">
        <v>6733</v>
      </c>
      <c r="AN1616" s="121" t="s">
        <v>411</v>
      </c>
      <c r="AO1616" s="121"/>
      <c r="AP1616" s="121">
        <v>0</v>
      </c>
      <c r="AQ1616" s="121">
        <v>1</v>
      </c>
      <c r="AR1616" s="121"/>
      <c r="AS1616" s="121"/>
      <c r="AT1616" s="121"/>
    </row>
    <row r="1617" spans="1:46" ht="30" customHeight="1" x14ac:dyDescent="0.15">
      <c r="A1617" s="121">
        <v>1615</v>
      </c>
      <c r="B1617" s="126">
        <v>5225003278</v>
      </c>
      <c r="C1617" s="121" t="s">
        <v>6735</v>
      </c>
      <c r="D1617" s="121" t="s">
        <v>6735</v>
      </c>
      <c r="E1617" s="127">
        <v>34378</v>
      </c>
      <c r="F1617" s="117">
        <f t="shared" ca="1" si="225"/>
        <v>25.06027397260274</v>
      </c>
      <c r="G1617" s="121" t="s">
        <v>650</v>
      </c>
      <c r="H1617" s="121" t="s">
        <v>287</v>
      </c>
      <c r="I1617" s="121" t="s">
        <v>287</v>
      </c>
      <c r="J1617" s="121" t="s">
        <v>10091</v>
      </c>
      <c r="K1617" s="121" t="s">
        <v>8546</v>
      </c>
      <c r="L1617" s="121" t="s">
        <v>328</v>
      </c>
      <c r="M1617" s="121" t="s">
        <v>59</v>
      </c>
      <c r="N1617" s="121" t="s">
        <v>298</v>
      </c>
      <c r="O1617" s="121" t="s">
        <v>8330</v>
      </c>
      <c r="P1617" s="127">
        <v>42494</v>
      </c>
      <c r="Q1617" s="127">
        <v>47971</v>
      </c>
      <c r="R1617" s="114">
        <f t="shared" ca="1" si="226"/>
        <v>4446</v>
      </c>
      <c r="S1617" s="118">
        <f t="shared" ca="1" si="227"/>
        <v>146</v>
      </c>
      <c r="T1617" s="114">
        <f t="shared" ca="1" si="228"/>
        <v>12</v>
      </c>
      <c r="U1617" s="119" t="str">
        <f t="shared" ca="1" si="229"/>
        <v>12年2个月6天</v>
      </c>
      <c r="V1617" s="120" t="s">
        <v>9867</v>
      </c>
      <c r="W1617" s="116">
        <f t="shared" ca="1" si="230"/>
        <v>43525</v>
      </c>
      <c r="X1617" s="114">
        <f t="shared" ca="1" si="231"/>
        <v>717</v>
      </c>
      <c r="Y1617" s="120">
        <f t="shared" ca="1" si="232"/>
        <v>23</v>
      </c>
      <c r="Z1617" s="121">
        <f t="shared" ca="1" si="233"/>
        <v>1</v>
      </c>
      <c r="AA1617" s="121" t="s">
        <v>10248</v>
      </c>
      <c r="AB1617" s="121"/>
      <c r="AC1617" s="127">
        <v>42808</v>
      </c>
      <c r="AD1617" s="121" t="s">
        <v>8546</v>
      </c>
      <c r="AE1617" s="127">
        <v>42808</v>
      </c>
      <c r="AF1617" s="121" t="s">
        <v>8286</v>
      </c>
      <c r="AG1617" s="121">
        <v>0</v>
      </c>
      <c r="AH1617" s="121">
        <v>0</v>
      </c>
      <c r="AI1617" s="121" t="s">
        <v>6738</v>
      </c>
      <c r="AJ1617" s="121"/>
      <c r="AK1617" s="121"/>
      <c r="AL1617" s="121"/>
      <c r="AM1617" s="126" t="s">
        <v>6737</v>
      </c>
      <c r="AN1617" s="121" t="s">
        <v>411</v>
      </c>
      <c r="AO1617" s="121" t="s">
        <v>393</v>
      </c>
      <c r="AP1617" s="121">
        <v>3</v>
      </c>
      <c r="AQ1617" s="121">
        <v>0</v>
      </c>
      <c r="AR1617" s="121"/>
      <c r="AS1617" s="121"/>
      <c r="AT1617" s="121"/>
    </row>
    <row r="1618" spans="1:46" ht="30" customHeight="1" x14ac:dyDescent="0.15">
      <c r="A1618" s="121">
        <v>1616</v>
      </c>
      <c r="B1618" s="126">
        <v>5225003279</v>
      </c>
      <c r="C1618" s="121" t="s">
        <v>6739</v>
      </c>
      <c r="D1618" s="121" t="s">
        <v>6739</v>
      </c>
      <c r="E1618" s="127">
        <v>32287</v>
      </c>
      <c r="F1618" s="117">
        <f t="shared" ca="1" si="225"/>
        <v>30.789041095890411</v>
      </c>
      <c r="G1618" s="121" t="s">
        <v>325</v>
      </c>
      <c r="H1618" s="121" t="s">
        <v>297</v>
      </c>
      <c r="I1618" s="121" t="s">
        <v>297</v>
      </c>
      <c r="J1618" s="121" t="s">
        <v>10249</v>
      </c>
      <c r="K1618" s="121" t="s">
        <v>8546</v>
      </c>
      <c r="L1618" s="121" t="s">
        <v>357</v>
      </c>
      <c r="M1618" s="121" t="s">
        <v>367</v>
      </c>
      <c r="N1618" s="121" t="s">
        <v>408</v>
      </c>
      <c r="O1618" s="121" t="s">
        <v>8330</v>
      </c>
      <c r="P1618" s="127">
        <v>42602</v>
      </c>
      <c r="Q1618" s="127">
        <v>48079</v>
      </c>
      <c r="R1618" s="114">
        <f t="shared" ca="1" si="226"/>
        <v>4554</v>
      </c>
      <c r="S1618" s="118">
        <f t="shared" ca="1" si="227"/>
        <v>149</v>
      </c>
      <c r="T1618" s="114">
        <f t="shared" ca="1" si="228"/>
        <v>12</v>
      </c>
      <c r="U1618" s="119" t="str">
        <f t="shared" ca="1" si="229"/>
        <v>12年5个月24天</v>
      </c>
      <c r="V1618" s="120" t="s">
        <v>4681</v>
      </c>
      <c r="W1618" s="116">
        <f t="shared" ca="1" si="230"/>
        <v>43525</v>
      </c>
      <c r="X1618" s="114">
        <f t="shared" ca="1" si="231"/>
        <v>717</v>
      </c>
      <c r="Y1618" s="120">
        <f t="shared" ca="1" si="232"/>
        <v>23</v>
      </c>
      <c r="Z1618" s="121">
        <f t="shared" ca="1" si="233"/>
        <v>1</v>
      </c>
      <c r="AA1618" s="121" t="s">
        <v>10250</v>
      </c>
      <c r="AB1618" s="121"/>
      <c r="AC1618" s="127">
        <v>42808</v>
      </c>
      <c r="AD1618" s="121" t="s">
        <v>8546</v>
      </c>
      <c r="AE1618" s="127">
        <v>42808</v>
      </c>
      <c r="AF1618" s="121" t="s">
        <v>8286</v>
      </c>
      <c r="AG1618" s="121">
        <v>0</v>
      </c>
      <c r="AH1618" s="121">
        <v>0</v>
      </c>
      <c r="AI1618" s="121" t="s">
        <v>6741</v>
      </c>
      <c r="AJ1618" s="121"/>
      <c r="AK1618" s="121"/>
      <c r="AL1618" s="121"/>
      <c r="AM1618" s="126" t="s">
        <v>6740</v>
      </c>
      <c r="AN1618" s="121" t="s">
        <v>411</v>
      </c>
      <c r="AO1618" s="121"/>
      <c r="AP1618" s="121">
        <v>0</v>
      </c>
      <c r="AQ1618" s="121">
        <v>0</v>
      </c>
      <c r="AR1618" s="121"/>
      <c r="AS1618" s="121"/>
      <c r="AT1618" s="121"/>
    </row>
    <row r="1619" spans="1:46" ht="30" customHeight="1" x14ac:dyDescent="0.15">
      <c r="A1619" s="121">
        <v>1617</v>
      </c>
      <c r="B1619" s="126">
        <v>5225003280</v>
      </c>
      <c r="C1619" s="121" t="s">
        <v>6742</v>
      </c>
      <c r="D1619" s="121" t="s">
        <v>6742</v>
      </c>
      <c r="E1619" s="127">
        <v>31065</v>
      </c>
      <c r="F1619" s="117">
        <f t="shared" ca="1" si="225"/>
        <v>34.136986301369866</v>
      </c>
      <c r="G1619" s="121" t="s">
        <v>650</v>
      </c>
      <c r="H1619" s="121" t="s">
        <v>287</v>
      </c>
      <c r="I1619" s="121" t="s">
        <v>287</v>
      </c>
      <c r="J1619" s="121" t="s">
        <v>10091</v>
      </c>
      <c r="K1619" s="121" t="s">
        <v>8546</v>
      </c>
      <c r="L1619" s="121" t="s">
        <v>328</v>
      </c>
      <c r="M1619" s="121" t="s">
        <v>383</v>
      </c>
      <c r="N1619" s="121" t="s">
        <v>298</v>
      </c>
      <c r="O1619" s="121" t="s">
        <v>8330</v>
      </c>
      <c r="P1619" s="127">
        <v>42494</v>
      </c>
      <c r="Q1619" s="127">
        <v>47971</v>
      </c>
      <c r="R1619" s="114">
        <f t="shared" ca="1" si="226"/>
        <v>4446</v>
      </c>
      <c r="S1619" s="118">
        <f t="shared" ca="1" si="227"/>
        <v>146</v>
      </c>
      <c r="T1619" s="114">
        <f t="shared" ca="1" si="228"/>
        <v>12</v>
      </c>
      <c r="U1619" s="119" t="str">
        <f t="shared" ca="1" si="229"/>
        <v>12年2个月6天</v>
      </c>
      <c r="V1619" s="120" t="s">
        <v>9867</v>
      </c>
      <c r="W1619" s="116">
        <f t="shared" ca="1" si="230"/>
        <v>43525</v>
      </c>
      <c r="X1619" s="114">
        <f t="shared" ca="1" si="231"/>
        <v>717</v>
      </c>
      <c r="Y1619" s="120">
        <f t="shared" ca="1" si="232"/>
        <v>23</v>
      </c>
      <c r="Z1619" s="121">
        <f t="shared" ca="1" si="233"/>
        <v>1</v>
      </c>
      <c r="AA1619" s="121" t="s">
        <v>10248</v>
      </c>
      <c r="AB1619" s="121"/>
      <c r="AC1619" s="127">
        <v>42808</v>
      </c>
      <c r="AD1619" s="121" t="s">
        <v>8546</v>
      </c>
      <c r="AE1619" s="127">
        <v>42808</v>
      </c>
      <c r="AF1619" s="121" t="s">
        <v>8286</v>
      </c>
      <c r="AG1619" s="121">
        <v>0</v>
      </c>
      <c r="AH1619" s="121">
        <v>0</v>
      </c>
      <c r="AI1619" s="121" t="s">
        <v>6738</v>
      </c>
      <c r="AJ1619" s="121"/>
      <c r="AK1619" s="121"/>
      <c r="AL1619" s="121"/>
      <c r="AM1619" s="126" t="s">
        <v>6743</v>
      </c>
      <c r="AN1619" s="121" t="s">
        <v>411</v>
      </c>
      <c r="AO1619" s="121" t="s">
        <v>393</v>
      </c>
      <c r="AP1619" s="121">
        <v>3</v>
      </c>
      <c r="AQ1619" s="121">
        <v>0</v>
      </c>
      <c r="AR1619" s="121"/>
      <c r="AS1619" s="121"/>
      <c r="AT1619" s="121"/>
    </row>
    <row r="1620" spans="1:46" ht="30" customHeight="1" x14ac:dyDescent="0.15">
      <c r="A1620" s="121">
        <v>1618</v>
      </c>
      <c r="B1620" s="126">
        <v>5225003281</v>
      </c>
      <c r="C1620" s="121" t="s">
        <v>6744</v>
      </c>
      <c r="D1620" s="121" t="s">
        <v>6744</v>
      </c>
      <c r="E1620" s="127">
        <v>34119</v>
      </c>
      <c r="F1620" s="117">
        <f t="shared" ca="1" si="225"/>
        <v>25.769863013698629</v>
      </c>
      <c r="G1620" s="121" t="s">
        <v>325</v>
      </c>
      <c r="H1620" s="121" t="s">
        <v>634</v>
      </c>
      <c r="I1620" s="121" t="s">
        <v>634</v>
      </c>
      <c r="J1620" s="121" t="s">
        <v>6745</v>
      </c>
      <c r="K1620" s="121" t="s">
        <v>8224</v>
      </c>
      <c r="L1620" s="121" t="s">
        <v>357</v>
      </c>
      <c r="M1620" s="121" t="s">
        <v>383</v>
      </c>
      <c r="N1620" s="121" t="s">
        <v>488</v>
      </c>
      <c r="O1620" s="121" t="s">
        <v>299</v>
      </c>
      <c r="P1620" s="127">
        <v>42783</v>
      </c>
      <c r="Q1620" s="121"/>
      <c r="R1620" s="114" t="e">
        <f t="shared" ca="1" si="226"/>
        <v>#NUM!</v>
      </c>
      <c r="S1620" s="118" t="e">
        <f t="shared" ca="1" si="227"/>
        <v>#NUM!</v>
      </c>
      <c r="T1620" s="114" t="e">
        <f t="shared" ca="1" si="228"/>
        <v>#NUM!</v>
      </c>
      <c r="U1620" s="119" t="e">
        <f t="shared" ca="1" si="229"/>
        <v>#NUM!</v>
      </c>
      <c r="V1620" s="120" t="s">
        <v>299</v>
      </c>
      <c r="W1620" s="116">
        <f t="shared" ca="1" si="230"/>
        <v>43525</v>
      </c>
      <c r="X1620" s="114">
        <f t="shared" ca="1" si="231"/>
        <v>717</v>
      </c>
      <c r="Y1620" s="120">
        <f t="shared" ca="1" si="232"/>
        <v>23</v>
      </c>
      <c r="Z1620" s="121">
        <f t="shared" ca="1" si="233"/>
        <v>1</v>
      </c>
      <c r="AA1620" s="121" t="s">
        <v>10251</v>
      </c>
      <c r="AB1620" s="121"/>
      <c r="AC1620" s="127">
        <v>42808</v>
      </c>
      <c r="AD1620" s="121" t="s">
        <v>8546</v>
      </c>
      <c r="AE1620" s="127">
        <v>42808</v>
      </c>
      <c r="AF1620" s="121" t="s">
        <v>8286</v>
      </c>
      <c r="AG1620" s="121">
        <v>0</v>
      </c>
      <c r="AH1620" s="121">
        <v>0</v>
      </c>
      <c r="AI1620" s="121" t="s">
        <v>6747</v>
      </c>
      <c r="AJ1620" s="121"/>
      <c r="AK1620" s="121" t="s">
        <v>334</v>
      </c>
      <c r="AL1620" s="121"/>
      <c r="AM1620" s="126" t="s">
        <v>6746</v>
      </c>
      <c r="AN1620" s="121" t="s">
        <v>411</v>
      </c>
      <c r="AO1620" s="121"/>
      <c r="AP1620" s="121">
        <v>0</v>
      </c>
      <c r="AQ1620" s="121">
        <v>0</v>
      </c>
      <c r="AR1620" s="121"/>
      <c r="AS1620" s="121"/>
      <c r="AT1620" s="121"/>
    </row>
    <row r="1621" spans="1:46" ht="30" customHeight="1" x14ac:dyDescent="0.15">
      <c r="A1621" s="121">
        <v>1619</v>
      </c>
      <c r="B1621" s="126">
        <v>5225003283</v>
      </c>
      <c r="C1621" s="121" t="s">
        <v>6748</v>
      </c>
      <c r="D1621" s="121" t="s">
        <v>6748</v>
      </c>
      <c r="E1621" s="127">
        <v>30271</v>
      </c>
      <c r="F1621" s="117">
        <f t="shared" ca="1" si="225"/>
        <v>36.31232876712329</v>
      </c>
      <c r="G1621" s="121" t="s">
        <v>325</v>
      </c>
      <c r="H1621" s="121" t="s">
        <v>297</v>
      </c>
      <c r="I1621" s="121" t="s">
        <v>297</v>
      </c>
      <c r="J1621" s="121" t="s">
        <v>6749</v>
      </c>
      <c r="K1621" s="121" t="s">
        <v>8224</v>
      </c>
      <c r="L1621" s="121" t="s">
        <v>357</v>
      </c>
      <c r="M1621" s="121" t="s">
        <v>59</v>
      </c>
      <c r="N1621" s="121" t="s">
        <v>488</v>
      </c>
      <c r="O1621" s="121" t="s">
        <v>293</v>
      </c>
      <c r="P1621" s="127">
        <v>42783</v>
      </c>
      <c r="Q1621" s="121"/>
      <c r="R1621" s="114" t="e">
        <f t="shared" ca="1" si="226"/>
        <v>#NUM!</v>
      </c>
      <c r="S1621" s="118" t="e">
        <f t="shared" ca="1" si="227"/>
        <v>#NUM!</v>
      </c>
      <c r="T1621" s="114" t="e">
        <f t="shared" ca="1" si="228"/>
        <v>#NUM!</v>
      </c>
      <c r="U1621" s="119" t="e">
        <f t="shared" ca="1" si="229"/>
        <v>#NUM!</v>
      </c>
      <c r="V1621" s="120" t="s">
        <v>293</v>
      </c>
      <c r="W1621" s="116">
        <f t="shared" ca="1" si="230"/>
        <v>43525</v>
      </c>
      <c r="X1621" s="114">
        <f t="shared" ca="1" si="231"/>
        <v>717</v>
      </c>
      <c r="Y1621" s="120">
        <f t="shared" ca="1" si="232"/>
        <v>23</v>
      </c>
      <c r="Z1621" s="121">
        <f t="shared" ca="1" si="233"/>
        <v>1</v>
      </c>
      <c r="AA1621" s="121" t="s">
        <v>10251</v>
      </c>
      <c r="AB1621" s="121"/>
      <c r="AC1621" s="127">
        <v>42808</v>
      </c>
      <c r="AD1621" s="121" t="s">
        <v>8546</v>
      </c>
      <c r="AE1621" s="127">
        <v>42808</v>
      </c>
      <c r="AF1621" s="121" t="s">
        <v>8286</v>
      </c>
      <c r="AG1621" s="121">
        <v>0</v>
      </c>
      <c r="AH1621" s="121">
        <v>0</v>
      </c>
      <c r="AI1621" s="121" t="s">
        <v>6747</v>
      </c>
      <c r="AJ1621" s="121"/>
      <c r="AK1621" s="121" t="s">
        <v>409</v>
      </c>
      <c r="AL1621" s="121"/>
      <c r="AM1621" s="126" t="s">
        <v>6750</v>
      </c>
      <c r="AN1621" s="121" t="s">
        <v>411</v>
      </c>
      <c r="AO1621" s="121"/>
      <c r="AP1621" s="121">
        <v>0</v>
      </c>
      <c r="AQ1621" s="121">
        <v>0</v>
      </c>
      <c r="AR1621" s="121"/>
      <c r="AS1621" s="121"/>
      <c r="AT1621" s="121"/>
    </row>
    <row r="1622" spans="1:46" ht="30" customHeight="1" x14ac:dyDescent="0.15">
      <c r="A1622" s="121">
        <v>1620</v>
      </c>
      <c r="B1622" s="126">
        <v>5225003284</v>
      </c>
      <c r="C1622" s="121" t="s">
        <v>6751</v>
      </c>
      <c r="D1622" s="121" t="s">
        <v>6751</v>
      </c>
      <c r="E1622" s="127">
        <v>29252</v>
      </c>
      <c r="F1622" s="117">
        <f t="shared" ca="1" si="225"/>
        <v>39.104109589041094</v>
      </c>
      <c r="G1622" s="121" t="s">
        <v>325</v>
      </c>
      <c r="H1622" s="121" t="s">
        <v>297</v>
      </c>
      <c r="I1622" s="121" t="s">
        <v>297</v>
      </c>
      <c r="J1622" s="121" t="s">
        <v>6752</v>
      </c>
      <c r="K1622" s="121" t="s">
        <v>8225</v>
      </c>
      <c r="L1622" s="121" t="s">
        <v>357</v>
      </c>
      <c r="M1622" s="121" t="s">
        <v>59</v>
      </c>
      <c r="N1622" s="121" t="s">
        <v>1053</v>
      </c>
      <c r="O1622" s="121" t="s">
        <v>8283</v>
      </c>
      <c r="P1622" s="127">
        <v>42246</v>
      </c>
      <c r="Q1622" s="127">
        <v>49550</v>
      </c>
      <c r="R1622" s="114">
        <f t="shared" ca="1" si="226"/>
        <v>6025</v>
      </c>
      <c r="S1622" s="118">
        <f t="shared" ca="1" si="227"/>
        <v>197</v>
      </c>
      <c r="T1622" s="114">
        <f t="shared" ca="1" si="228"/>
        <v>16</v>
      </c>
      <c r="U1622" s="119" t="str">
        <f t="shared" ca="1" si="229"/>
        <v>16年6个月5天</v>
      </c>
      <c r="V1622" s="120" t="s">
        <v>10252</v>
      </c>
      <c r="W1622" s="116">
        <f t="shared" ca="1" si="230"/>
        <v>43525</v>
      </c>
      <c r="X1622" s="114">
        <f t="shared" ca="1" si="231"/>
        <v>714</v>
      </c>
      <c r="Y1622" s="120">
        <f t="shared" ca="1" si="232"/>
        <v>23</v>
      </c>
      <c r="Z1622" s="121">
        <f t="shared" ca="1" si="233"/>
        <v>1</v>
      </c>
      <c r="AA1622" s="121" t="s">
        <v>832</v>
      </c>
      <c r="AB1622" s="121"/>
      <c r="AC1622" s="127">
        <v>42811</v>
      </c>
      <c r="AD1622" s="121" t="s">
        <v>811</v>
      </c>
      <c r="AE1622" s="127">
        <v>42811</v>
      </c>
      <c r="AF1622" s="121" t="s">
        <v>8286</v>
      </c>
      <c r="AG1622" s="121">
        <v>0</v>
      </c>
      <c r="AH1622" s="121">
        <v>0</v>
      </c>
      <c r="AI1622" s="121" t="s">
        <v>6754</v>
      </c>
      <c r="AJ1622" s="121"/>
      <c r="AK1622" s="121"/>
      <c r="AL1622" s="121"/>
      <c r="AM1622" s="126" t="s">
        <v>6753</v>
      </c>
      <c r="AN1622" s="121"/>
      <c r="AO1622" s="121" t="s">
        <v>362</v>
      </c>
      <c r="AP1622" s="121">
        <v>6</v>
      </c>
      <c r="AQ1622" s="121">
        <v>0</v>
      </c>
      <c r="AR1622" s="121"/>
      <c r="AS1622" s="121"/>
      <c r="AT1622" s="121"/>
    </row>
    <row r="1623" spans="1:46" ht="30" customHeight="1" x14ac:dyDescent="0.15">
      <c r="A1623" s="121">
        <v>1621</v>
      </c>
      <c r="B1623" s="126">
        <v>5225003285</v>
      </c>
      <c r="C1623" s="121" t="s">
        <v>6755</v>
      </c>
      <c r="D1623" s="121" t="s">
        <v>6755</v>
      </c>
      <c r="E1623" s="127">
        <v>30692</v>
      </c>
      <c r="F1623" s="117">
        <f t="shared" ca="1" si="225"/>
        <v>35.158904109589038</v>
      </c>
      <c r="G1623" s="121" t="s">
        <v>455</v>
      </c>
      <c r="H1623" s="121" t="s">
        <v>368</v>
      </c>
      <c r="I1623" s="121" t="s">
        <v>368</v>
      </c>
      <c r="J1623" s="121" t="s">
        <v>6756</v>
      </c>
      <c r="K1623" s="121" t="s">
        <v>8226</v>
      </c>
      <c r="L1623" s="121" t="s">
        <v>357</v>
      </c>
      <c r="M1623" s="121" t="s">
        <v>367</v>
      </c>
      <c r="N1623" s="121" t="s">
        <v>1053</v>
      </c>
      <c r="O1623" s="121" t="s">
        <v>8327</v>
      </c>
      <c r="P1623" s="127">
        <v>42246</v>
      </c>
      <c r="Q1623" s="127">
        <v>49185</v>
      </c>
      <c r="R1623" s="114">
        <f t="shared" ca="1" si="226"/>
        <v>5660</v>
      </c>
      <c r="S1623" s="118">
        <f t="shared" ca="1" si="227"/>
        <v>185</v>
      </c>
      <c r="T1623" s="114">
        <f t="shared" ca="1" si="228"/>
        <v>15</v>
      </c>
      <c r="U1623" s="119" t="str">
        <f t="shared" ca="1" si="229"/>
        <v>15年6个月5天</v>
      </c>
      <c r="V1623" s="120" t="s">
        <v>2227</v>
      </c>
      <c r="W1623" s="116">
        <f t="shared" ca="1" si="230"/>
        <v>43525</v>
      </c>
      <c r="X1623" s="114">
        <f t="shared" ca="1" si="231"/>
        <v>714</v>
      </c>
      <c r="Y1623" s="120">
        <f t="shared" ca="1" si="232"/>
        <v>23</v>
      </c>
      <c r="Z1623" s="121">
        <f t="shared" ca="1" si="233"/>
        <v>1</v>
      </c>
      <c r="AA1623" s="121" t="s">
        <v>832</v>
      </c>
      <c r="AB1623" s="121"/>
      <c r="AC1623" s="127">
        <v>42811</v>
      </c>
      <c r="AD1623" s="121" t="s">
        <v>811</v>
      </c>
      <c r="AE1623" s="127">
        <v>42811</v>
      </c>
      <c r="AF1623" s="121" t="s">
        <v>8286</v>
      </c>
      <c r="AG1623" s="121">
        <v>0</v>
      </c>
      <c r="AH1623" s="121">
        <v>0</v>
      </c>
      <c r="AI1623" s="121" t="s">
        <v>6754</v>
      </c>
      <c r="AJ1623" s="121"/>
      <c r="AK1623" s="121"/>
      <c r="AL1623" s="121"/>
      <c r="AM1623" s="126" t="s">
        <v>6757</v>
      </c>
      <c r="AN1623" s="121"/>
      <c r="AO1623" s="121" t="s">
        <v>393</v>
      </c>
      <c r="AP1623" s="121">
        <v>6</v>
      </c>
      <c r="AQ1623" s="121">
        <v>0</v>
      </c>
      <c r="AR1623" s="121"/>
      <c r="AS1623" s="121"/>
      <c r="AT1623" s="121"/>
    </row>
    <row r="1624" spans="1:46" ht="30" customHeight="1" x14ac:dyDescent="0.15">
      <c r="A1624" s="121">
        <v>1622</v>
      </c>
      <c r="B1624" s="126">
        <v>5225003286</v>
      </c>
      <c r="C1624" s="121" t="s">
        <v>6758</v>
      </c>
      <c r="D1624" s="121" t="s">
        <v>6758</v>
      </c>
      <c r="E1624" s="127">
        <v>31952</v>
      </c>
      <c r="F1624" s="117">
        <f t="shared" ca="1" si="225"/>
        <v>31.706849315068492</v>
      </c>
      <c r="G1624" s="121" t="s">
        <v>325</v>
      </c>
      <c r="H1624" s="121" t="s">
        <v>297</v>
      </c>
      <c r="I1624" s="121" t="s">
        <v>297</v>
      </c>
      <c r="J1624" s="121" t="s">
        <v>6759</v>
      </c>
      <c r="K1624" s="121" t="s">
        <v>8227</v>
      </c>
      <c r="L1624" s="121" t="s">
        <v>357</v>
      </c>
      <c r="M1624" s="121" t="s">
        <v>338</v>
      </c>
      <c r="N1624" s="121" t="s">
        <v>1053</v>
      </c>
      <c r="O1624" s="121" t="s">
        <v>8330</v>
      </c>
      <c r="P1624" s="127">
        <v>42246</v>
      </c>
      <c r="Q1624" s="127">
        <v>47724</v>
      </c>
      <c r="R1624" s="114">
        <f t="shared" ca="1" si="226"/>
        <v>4199</v>
      </c>
      <c r="S1624" s="118">
        <f t="shared" ca="1" si="227"/>
        <v>137</v>
      </c>
      <c r="T1624" s="114">
        <f t="shared" ca="1" si="228"/>
        <v>11</v>
      </c>
      <c r="U1624" s="119" t="str">
        <f t="shared" ca="1" si="229"/>
        <v>11年6个月4天</v>
      </c>
      <c r="V1624" s="120" t="s">
        <v>10253</v>
      </c>
      <c r="W1624" s="116">
        <f t="shared" ca="1" si="230"/>
        <v>43525</v>
      </c>
      <c r="X1624" s="114">
        <f t="shared" ca="1" si="231"/>
        <v>714</v>
      </c>
      <c r="Y1624" s="120">
        <f t="shared" ca="1" si="232"/>
        <v>23</v>
      </c>
      <c r="Z1624" s="121">
        <f t="shared" ca="1" si="233"/>
        <v>1</v>
      </c>
      <c r="AA1624" s="121" t="s">
        <v>832</v>
      </c>
      <c r="AB1624" s="121"/>
      <c r="AC1624" s="127">
        <v>42811</v>
      </c>
      <c r="AD1624" s="121" t="s">
        <v>811</v>
      </c>
      <c r="AE1624" s="127">
        <v>42811</v>
      </c>
      <c r="AF1624" s="121" t="s">
        <v>8286</v>
      </c>
      <c r="AG1624" s="121">
        <v>0</v>
      </c>
      <c r="AH1624" s="121">
        <v>0</v>
      </c>
      <c r="AI1624" s="121" t="s">
        <v>6754</v>
      </c>
      <c r="AJ1624" s="121"/>
      <c r="AK1624" s="121"/>
      <c r="AL1624" s="121"/>
      <c r="AM1624" s="126" t="s">
        <v>6760</v>
      </c>
      <c r="AN1624" s="121"/>
      <c r="AO1624" s="121" t="s">
        <v>393</v>
      </c>
      <c r="AP1624" s="121">
        <v>6</v>
      </c>
      <c r="AQ1624" s="121">
        <v>0</v>
      </c>
      <c r="AR1624" s="121"/>
      <c r="AS1624" s="121"/>
      <c r="AT1624" s="121"/>
    </row>
    <row r="1625" spans="1:46" ht="30" customHeight="1" x14ac:dyDescent="0.15">
      <c r="A1625" s="121">
        <v>1623</v>
      </c>
      <c r="B1625" s="126">
        <v>5225003287</v>
      </c>
      <c r="C1625" s="121" t="s">
        <v>6761</v>
      </c>
      <c r="D1625" s="121" t="s">
        <v>6761</v>
      </c>
      <c r="E1625" s="127">
        <v>31686</v>
      </c>
      <c r="F1625" s="117">
        <f t="shared" ca="1" si="225"/>
        <v>32.435616438356163</v>
      </c>
      <c r="G1625" s="121" t="s">
        <v>325</v>
      </c>
      <c r="H1625" s="121" t="s">
        <v>287</v>
      </c>
      <c r="I1625" s="121" t="s">
        <v>287</v>
      </c>
      <c r="J1625" s="121" t="s">
        <v>6762</v>
      </c>
      <c r="K1625" s="121" t="s">
        <v>8228</v>
      </c>
      <c r="L1625" s="121" t="s">
        <v>328</v>
      </c>
      <c r="M1625" s="121" t="s">
        <v>383</v>
      </c>
      <c r="N1625" s="121" t="s">
        <v>1053</v>
      </c>
      <c r="O1625" s="121" t="s">
        <v>8330</v>
      </c>
      <c r="P1625" s="127">
        <v>42246</v>
      </c>
      <c r="Q1625" s="127">
        <v>47724</v>
      </c>
      <c r="R1625" s="114">
        <f t="shared" ca="1" si="226"/>
        <v>4199</v>
      </c>
      <c r="S1625" s="118">
        <f t="shared" ca="1" si="227"/>
        <v>137</v>
      </c>
      <c r="T1625" s="114">
        <f t="shared" ca="1" si="228"/>
        <v>11</v>
      </c>
      <c r="U1625" s="119" t="str">
        <f t="shared" ca="1" si="229"/>
        <v>11年6个月4天</v>
      </c>
      <c r="V1625" s="120" t="s">
        <v>10253</v>
      </c>
      <c r="W1625" s="116">
        <f t="shared" ca="1" si="230"/>
        <v>43525</v>
      </c>
      <c r="X1625" s="114">
        <f t="shared" ca="1" si="231"/>
        <v>714</v>
      </c>
      <c r="Y1625" s="120">
        <f t="shared" ca="1" si="232"/>
        <v>23</v>
      </c>
      <c r="Z1625" s="121">
        <f t="shared" ca="1" si="233"/>
        <v>1</v>
      </c>
      <c r="AA1625" s="121" t="s">
        <v>832</v>
      </c>
      <c r="AB1625" s="121"/>
      <c r="AC1625" s="127">
        <v>42811</v>
      </c>
      <c r="AD1625" s="121" t="s">
        <v>811</v>
      </c>
      <c r="AE1625" s="127">
        <v>42811</v>
      </c>
      <c r="AF1625" s="121" t="s">
        <v>8286</v>
      </c>
      <c r="AG1625" s="121">
        <v>0</v>
      </c>
      <c r="AH1625" s="121">
        <v>0</v>
      </c>
      <c r="AI1625" s="121" t="s">
        <v>6754</v>
      </c>
      <c r="AJ1625" s="121"/>
      <c r="AK1625" s="121"/>
      <c r="AL1625" s="121"/>
      <c r="AM1625" s="126" t="s">
        <v>6763</v>
      </c>
      <c r="AN1625" s="121"/>
      <c r="AO1625" s="121" t="s">
        <v>393</v>
      </c>
      <c r="AP1625" s="121">
        <v>6</v>
      </c>
      <c r="AQ1625" s="121">
        <v>0</v>
      </c>
      <c r="AR1625" s="121"/>
      <c r="AS1625" s="121"/>
      <c r="AT1625" s="121"/>
    </row>
    <row r="1626" spans="1:46" ht="30" customHeight="1" x14ac:dyDescent="0.15">
      <c r="A1626" s="121">
        <v>1624</v>
      </c>
      <c r="B1626" s="126">
        <v>5225003288</v>
      </c>
      <c r="C1626" s="121" t="s">
        <v>6764</v>
      </c>
      <c r="D1626" s="121" t="s">
        <v>6764</v>
      </c>
      <c r="E1626" s="127">
        <v>29674</v>
      </c>
      <c r="F1626" s="117">
        <f t="shared" ca="1" si="225"/>
        <v>37.947945205479449</v>
      </c>
      <c r="G1626" s="121" t="s">
        <v>704</v>
      </c>
      <c r="H1626" s="121" t="s">
        <v>758</v>
      </c>
      <c r="I1626" s="121" t="s">
        <v>758</v>
      </c>
      <c r="J1626" s="121" t="s">
        <v>6765</v>
      </c>
      <c r="K1626" s="121" t="s">
        <v>494</v>
      </c>
      <c r="L1626" s="121" t="s">
        <v>357</v>
      </c>
      <c r="M1626" s="121" t="s">
        <v>338</v>
      </c>
      <c r="N1626" s="121" t="s">
        <v>41</v>
      </c>
      <c r="O1626" s="121" t="s">
        <v>8330</v>
      </c>
      <c r="P1626" s="127">
        <v>42333</v>
      </c>
      <c r="Q1626" s="127">
        <v>47811</v>
      </c>
      <c r="R1626" s="114">
        <f t="shared" ca="1" si="226"/>
        <v>4286</v>
      </c>
      <c r="S1626" s="118">
        <f t="shared" ca="1" si="227"/>
        <v>140</v>
      </c>
      <c r="T1626" s="114">
        <f t="shared" ca="1" si="228"/>
        <v>11</v>
      </c>
      <c r="U1626" s="119" t="str">
        <f t="shared" ca="1" si="229"/>
        <v>11年9个月1天</v>
      </c>
      <c r="V1626" s="120" t="s">
        <v>10254</v>
      </c>
      <c r="W1626" s="116">
        <f t="shared" ca="1" si="230"/>
        <v>43525</v>
      </c>
      <c r="X1626" s="114">
        <f t="shared" ca="1" si="231"/>
        <v>690</v>
      </c>
      <c r="Y1626" s="120">
        <f t="shared" ca="1" si="232"/>
        <v>22</v>
      </c>
      <c r="Z1626" s="121">
        <f t="shared" ca="1" si="233"/>
        <v>1</v>
      </c>
      <c r="AA1626" s="121" t="s">
        <v>10255</v>
      </c>
      <c r="AB1626" s="121"/>
      <c r="AC1626" s="127">
        <v>42835</v>
      </c>
      <c r="AD1626" s="121" t="s">
        <v>489</v>
      </c>
      <c r="AE1626" s="127">
        <v>42835</v>
      </c>
      <c r="AF1626" s="121" t="s">
        <v>8286</v>
      </c>
      <c r="AG1626" s="121">
        <v>0</v>
      </c>
      <c r="AH1626" s="121">
        <v>0</v>
      </c>
      <c r="AI1626" s="121" t="s">
        <v>6767</v>
      </c>
      <c r="AJ1626" s="121"/>
      <c r="AK1626" s="121"/>
      <c r="AL1626" s="121"/>
      <c r="AM1626" s="126" t="s">
        <v>6766</v>
      </c>
      <c r="AN1626" s="121"/>
      <c r="AO1626" s="121"/>
      <c r="AP1626" s="121">
        <v>0</v>
      </c>
      <c r="AQ1626" s="121">
        <v>1</v>
      </c>
      <c r="AR1626" s="121"/>
      <c r="AS1626" s="121"/>
      <c r="AT1626" s="121"/>
    </row>
    <row r="1627" spans="1:46" ht="30" customHeight="1" x14ac:dyDescent="0.15">
      <c r="A1627" s="121">
        <v>1625</v>
      </c>
      <c r="B1627" s="126">
        <v>5225003289</v>
      </c>
      <c r="C1627" s="121" t="s">
        <v>6768</v>
      </c>
      <c r="D1627" s="121" t="s">
        <v>6768</v>
      </c>
      <c r="E1627" s="127">
        <v>26115</v>
      </c>
      <c r="F1627" s="117">
        <f t="shared" ca="1" si="225"/>
        <v>47.698630136986303</v>
      </c>
      <c r="G1627" s="121" t="s">
        <v>325</v>
      </c>
      <c r="H1627" s="121" t="s">
        <v>287</v>
      </c>
      <c r="I1627" s="121" t="s">
        <v>287</v>
      </c>
      <c r="J1627" s="121" t="s">
        <v>6769</v>
      </c>
      <c r="K1627" s="121" t="s">
        <v>8016</v>
      </c>
      <c r="L1627" s="121" t="s">
        <v>328</v>
      </c>
      <c r="M1627" s="121" t="s">
        <v>383</v>
      </c>
      <c r="N1627" s="121" t="s">
        <v>290</v>
      </c>
      <c r="O1627" s="121" t="s">
        <v>299</v>
      </c>
      <c r="P1627" s="127">
        <v>42800</v>
      </c>
      <c r="Q1627" s="121"/>
      <c r="R1627" s="114" t="e">
        <f t="shared" ca="1" si="226"/>
        <v>#NUM!</v>
      </c>
      <c r="S1627" s="118" t="e">
        <f t="shared" ca="1" si="227"/>
        <v>#NUM!</v>
      </c>
      <c r="T1627" s="114" t="e">
        <f t="shared" ca="1" si="228"/>
        <v>#NUM!</v>
      </c>
      <c r="U1627" s="119" t="e">
        <f t="shared" ca="1" si="229"/>
        <v>#NUM!</v>
      </c>
      <c r="V1627" s="120" t="s">
        <v>299</v>
      </c>
      <c r="W1627" s="116">
        <f t="shared" ca="1" si="230"/>
        <v>43525</v>
      </c>
      <c r="X1627" s="114">
        <f t="shared" ca="1" si="231"/>
        <v>690</v>
      </c>
      <c r="Y1627" s="120">
        <f t="shared" ca="1" si="232"/>
        <v>22</v>
      </c>
      <c r="Z1627" s="121">
        <f t="shared" ca="1" si="233"/>
        <v>1</v>
      </c>
      <c r="AA1627" s="121" t="s">
        <v>8564</v>
      </c>
      <c r="AB1627" s="121"/>
      <c r="AC1627" s="127">
        <v>42835</v>
      </c>
      <c r="AD1627" s="121" t="s">
        <v>489</v>
      </c>
      <c r="AE1627" s="127">
        <v>42835</v>
      </c>
      <c r="AF1627" s="121" t="s">
        <v>8286</v>
      </c>
      <c r="AG1627" s="121">
        <v>0</v>
      </c>
      <c r="AH1627" s="121">
        <v>0</v>
      </c>
      <c r="AI1627" s="121" t="s">
        <v>6771</v>
      </c>
      <c r="AJ1627" s="121"/>
      <c r="AK1627" s="121" t="s">
        <v>334</v>
      </c>
      <c r="AL1627" s="121"/>
      <c r="AM1627" s="126" t="s">
        <v>6770</v>
      </c>
      <c r="AN1627" s="121"/>
      <c r="AO1627" s="121"/>
      <c r="AP1627" s="121">
        <v>0</v>
      </c>
      <c r="AQ1627" s="121">
        <v>1</v>
      </c>
      <c r="AR1627" s="121"/>
      <c r="AS1627" s="121"/>
      <c r="AT1627" s="121"/>
    </row>
    <row r="1628" spans="1:46" ht="30" customHeight="1" x14ac:dyDescent="0.15">
      <c r="A1628" s="121">
        <v>1626</v>
      </c>
      <c r="B1628" s="126">
        <v>5225003290</v>
      </c>
      <c r="C1628" s="121" t="s">
        <v>6772</v>
      </c>
      <c r="D1628" s="121" t="s">
        <v>6772</v>
      </c>
      <c r="E1628" s="127">
        <v>20266</v>
      </c>
      <c r="F1628" s="117">
        <f t="shared" ca="1" si="225"/>
        <v>63.723287671232875</v>
      </c>
      <c r="G1628" s="121" t="s">
        <v>325</v>
      </c>
      <c r="H1628" s="121" t="s">
        <v>327</v>
      </c>
      <c r="I1628" s="121" t="s">
        <v>327</v>
      </c>
      <c r="J1628" s="121" t="s">
        <v>6773</v>
      </c>
      <c r="K1628" s="121" t="s">
        <v>489</v>
      </c>
      <c r="L1628" s="121" t="s">
        <v>357</v>
      </c>
      <c r="M1628" s="121" t="s">
        <v>367</v>
      </c>
      <c r="N1628" s="121" t="s">
        <v>298</v>
      </c>
      <c r="O1628" s="121" t="s">
        <v>8330</v>
      </c>
      <c r="P1628" s="127">
        <v>42513</v>
      </c>
      <c r="Q1628" s="127">
        <v>47990</v>
      </c>
      <c r="R1628" s="114">
        <f t="shared" ca="1" si="226"/>
        <v>4465</v>
      </c>
      <c r="S1628" s="118">
        <f t="shared" ca="1" si="227"/>
        <v>146</v>
      </c>
      <c r="T1628" s="114">
        <f t="shared" ca="1" si="228"/>
        <v>12</v>
      </c>
      <c r="U1628" s="119" t="str">
        <f t="shared" ca="1" si="229"/>
        <v>12年2个月25天</v>
      </c>
      <c r="V1628" s="120" t="s">
        <v>10256</v>
      </c>
      <c r="W1628" s="116">
        <f t="shared" ca="1" si="230"/>
        <v>43525</v>
      </c>
      <c r="X1628" s="114">
        <f t="shared" ca="1" si="231"/>
        <v>690</v>
      </c>
      <c r="Y1628" s="120">
        <f t="shared" ca="1" si="232"/>
        <v>22</v>
      </c>
      <c r="Z1628" s="121">
        <f t="shared" ca="1" si="233"/>
        <v>1</v>
      </c>
      <c r="AA1628" s="121" t="s">
        <v>8923</v>
      </c>
      <c r="AB1628" s="121"/>
      <c r="AC1628" s="127">
        <v>42835</v>
      </c>
      <c r="AD1628" s="121" t="s">
        <v>489</v>
      </c>
      <c r="AE1628" s="127">
        <v>42835</v>
      </c>
      <c r="AF1628" s="121" t="s">
        <v>8286</v>
      </c>
      <c r="AG1628" s="121">
        <v>0</v>
      </c>
      <c r="AH1628" s="121">
        <v>0</v>
      </c>
      <c r="AI1628" s="121" t="s">
        <v>6775</v>
      </c>
      <c r="AJ1628" s="121"/>
      <c r="AK1628" s="121"/>
      <c r="AL1628" s="121" t="s">
        <v>363</v>
      </c>
      <c r="AM1628" s="126" t="s">
        <v>6774</v>
      </c>
      <c r="AN1628" s="121" t="s">
        <v>411</v>
      </c>
      <c r="AO1628" s="121"/>
      <c r="AP1628" s="121">
        <v>0</v>
      </c>
      <c r="AQ1628" s="121">
        <v>1</v>
      </c>
      <c r="AR1628" s="121"/>
      <c r="AS1628" s="121"/>
      <c r="AT1628" s="121"/>
    </row>
    <row r="1629" spans="1:46" ht="30" customHeight="1" x14ac:dyDescent="0.15">
      <c r="A1629" s="121">
        <v>1627</v>
      </c>
      <c r="B1629" s="126">
        <v>5225003291</v>
      </c>
      <c r="C1629" s="121" t="s">
        <v>6776</v>
      </c>
      <c r="D1629" s="121" t="s">
        <v>6776</v>
      </c>
      <c r="E1629" s="127">
        <v>23471</v>
      </c>
      <c r="F1629" s="117">
        <f t="shared" ca="1" si="225"/>
        <v>54.942465753424656</v>
      </c>
      <c r="G1629" s="121" t="s">
        <v>325</v>
      </c>
      <c r="H1629" s="121" t="s">
        <v>287</v>
      </c>
      <c r="I1629" s="121" t="s">
        <v>287</v>
      </c>
      <c r="J1629" s="121" t="s">
        <v>6777</v>
      </c>
      <c r="K1629" s="121" t="s">
        <v>8014</v>
      </c>
      <c r="L1629" s="121" t="s">
        <v>328</v>
      </c>
      <c r="M1629" s="121" t="s">
        <v>367</v>
      </c>
      <c r="N1629" s="121" t="s">
        <v>298</v>
      </c>
      <c r="O1629" s="121" t="s">
        <v>8330</v>
      </c>
      <c r="P1629" s="127">
        <v>42294</v>
      </c>
      <c r="Q1629" s="127">
        <v>47772</v>
      </c>
      <c r="R1629" s="114">
        <f t="shared" ca="1" si="226"/>
        <v>4247</v>
      </c>
      <c r="S1629" s="118">
        <f t="shared" ca="1" si="227"/>
        <v>139</v>
      </c>
      <c r="T1629" s="114">
        <f t="shared" ca="1" si="228"/>
        <v>11</v>
      </c>
      <c r="U1629" s="119" t="str">
        <f t="shared" ca="1" si="229"/>
        <v>11年7个月22天</v>
      </c>
      <c r="V1629" s="120" t="s">
        <v>10257</v>
      </c>
      <c r="W1629" s="116">
        <f t="shared" ca="1" si="230"/>
        <v>43525</v>
      </c>
      <c r="X1629" s="114">
        <f t="shared" ca="1" si="231"/>
        <v>690</v>
      </c>
      <c r="Y1629" s="120">
        <f t="shared" ca="1" si="232"/>
        <v>22</v>
      </c>
      <c r="Z1629" s="121">
        <f t="shared" ca="1" si="233"/>
        <v>1</v>
      </c>
      <c r="AA1629" s="121" t="s">
        <v>1305</v>
      </c>
      <c r="AB1629" s="121"/>
      <c r="AC1629" s="127">
        <v>42835</v>
      </c>
      <c r="AD1629" s="121" t="s">
        <v>489</v>
      </c>
      <c r="AE1629" s="127">
        <v>42835</v>
      </c>
      <c r="AF1629" s="121" t="s">
        <v>8286</v>
      </c>
      <c r="AG1629" s="121">
        <v>0</v>
      </c>
      <c r="AH1629" s="121">
        <v>0</v>
      </c>
      <c r="AI1629" s="121" t="s">
        <v>6780</v>
      </c>
      <c r="AJ1629" s="121"/>
      <c r="AK1629" s="121"/>
      <c r="AL1629" s="121"/>
      <c r="AM1629" s="126" t="s">
        <v>6779</v>
      </c>
      <c r="AN1629" s="121" t="s">
        <v>411</v>
      </c>
      <c r="AO1629" s="121" t="s">
        <v>393</v>
      </c>
      <c r="AP1629" s="121">
        <v>4</v>
      </c>
      <c r="AQ1629" s="121">
        <v>0</v>
      </c>
      <c r="AR1629" s="121"/>
      <c r="AS1629" s="121"/>
      <c r="AT1629" s="121"/>
    </row>
    <row r="1630" spans="1:46" ht="30" customHeight="1" x14ac:dyDescent="0.15">
      <c r="A1630" s="121">
        <v>1628</v>
      </c>
      <c r="B1630" s="126">
        <v>5225003292</v>
      </c>
      <c r="C1630" s="121" t="s">
        <v>6781</v>
      </c>
      <c r="D1630" s="121" t="s">
        <v>6781</v>
      </c>
      <c r="E1630" s="127">
        <v>26479</v>
      </c>
      <c r="F1630" s="117">
        <f t="shared" ca="1" si="225"/>
        <v>46.701369863013696</v>
      </c>
      <c r="G1630" s="121" t="s">
        <v>325</v>
      </c>
      <c r="H1630" s="121" t="s">
        <v>327</v>
      </c>
      <c r="I1630" s="121" t="s">
        <v>327</v>
      </c>
      <c r="J1630" s="121" t="s">
        <v>6782</v>
      </c>
      <c r="K1630" s="121" t="s">
        <v>771</v>
      </c>
      <c r="L1630" s="121" t="s">
        <v>328</v>
      </c>
      <c r="M1630" s="121" t="s">
        <v>383</v>
      </c>
      <c r="N1630" s="121" t="s">
        <v>290</v>
      </c>
      <c r="O1630" s="121" t="s">
        <v>293</v>
      </c>
      <c r="P1630" s="127">
        <v>42824</v>
      </c>
      <c r="Q1630" s="121"/>
      <c r="R1630" s="114" t="e">
        <f t="shared" ca="1" si="226"/>
        <v>#NUM!</v>
      </c>
      <c r="S1630" s="118" t="e">
        <f t="shared" ca="1" si="227"/>
        <v>#NUM!</v>
      </c>
      <c r="T1630" s="114" t="e">
        <f t="shared" ca="1" si="228"/>
        <v>#NUM!</v>
      </c>
      <c r="U1630" s="119" t="e">
        <f t="shared" ca="1" si="229"/>
        <v>#NUM!</v>
      </c>
      <c r="V1630" s="120" t="s">
        <v>293</v>
      </c>
      <c r="W1630" s="116">
        <f t="shared" ca="1" si="230"/>
        <v>43525</v>
      </c>
      <c r="X1630" s="114">
        <f t="shared" ca="1" si="231"/>
        <v>689</v>
      </c>
      <c r="Y1630" s="120">
        <f t="shared" ca="1" si="232"/>
        <v>22</v>
      </c>
      <c r="Z1630" s="121">
        <f t="shared" ca="1" si="233"/>
        <v>1</v>
      </c>
      <c r="AA1630" s="121" t="s">
        <v>10258</v>
      </c>
      <c r="AB1630" s="121"/>
      <c r="AC1630" s="127">
        <v>42836</v>
      </c>
      <c r="AD1630" s="121" t="s">
        <v>771</v>
      </c>
      <c r="AE1630" s="127">
        <v>42836</v>
      </c>
      <c r="AF1630" s="121" t="s">
        <v>8286</v>
      </c>
      <c r="AG1630" s="121">
        <v>0</v>
      </c>
      <c r="AH1630" s="121">
        <v>0</v>
      </c>
      <c r="AI1630" s="121" t="s">
        <v>6784</v>
      </c>
      <c r="AJ1630" s="121"/>
      <c r="AK1630" s="121" t="s">
        <v>409</v>
      </c>
      <c r="AL1630" s="121"/>
      <c r="AM1630" s="126" t="s">
        <v>6783</v>
      </c>
      <c r="AN1630" s="121"/>
      <c r="AO1630" s="121"/>
      <c r="AP1630" s="121">
        <v>0</v>
      </c>
      <c r="AQ1630" s="121">
        <v>0</v>
      </c>
      <c r="AR1630" s="121"/>
      <c r="AS1630" s="121"/>
      <c r="AT1630" s="121"/>
    </row>
    <row r="1631" spans="1:46" ht="30" customHeight="1" x14ac:dyDescent="0.15">
      <c r="A1631" s="121">
        <v>1629</v>
      </c>
      <c r="B1631" s="126">
        <v>5225003293</v>
      </c>
      <c r="C1631" s="121" t="s">
        <v>6785</v>
      </c>
      <c r="D1631" s="121" t="s">
        <v>6785</v>
      </c>
      <c r="E1631" s="127">
        <v>23662</v>
      </c>
      <c r="F1631" s="117">
        <f t="shared" ca="1" si="225"/>
        <v>54.419178082191777</v>
      </c>
      <c r="G1631" s="121" t="s">
        <v>325</v>
      </c>
      <c r="H1631" s="121" t="s">
        <v>287</v>
      </c>
      <c r="I1631" s="121" t="s">
        <v>287</v>
      </c>
      <c r="J1631" s="121" t="s">
        <v>6786</v>
      </c>
      <c r="K1631" s="121" t="s">
        <v>771</v>
      </c>
      <c r="L1631" s="121" t="s">
        <v>357</v>
      </c>
      <c r="M1631" s="121" t="s">
        <v>59</v>
      </c>
      <c r="N1631" s="121" t="s">
        <v>298</v>
      </c>
      <c r="O1631" s="121" t="s">
        <v>299</v>
      </c>
      <c r="P1631" s="127">
        <v>42817</v>
      </c>
      <c r="Q1631" s="121"/>
      <c r="R1631" s="114" t="e">
        <f t="shared" ca="1" si="226"/>
        <v>#NUM!</v>
      </c>
      <c r="S1631" s="118" t="e">
        <f t="shared" ca="1" si="227"/>
        <v>#NUM!</v>
      </c>
      <c r="T1631" s="114" t="e">
        <f t="shared" ca="1" si="228"/>
        <v>#NUM!</v>
      </c>
      <c r="U1631" s="119" t="e">
        <f t="shared" ca="1" si="229"/>
        <v>#NUM!</v>
      </c>
      <c r="V1631" s="120" t="s">
        <v>299</v>
      </c>
      <c r="W1631" s="116">
        <f t="shared" ca="1" si="230"/>
        <v>43525</v>
      </c>
      <c r="X1631" s="114">
        <f t="shared" ca="1" si="231"/>
        <v>689</v>
      </c>
      <c r="Y1631" s="120">
        <f t="shared" ca="1" si="232"/>
        <v>22</v>
      </c>
      <c r="Z1631" s="121">
        <f t="shared" ca="1" si="233"/>
        <v>1</v>
      </c>
      <c r="AA1631" s="121" t="s">
        <v>1430</v>
      </c>
      <c r="AB1631" s="121"/>
      <c r="AC1631" s="127">
        <v>42836</v>
      </c>
      <c r="AD1631" s="121" t="s">
        <v>771</v>
      </c>
      <c r="AE1631" s="127">
        <v>42836</v>
      </c>
      <c r="AF1631" s="121" t="s">
        <v>8286</v>
      </c>
      <c r="AG1631" s="121">
        <v>0</v>
      </c>
      <c r="AH1631" s="121">
        <v>0</v>
      </c>
      <c r="AI1631" s="121" t="s">
        <v>6788</v>
      </c>
      <c r="AJ1631" s="121"/>
      <c r="AK1631" s="121" t="s">
        <v>334</v>
      </c>
      <c r="AL1631" s="121"/>
      <c r="AM1631" s="126" t="s">
        <v>6787</v>
      </c>
      <c r="AN1631" s="121" t="s">
        <v>411</v>
      </c>
      <c r="AO1631" s="121"/>
      <c r="AP1631" s="121">
        <v>0</v>
      </c>
      <c r="AQ1631" s="121">
        <v>0</v>
      </c>
      <c r="AR1631" s="121"/>
      <c r="AS1631" s="121"/>
      <c r="AT1631" s="121"/>
    </row>
    <row r="1632" spans="1:46" ht="30" customHeight="1" x14ac:dyDescent="0.15">
      <c r="A1632" s="121">
        <v>1630</v>
      </c>
      <c r="B1632" s="126">
        <v>5225003294</v>
      </c>
      <c r="C1632" s="121" t="s">
        <v>6789</v>
      </c>
      <c r="D1632" s="121" t="s">
        <v>6789</v>
      </c>
      <c r="E1632" s="127">
        <v>24360</v>
      </c>
      <c r="F1632" s="117">
        <f t="shared" ca="1" si="225"/>
        <v>52.506849315068493</v>
      </c>
      <c r="G1632" s="121" t="s">
        <v>325</v>
      </c>
      <c r="H1632" s="121" t="s">
        <v>287</v>
      </c>
      <c r="I1632" s="121" t="s">
        <v>287</v>
      </c>
      <c r="J1632" s="121" t="s">
        <v>6790</v>
      </c>
      <c r="K1632" s="121" t="s">
        <v>771</v>
      </c>
      <c r="L1632" s="121" t="s">
        <v>357</v>
      </c>
      <c r="M1632" s="121" t="s">
        <v>338</v>
      </c>
      <c r="N1632" s="121" t="s">
        <v>41</v>
      </c>
      <c r="O1632" s="121" t="s">
        <v>299</v>
      </c>
      <c r="P1632" s="127">
        <v>42831</v>
      </c>
      <c r="Q1632" s="121"/>
      <c r="R1632" s="114" t="e">
        <f t="shared" ca="1" si="226"/>
        <v>#NUM!</v>
      </c>
      <c r="S1632" s="118" t="e">
        <f t="shared" ca="1" si="227"/>
        <v>#NUM!</v>
      </c>
      <c r="T1632" s="114" t="e">
        <f t="shared" ca="1" si="228"/>
        <v>#NUM!</v>
      </c>
      <c r="U1632" s="119" t="e">
        <f t="shared" ca="1" si="229"/>
        <v>#NUM!</v>
      </c>
      <c r="V1632" s="120" t="s">
        <v>299</v>
      </c>
      <c r="W1632" s="116">
        <f t="shared" ca="1" si="230"/>
        <v>43525</v>
      </c>
      <c r="X1632" s="114">
        <f t="shared" ca="1" si="231"/>
        <v>689</v>
      </c>
      <c r="Y1632" s="120">
        <f t="shared" ca="1" si="232"/>
        <v>22</v>
      </c>
      <c r="Z1632" s="121">
        <f t="shared" ca="1" si="233"/>
        <v>1</v>
      </c>
      <c r="AA1632" s="121" t="s">
        <v>10259</v>
      </c>
      <c r="AB1632" s="121"/>
      <c r="AC1632" s="127">
        <v>42836</v>
      </c>
      <c r="AD1632" s="121" t="s">
        <v>771</v>
      </c>
      <c r="AE1632" s="127">
        <v>42836</v>
      </c>
      <c r="AF1632" s="121" t="s">
        <v>8286</v>
      </c>
      <c r="AG1632" s="121">
        <v>0</v>
      </c>
      <c r="AH1632" s="121">
        <v>0</v>
      </c>
      <c r="AI1632" s="121" t="s">
        <v>6792</v>
      </c>
      <c r="AJ1632" s="121"/>
      <c r="AK1632" s="121" t="s">
        <v>334</v>
      </c>
      <c r="AL1632" s="121" t="s">
        <v>363</v>
      </c>
      <c r="AM1632" s="126" t="s">
        <v>6791</v>
      </c>
      <c r="AN1632" s="121"/>
      <c r="AO1632" s="121"/>
      <c r="AP1632" s="121">
        <v>0</v>
      </c>
      <c r="AQ1632" s="121">
        <v>1</v>
      </c>
      <c r="AR1632" s="121"/>
      <c r="AS1632" s="121"/>
      <c r="AT1632" s="121"/>
    </row>
    <row r="1633" spans="1:46" ht="30" customHeight="1" x14ac:dyDescent="0.15">
      <c r="A1633" s="121">
        <v>1631</v>
      </c>
      <c r="B1633" s="126">
        <v>5225003295</v>
      </c>
      <c r="C1633" s="121" t="s">
        <v>6793</v>
      </c>
      <c r="D1633" s="121" t="s">
        <v>6793</v>
      </c>
      <c r="E1633" s="127">
        <v>35157</v>
      </c>
      <c r="F1633" s="117">
        <f t="shared" ca="1" si="225"/>
        <v>22.926027397260274</v>
      </c>
      <c r="G1633" s="121" t="s">
        <v>325</v>
      </c>
      <c r="H1633" s="121" t="s">
        <v>297</v>
      </c>
      <c r="I1633" s="121" t="s">
        <v>297</v>
      </c>
      <c r="J1633" s="121" t="s">
        <v>6794</v>
      </c>
      <c r="K1633" s="121" t="s">
        <v>8229</v>
      </c>
      <c r="L1633" s="121" t="s">
        <v>357</v>
      </c>
      <c r="M1633" s="121" t="s">
        <v>59</v>
      </c>
      <c r="N1633" s="121" t="s">
        <v>488</v>
      </c>
      <c r="O1633" s="121" t="s">
        <v>8330</v>
      </c>
      <c r="P1633" s="127">
        <v>42622</v>
      </c>
      <c r="Q1633" s="127">
        <v>48099</v>
      </c>
      <c r="R1633" s="114">
        <f t="shared" ca="1" si="226"/>
        <v>4574</v>
      </c>
      <c r="S1633" s="118">
        <f t="shared" ca="1" si="227"/>
        <v>150</v>
      </c>
      <c r="T1633" s="114">
        <f t="shared" ca="1" si="228"/>
        <v>12</v>
      </c>
      <c r="U1633" s="119" t="str">
        <f t="shared" ca="1" si="229"/>
        <v>12年6个月14天</v>
      </c>
      <c r="V1633" s="120" t="s">
        <v>10260</v>
      </c>
      <c r="W1633" s="116">
        <f t="shared" ca="1" si="230"/>
        <v>43525</v>
      </c>
      <c r="X1633" s="114">
        <f t="shared" ca="1" si="231"/>
        <v>689</v>
      </c>
      <c r="Y1633" s="120">
        <f t="shared" ca="1" si="232"/>
        <v>22</v>
      </c>
      <c r="Z1633" s="121">
        <f t="shared" ca="1" si="233"/>
        <v>1</v>
      </c>
      <c r="AA1633" s="121" t="s">
        <v>8575</v>
      </c>
      <c r="AB1633" s="121"/>
      <c r="AC1633" s="127">
        <v>42836</v>
      </c>
      <c r="AD1633" s="121" t="s">
        <v>771</v>
      </c>
      <c r="AE1633" s="127">
        <v>42836</v>
      </c>
      <c r="AF1633" s="121" t="s">
        <v>8286</v>
      </c>
      <c r="AG1633" s="121">
        <v>0</v>
      </c>
      <c r="AH1633" s="121">
        <v>0</v>
      </c>
      <c r="AI1633" s="121" t="s">
        <v>6796</v>
      </c>
      <c r="AJ1633" s="121"/>
      <c r="AK1633" s="121"/>
      <c r="AL1633" s="121"/>
      <c r="AM1633" s="126" t="s">
        <v>6795</v>
      </c>
      <c r="AN1633" s="121" t="s">
        <v>411</v>
      </c>
      <c r="AO1633" s="121"/>
      <c r="AP1633" s="121">
        <v>0</v>
      </c>
      <c r="AQ1633" s="121">
        <v>0</v>
      </c>
      <c r="AR1633" s="121"/>
      <c r="AS1633" s="121"/>
      <c r="AT1633" s="121"/>
    </row>
    <row r="1634" spans="1:46" ht="30" customHeight="1" x14ac:dyDescent="0.15">
      <c r="A1634" s="121">
        <v>1632</v>
      </c>
      <c r="B1634" s="126">
        <v>5225003296</v>
      </c>
      <c r="C1634" s="121" t="s">
        <v>6797</v>
      </c>
      <c r="D1634" s="121" t="s">
        <v>6797</v>
      </c>
      <c r="E1634" s="127">
        <v>30100</v>
      </c>
      <c r="F1634" s="117">
        <f t="shared" ca="1" si="225"/>
        <v>36.780821917808218</v>
      </c>
      <c r="G1634" s="121" t="s">
        <v>792</v>
      </c>
      <c r="H1634" s="121" t="s">
        <v>287</v>
      </c>
      <c r="I1634" s="121" t="s">
        <v>287</v>
      </c>
      <c r="J1634" s="121" t="s">
        <v>6798</v>
      </c>
      <c r="K1634" s="121" t="s">
        <v>8014</v>
      </c>
      <c r="L1634" s="121" t="s">
        <v>328</v>
      </c>
      <c r="M1634" s="121" t="s">
        <v>59</v>
      </c>
      <c r="N1634" s="121" t="s">
        <v>298</v>
      </c>
      <c r="O1634" s="121" t="s">
        <v>8330</v>
      </c>
      <c r="P1634" s="127">
        <v>42294</v>
      </c>
      <c r="Q1634" s="127">
        <v>47772</v>
      </c>
      <c r="R1634" s="114">
        <f t="shared" ca="1" si="226"/>
        <v>4247</v>
      </c>
      <c r="S1634" s="118">
        <f t="shared" ca="1" si="227"/>
        <v>139</v>
      </c>
      <c r="T1634" s="114">
        <f t="shared" ca="1" si="228"/>
        <v>11</v>
      </c>
      <c r="U1634" s="119" t="str">
        <f t="shared" ca="1" si="229"/>
        <v>11年7个月22天</v>
      </c>
      <c r="V1634" s="120" t="s">
        <v>10257</v>
      </c>
      <c r="W1634" s="116">
        <f t="shared" ca="1" si="230"/>
        <v>43525</v>
      </c>
      <c r="X1634" s="114">
        <f t="shared" ca="1" si="231"/>
        <v>689</v>
      </c>
      <c r="Y1634" s="120">
        <f t="shared" ca="1" si="232"/>
        <v>22</v>
      </c>
      <c r="Z1634" s="121">
        <f t="shared" ca="1" si="233"/>
        <v>1</v>
      </c>
      <c r="AA1634" s="121" t="s">
        <v>1305</v>
      </c>
      <c r="AB1634" s="121"/>
      <c r="AC1634" s="127">
        <v>42836</v>
      </c>
      <c r="AD1634" s="121" t="s">
        <v>489</v>
      </c>
      <c r="AE1634" s="127">
        <v>42836</v>
      </c>
      <c r="AF1634" s="121" t="s">
        <v>8286</v>
      </c>
      <c r="AG1634" s="121">
        <v>0</v>
      </c>
      <c r="AH1634" s="121">
        <v>0</v>
      </c>
      <c r="AI1634" s="121" t="s">
        <v>6780</v>
      </c>
      <c r="AJ1634" s="121"/>
      <c r="AK1634" s="121"/>
      <c r="AL1634" s="121"/>
      <c r="AM1634" s="126" t="s">
        <v>6799</v>
      </c>
      <c r="AN1634" s="121" t="s">
        <v>411</v>
      </c>
      <c r="AO1634" s="121" t="s">
        <v>393</v>
      </c>
      <c r="AP1634" s="121">
        <v>4</v>
      </c>
      <c r="AQ1634" s="121">
        <v>0</v>
      </c>
      <c r="AR1634" s="121"/>
      <c r="AS1634" s="121"/>
      <c r="AT1634" s="121"/>
    </row>
    <row r="1635" spans="1:46" ht="30" customHeight="1" x14ac:dyDescent="0.15">
      <c r="A1635" s="121">
        <v>1633</v>
      </c>
      <c r="B1635" s="126">
        <v>5225003297</v>
      </c>
      <c r="C1635" s="121" t="s">
        <v>6800</v>
      </c>
      <c r="D1635" s="121" t="s">
        <v>6800</v>
      </c>
      <c r="E1635" s="127">
        <v>27836</v>
      </c>
      <c r="F1635" s="117">
        <f t="shared" ca="1" si="225"/>
        <v>42.983561643835614</v>
      </c>
      <c r="G1635" s="121" t="s">
        <v>325</v>
      </c>
      <c r="H1635" s="121" t="s">
        <v>287</v>
      </c>
      <c r="I1635" s="121" t="s">
        <v>287</v>
      </c>
      <c r="J1635" s="121" t="s">
        <v>6801</v>
      </c>
      <c r="K1635" s="121" t="s">
        <v>8014</v>
      </c>
      <c r="L1635" s="121" t="s">
        <v>328</v>
      </c>
      <c r="M1635" s="121" t="s">
        <v>383</v>
      </c>
      <c r="N1635" s="121" t="s">
        <v>298</v>
      </c>
      <c r="O1635" s="121" t="s">
        <v>8330</v>
      </c>
      <c r="P1635" s="127">
        <v>42294</v>
      </c>
      <c r="Q1635" s="127">
        <v>47772</v>
      </c>
      <c r="R1635" s="114">
        <f t="shared" ca="1" si="226"/>
        <v>4247</v>
      </c>
      <c r="S1635" s="118">
        <f t="shared" ca="1" si="227"/>
        <v>139</v>
      </c>
      <c r="T1635" s="114">
        <f t="shared" ca="1" si="228"/>
        <v>11</v>
      </c>
      <c r="U1635" s="119" t="str">
        <f t="shared" ca="1" si="229"/>
        <v>11年7个月22天</v>
      </c>
      <c r="V1635" s="120" t="s">
        <v>10257</v>
      </c>
      <c r="W1635" s="116">
        <f t="shared" ca="1" si="230"/>
        <v>43525</v>
      </c>
      <c r="X1635" s="114">
        <f t="shared" ca="1" si="231"/>
        <v>689</v>
      </c>
      <c r="Y1635" s="120">
        <f t="shared" ca="1" si="232"/>
        <v>22</v>
      </c>
      <c r="Z1635" s="121">
        <f t="shared" ca="1" si="233"/>
        <v>1</v>
      </c>
      <c r="AA1635" s="121" t="s">
        <v>1305</v>
      </c>
      <c r="AB1635" s="121"/>
      <c r="AC1635" s="127">
        <v>42836</v>
      </c>
      <c r="AD1635" s="121" t="s">
        <v>489</v>
      </c>
      <c r="AE1635" s="127">
        <v>42836</v>
      </c>
      <c r="AF1635" s="121" t="s">
        <v>8286</v>
      </c>
      <c r="AG1635" s="121">
        <v>0</v>
      </c>
      <c r="AH1635" s="121">
        <v>0</v>
      </c>
      <c r="AI1635" s="121" t="s">
        <v>6780</v>
      </c>
      <c r="AJ1635" s="121"/>
      <c r="AK1635" s="121"/>
      <c r="AL1635" s="121" t="s">
        <v>363</v>
      </c>
      <c r="AM1635" s="126" t="s">
        <v>6802</v>
      </c>
      <c r="AN1635" s="121" t="s">
        <v>411</v>
      </c>
      <c r="AO1635" s="121" t="s">
        <v>393</v>
      </c>
      <c r="AP1635" s="121">
        <v>4</v>
      </c>
      <c r="AQ1635" s="121">
        <v>1</v>
      </c>
      <c r="AR1635" s="121"/>
      <c r="AS1635" s="121"/>
      <c r="AT1635" s="121"/>
    </row>
    <row r="1636" spans="1:46" ht="30" customHeight="1" x14ac:dyDescent="0.15">
      <c r="A1636" s="121">
        <v>1634</v>
      </c>
      <c r="B1636" s="126">
        <v>5225003298</v>
      </c>
      <c r="C1636" s="121" t="s">
        <v>6803</v>
      </c>
      <c r="D1636" s="121" t="s">
        <v>6803</v>
      </c>
      <c r="E1636" s="127">
        <v>25428</v>
      </c>
      <c r="F1636" s="117">
        <f t="shared" ca="1" si="225"/>
        <v>49.580821917808223</v>
      </c>
      <c r="G1636" s="121" t="s">
        <v>650</v>
      </c>
      <c r="H1636" s="121" t="s">
        <v>327</v>
      </c>
      <c r="I1636" s="121" t="s">
        <v>327</v>
      </c>
      <c r="J1636" s="121" t="s">
        <v>6804</v>
      </c>
      <c r="K1636" s="121" t="s">
        <v>598</v>
      </c>
      <c r="L1636" s="121" t="s">
        <v>328</v>
      </c>
      <c r="M1636" s="121" t="s">
        <v>59</v>
      </c>
      <c r="N1636" s="121" t="s">
        <v>290</v>
      </c>
      <c r="O1636" s="121" t="s">
        <v>299</v>
      </c>
      <c r="P1636" s="127">
        <v>42822</v>
      </c>
      <c r="Q1636" s="121"/>
      <c r="R1636" s="114" t="e">
        <f t="shared" ca="1" si="226"/>
        <v>#NUM!</v>
      </c>
      <c r="S1636" s="118" t="e">
        <f t="shared" ca="1" si="227"/>
        <v>#NUM!</v>
      </c>
      <c r="T1636" s="114" t="e">
        <f t="shared" ca="1" si="228"/>
        <v>#NUM!</v>
      </c>
      <c r="U1636" s="119" t="e">
        <f t="shared" ca="1" si="229"/>
        <v>#NUM!</v>
      </c>
      <c r="V1636" s="120" t="s">
        <v>299</v>
      </c>
      <c r="W1636" s="116">
        <f t="shared" ca="1" si="230"/>
        <v>43525</v>
      </c>
      <c r="X1636" s="114">
        <f t="shared" ca="1" si="231"/>
        <v>689</v>
      </c>
      <c r="Y1636" s="120">
        <f t="shared" ca="1" si="232"/>
        <v>22</v>
      </c>
      <c r="Z1636" s="121">
        <f t="shared" ca="1" si="233"/>
        <v>1</v>
      </c>
      <c r="AA1636" s="121" t="s">
        <v>960</v>
      </c>
      <c r="AB1636" s="121"/>
      <c r="AC1636" s="127">
        <v>42836</v>
      </c>
      <c r="AD1636" s="121" t="s">
        <v>598</v>
      </c>
      <c r="AE1636" s="127">
        <v>42836</v>
      </c>
      <c r="AF1636" s="121" t="s">
        <v>8286</v>
      </c>
      <c r="AG1636" s="121">
        <v>0</v>
      </c>
      <c r="AH1636" s="121">
        <v>0</v>
      </c>
      <c r="AI1636" s="121" t="s">
        <v>6806</v>
      </c>
      <c r="AJ1636" s="121"/>
      <c r="AK1636" s="121" t="s">
        <v>334</v>
      </c>
      <c r="AL1636" s="121"/>
      <c r="AM1636" s="126" t="s">
        <v>6805</v>
      </c>
      <c r="AN1636" s="121"/>
      <c r="AO1636" s="121"/>
      <c r="AP1636" s="121">
        <v>0</v>
      </c>
      <c r="AQ1636" s="121">
        <v>0</v>
      </c>
      <c r="AR1636" s="121"/>
      <c r="AS1636" s="121"/>
      <c r="AT1636" s="121"/>
    </row>
    <row r="1637" spans="1:46" ht="30" customHeight="1" x14ac:dyDescent="0.15">
      <c r="A1637" s="121">
        <v>1635</v>
      </c>
      <c r="B1637" s="126">
        <v>5225003299</v>
      </c>
      <c r="C1637" s="121" t="s">
        <v>6807</v>
      </c>
      <c r="D1637" s="121" t="s">
        <v>6807</v>
      </c>
      <c r="E1637" s="127">
        <v>28607</v>
      </c>
      <c r="F1637" s="117">
        <f t="shared" ca="1" si="225"/>
        <v>40.871232876712327</v>
      </c>
      <c r="G1637" s="121" t="s">
        <v>325</v>
      </c>
      <c r="H1637" s="121" t="s">
        <v>287</v>
      </c>
      <c r="I1637" s="121" t="s">
        <v>287</v>
      </c>
      <c r="J1637" s="121" t="s">
        <v>6808</v>
      </c>
      <c r="K1637" s="121" t="s">
        <v>811</v>
      </c>
      <c r="L1637" s="121" t="s">
        <v>357</v>
      </c>
      <c r="M1637" s="121" t="s">
        <v>338</v>
      </c>
      <c r="N1637" s="121" t="s">
        <v>298</v>
      </c>
      <c r="O1637" s="121" t="s">
        <v>299</v>
      </c>
      <c r="P1637" s="127">
        <v>42753</v>
      </c>
      <c r="Q1637" s="121"/>
      <c r="R1637" s="114" t="e">
        <f t="shared" ca="1" si="226"/>
        <v>#NUM!</v>
      </c>
      <c r="S1637" s="118" t="e">
        <f t="shared" ca="1" si="227"/>
        <v>#NUM!</v>
      </c>
      <c r="T1637" s="114" t="e">
        <f t="shared" ca="1" si="228"/>
        <v>#NUM!</v>
      </c>
      <c r="U1637" s="119" t="e">
        <f t="shared" ca="1" si="229"/>
        <v>#NUM!</v>
      </c>
      <c r="V1637" s="120" t="s">
        <v>299</v>
      </c>
      <c r="W1637" s="116">
        <f t="shared" ca="1" si="230"/>
        <v>43525</v>
      </c>
      <c r="X1637" s="114">
        <f t="shared" ca="1" si="231"/>
        <v>688</v>
      </c>
      <c r="Y1637" s="120">
        <f t="shared" ca="1" si="232"/>
        <v>22</v>
      </c>
      <c r="Z1637" s="121">
        <f t="shared" ca="1" si="233"/>
        <v>1</v>
      </c>
      <c r="AA1637" s="121" t="s">
        <v>10261</v>
      </c>
      <c r="AB1637" s="121"/>
      <c r="AC1637" s="127">
        <v>42837</v>
      </c>
      <c r="AD1637" s="121" t="s">
        <v>582</v>
      </c>
      <c r="AE1637" s="127">
        <v>42837</v>
      </c>
      <c r="AF1637" s="121" t="s">
        <v>8286</v>
      </c>
      <c r="AG1637" s="121">
        <v>0</v>
      </c>
      <c r="AH1637" s="121">
        <v>0</v>
      </c>
      <c r="AI1637" s="121" t="s">
        <v>6810</v>
      </c>
      <c r="AJ1637" s="121"/>
      <c r="AK1637" s="121" t="s">
        <v>334</v>
      </c>
      <c r="AL1637" s="121" t="s">
        <v>363</v>
      </c>
      <c r="AM1637" s="126" t="s">
        <v>6809</v>
      </c>
      <c r="AN1637" s="121" t="s">
        <v>411</v>
      </c>
      <c r="AO1637" s="121"/>
      <c r="AP1637" s="121">
        <v>0</v>
      </c>
      <c r="AQ1637" s="121">
        <v>3</v>
      </c>
      <c r="AR1637" s="121"/>
      <c r="AS1637" s="121"/>
      <c r="AT1637" s="121"/>
    </row>
    <row r="1638" spans="1:46" ht="30" customHeight="1" x14ac:dyDescent="0.15">
      <c r="A1638" s="121">
        <v>1636</v>
      </c>
      <c r="B1638" s="126">
        <v>5225003300</v>
      </c>
      <c r="C1638" s="121" t="s">
        <v>6811</v>
      </c>
      <c r="D1638" s="121" t="s">
        <v>6811</v>
      </c>
      <c r="E1638" s="127">
        <v>35447</v>
      </c>
      <c r="F1638" s="117">
        <f t="shared" ca="1" si="225"/>
        <v>22.13150684931507</v>
      </c>
      <c r="G1638" s="121" t="s">
        <v>510</v>
      </c>
      <c r="H1638" s="121" t="s">
        <v>287</v>
      </c>
      <c r="I1638" s="121" t="s">
        <v>287</v>
      </c>
      <c r="J1638" s="121" t="s">
        <v>6812</v>
      </c>
      <c r="K1638" s="121" t="s">
        <v>494</v>
      </c>
      <c r="L1638" s="121" t="s">
        <v>357</v>
      </c>
      <c r="M1638" s="121" t="s">
        <v>338</v>
      </c>
      <c r="N1638" s="121" t="s">
        <v>41</v>
      </c>
      <c r="O1638" s="121" t="s">
        <v>299</v>
      </c>
      <c r="P1638" s="127">
        <v>42827</v>
      </c>
      <c r="Q1638" s="121"/>
      <c r="R1638" s="114" t="e">
        <f t="shared" ca="1" si="226"/>
        <v>#NUM!</v>
      </c>
      <c r="S1638" s="118" t="e">
        <f t="shared" ca="1" si="227"/>
        <v>#NUM!</v>
      </c>
      <c r="T1638" s="114" t="e">
        <f t="shared" ca="1" si="228"/>
        <v>#NUM!</v>
      </c>
      <c r="U1638" s="119" t="e">
        <f t="shared" ca="1" si="229"/>
        <v>#NUM!</v>
      </c>
      <c r="V1638" s="120" t="s">
        <v>299</v>
      </c>
      <c r="W1638" s="116">
        <f t="shared" ca="1" si="230"/>
        <v>43525</v>
      </c>
      <c r="X1638" s="114">
        <f t="shared" ca="1" si="231"/>
        <v>687</v>
      </c>
      <c r="Y1638" s="120">
        <f t="shared" ca="1" si="232"/>
        <v>22</v>
      </c>
      <c r="Z1638" s="121">
        <f t="shared" ca="1" si="233"/>
        <v>1</v>
      </c>
      <c r="AA1638" s="121" t="s">
        <v>10262</v>
      </c>
      <c r="AB1638" s="121"/>
      <c r="AC1638" s="127">
        <v>42838</v>
      </c>
      <c r="AD1638" s="121" t="s">
        <v>494</v>
      </c>
      <c r="AE1638" s="127">
        <v>42838</v>
      </c>
      <c r="AF1638" s="121" t="s">
        <v>8286</v>
      </c>
      <c r="AG1638" s="121">
        <v>0</v>
      </c>
      <c r="AH1638" s="121">
        <v>0</v>
      </c>
      <c r="AI1638" s="121" t="s">
        <v>6814</v>
      </c>
      <c r="AJ1638" s="121"/>
      <c r="AK1638" s="121" t="s">
        <v>334</v>
      </c>
      <c r="AL1638" s="121"/>
      <c r="AM1638" s="126" t="s">
        <v>6813</v>
      </c>
      <c r="AN1638" s="121"/>
      <c r="AO1638" s="121" t="s">
        <v>393</v>
      </c>
      <c r="AP1638" s="121">
        <v>7</v>
      </c>
      <c r="AQ1638" s="121">
        <v>0</v>
      </c>
      <c r="AR1638" s="121"/>
      <c r="AS1638" s="121"/>
      <c r="AT1638" s="121"/>
    </row>
    <row r="1639" spans="1:46" ht="30" customHeight="1" x14ac:dyDescent="0.15">
      <c r="A1639" s="121">
        <v>1637</v>
      </c>
      <c r="B1639" s="126">
        <v>5225003301</v>
      </c>
      <c r="C1639" s="121" t="s">
        <v>6815</v>
      </c>
      <c r="D1639" s="121" t="s">
        <v>6815</v>
      </c>
      <c r="E1639" s="127">
        <v>26759</v>
      </c>
      <c r="F1639" s="117">
        <f t="shared" ca="1" si="225"/>
        <v>45.934246575342463</v>
      </c>
      <c r="G1639" s="121" t="s">
        <v>325</v>
      </c>
      <c r="H1639" s="121" t="s">
        <v>297</v>
      </c>
      <c r="I1639" s="121" t="s">
        <v>297</v>
      </c>
      <c r="J1639" s="121" t="s">
        <v>6816</v>
      </c>
      <c r="K1639" s="121" t="s">
        <v>8066</v>
      </c>
      <c r="L1639" s="121" t="s">
        <v>328</v>
      </c>
      <c r="M1639" s="121" t="s">
        <v>59</v>
      </c>
      <c r="N1639" s="121" t="s">
        <v>408</v>
      </c>
      <c r="O1639" s="121" t="s">
        <v>8330</v>
      </c>
      <c r="P1639" s="127">
        <v>42433</v>
      </c>
      <c r="Q1639" s="127">
        <v>47910</v>
      </c>
      <c r="R1639" s="114">
        <f t="shared" ca="1" si="226"/>
        <v>4385</v>
      </c>
      <c r="S1639" s="118">
        <f t="shared" ca="1" si="227"/>
        <v>144</v>
      </c>
      <c r="T1639" s="114">
        <f t="shared" ca="1" si="228"/>
        <v>12</v>
      </c>
      <c r="U1639" s="119" t="str">
        <f t="shared" ca="1" si="229"/>
        <v>12年0个月5天</v>
      </c>
      <c r="V1639" s="120" t="s">
        <v>10229</v>
      </c>
      <c r="W1639" s="116">
        <f t="shared" ca="1" si="230"/>
        <v>43525</v>
      </c>
      <c r="X1639" s="114">
        <f t="shared" ca="1" si="231"/>
        <v>687</v>
      </c>
      <c r="Y1639" s="120">
        <f t="shared" ca="1" si="232"/>
        <v>22</v>
      </c>
      <c r="Z1639" s="121">
        <f t="shared" ca="1" si="233"/>
        <v>1</v>
      </c>
      <c r="AA1639" s="121" t="s">
        <v>10230</v>
      </c>
      <c r="AB1639" s="121"/>
      <c r="AC1639" s="127">
        <v>42838</v>
      </c>
      <c r="AD1639" s="121" t="s">
        <v>8546</v>
      </c>
      <c r="AE1639" s="127">
        <v>42838</v>
      </c>
      <c r="AF1639" s="121" t="s">
        <v>8286</v>
      </c>
      <c r="AG1639" s="121">
        <v>0</v>
      </c>
      <c r="AH1639" s="121">
        <v>0</v>
      </c>
      <c r="AI1639" s="121" t="s">
        <v>6818</v>
      </c>
      <c r="AJ1639" s="121"/>
      <c r="AK1639" s="121"/>
      <c r="AL1639" s="121"/>
      <c r="AM1639" s="126" t="s">
        <v>6817</v>
      </c>
      <c r="AN1639" s="121" t="s">
        <v>411</v>
      </c>
      <c r="AO1639" s="121"/>
      <c r="AP1639" s="121">
        <v>0</v>
      </c>
      <c r="AQ1639" s="121">
        <v>1</v>
      </c>
      <c r="AR1639" s="121"/>
      <c r="AS1639" s="121"/>
      <c r="AT1639" s="121"/>
    </row>
    <row r="1640" spans="1:46" ht="30" customHeight="1" x14ac:dyDescent="0.15">
      <c r="A1640" s="121">
        <v>1638</v>
      </c>
      <c r="B1640" s="126">
        <v>5225003302</v>
      </c>
      <c r="C1640" s="121" t="s">
        <v>6819</v>
      </c>
      <c r="D1640" s="121" t="s">
        <v>6819</v>
      </c>
      <c r="E1640" s="127">
        <v>30021</v>
      </c>
      <c r="F1640" s="117">
        <f t="shared" ca="1" si="225"/>
        <v>36.9972602739726</v>
      </c>
      <c r="G1640" s="121" t="s">
        <v>325</v>
      </c>
      <c r="H1640" s="121" t="s">
        <v>297</v>
      </c>
      <c r="I1640" s="121" t="s">
        <v>297</v>
      </c>
      <c r="J1640" s="121" t="s">
        <v>6820</v>
      </c>
      <c r="K1640" s="121" t="s">
        <v>8055</v>
      </c>
      <c r="L1640" s="121" t="s">
        <v>328</v>
      </c>
      <c r="M1640" s="121" t="s">
        <v>367</v>
      </c>
      <c r="N1640" s="121" t="s">
        <v>488</v>
      </c>
      <c r="O1640" s="121" t="s">
        <v>8330</v>
      </c>
      <c r="P1640" s="127">
        <v>42637</v>
      </c>
      <c r="Q1640" s="127">
        <v>48114</v>
      </c>
      <c r="R1640" s="114">
        <f t="shared" ca="1" si="226"/>
        <v>4589</v>
      </c>
      <c r="S1640" s="118">
        <f t="shared" ca="1" si="227"/>
        <v>150</v>
      </c>
      <c r="T1640" s="114">
        <f t="shared" ca="1" si="228"/>
        <v>12</v>
      </c>
      <c r="U1640" s="119" t="str">
        <f t="shared" ca="1" si="229"/>
        <v>12年6个月29天</v>
      </c>
      <c r="V1640" s="120" t="s">
        <v>10263</v>
      </c>
      <c r="W1640" s="116">
        <f t="shared" ca="1" si="230"/>
        <v>43525</v>
      </c>
      <c r="X1640" s="114">
        <f t="shared" ca="1" si="231"/>
        <v>687</v>
      </c>
      <c r="Y1640" s="120">
        <f t="shared" ca="1" si="232"/>
        <v>22</v>
      </c>
      <c r="Z1640" s="121">
        <f t="shared" ca="1" si="233"/>
        <v>1</v>
      </c>
      <c r="AA1640" s="121" t="s">
        <v>10264</v>
      </c>
      <c r="AB1640" s="121"/>
      <c r="AC1640" s="127">
        <v>42838</v>
      </c>
      <c r="AD1640" s="121" t="s">
        <v>8546</v>
      </c>
      <c r="AE1640" s="127">
        <v>42838</v>
      </c>
      <c r="AF1640" s="121" t="s">
        <v>8286</v>
      </c>
      <c r="AG1640" s="121">
        <v>0</v>
      </c>
      <c r="AH1640" s="121">
        <v>0</v>
      </c>
      <c r="AI1640" s="121" t="s">
        <v>6822</v>
      </c>
      <c r="AJ1640" s="121"/>
      <c r="AK1640" s="121"/>
      <c r="AL1640" s="121"/>
      <c r="AM1640" s="126" t="s">
        <v>6821</v>
      </c>
      <c r="AN1640" s="121" t="s">
        <v>411</v>
      </c>
      <c r="AO1640" s="121"/>
      <c r="AP1640" s="121">
        <v>0</v>
      </c>
      <c r="AQ1640" s="121">
        <v>0</v>
      </c>
      <c r="AR1640" s="121"/>
      <c r="AS1640" s="121"/>
      <c r="AT1640" s="121"/>
    </row>
    <row r="1641" spans="1:46" ht="30" customHeight="1" x14ac:dyDescent="0.15">
      <c r="A1641" s="121">
        <v>1639</v>
      </c>
      <c r="B1641" s="126">
        <v>5225003303</v>
      </c>
      <c r="C1641" s="121" t="s">
        <v>6823</v>
      </c>
      <c r="D1641" s="121" t="s">
        <v>6823</v>
      </c>
      <c r="E1641" s="127">
        <v>34749</v>
      </c>
      <c r="F1641" s="117">
        <f t="shared" ca="1" si="225"/>
        <v>24.043835616438358</v>
      </c>
      <c r="G1641" s="121" t="s">
        <v>364</v>
      </c>
      <c r="H1641" s="121" t="s">
        <v>327</v>
      </c>
      <c r="I1641" s="121" t="s">
        <v>327</v>
      </c>
      <c r="J1641" s="121" t="s">
        <v>10265</v>
      </c>
      <c r="K1641" s="121" t="s">
        <v>8546</v>
      </c>
      <c r="L1641" s="121" t="s">
        <v>328</v>
      </c>
      <c r="M1641" s="121" t="s">
        <v>383</v>
      </c>
      <c r="N1641" s="121" t="s">
        <v>41</v>
      </c>
      <c r="O1641" s="121" t="s">
        <v>8330</v>
      </c>
      <c r="P1641" s="127">
        <v>42344</v>
      </c>
      <c r="Q1641" s="127">
        <v>47822</v>
      </c>
      <c r="R1641" s="114">
        <f t="shared" ca="1" si="226"/>
        <v>4297</v>
      </c>
      <c r="S1641" s="118">
        <f t="shared" ca="1" si="227"/>
        <v>141</v>
      </c>
      <c r="T1641" s="114">
        <f t="shared" ca="1" si="228"/>
        <v>11</v>
      </c>
      <c r="U1641" s="119" t="str">
        <f t="shared" ca="1" si="229"/>
        <v>11年9个月12天</v>
      </c>
      <c r="V1641" s="120" t="s">
        <v>10266</v>
      </c>
      <c r="W1641" s="116">
        <f t="shared" ca="1" si="230"/>
        <v>43525</v>
      </c>
      <c r="X1641" s="114">
        <f t="shared" ca="1" si="231"/>
        <v>687</v>
      </c>
      <c r="Y1641" s="120">
        <f t="shared" ca="1" si="232"/>
        <v>22</v>
      </c>
      <c r="Z1641" s="121">
        <f t="shared" ca="1" si="233"/>
        <v>1</v>
      </c>
      <c r="AA1641" s="121" t="s">
        <v>10267</v>
      </c>
      <c r="AB1641" s="121"/>
      <c r="AC1641" s="127">
        <v>42838</v>
      </c>
      <c r="AD1641" s="121" t="s">
        <v>8546</v>
      </c>
      <c r="AE1641" s="127">
        <v>42838</v>
      </c>
      <c r="AF1641" s="121" t="s">
        <v>8286</v>
      </c>
      <c r="AG1641" s="121">
        <v>0</v>
      </c>
      <c r="AH1641" s="121">
        <v>0</v>
      </c>
      <c r="AI1641" s="121" t="s">
        <v>6826</v>
      </c>
      <c r="AJ1641" s="121"/>
      <c r="AK1641" s="121"/>
      <c r="AL1641" s="121"/>
      <c r="AM1641" s="126" t="s">
        <v>6825</v>
      </c>
      <c r="AN1641" s="121"/>
      <c r="AO1641" s="121"/>
      <c r="AP1641" s="121">
        <v>0</v>
      </c>
      <c r="AQ1641" s="121">
        <v>0</v>
      </c>
      <c r="AR1641" s="121"/>
      <c r="AS1641" s="121"/>
      <c r="AT1641" s="121"/>
    </row>
    <row r="1642" spans="1:46" ht="30" customHeight="1" x14ac:dyDescent="0.15">
      <c r="A1642" s="121">
        <v>1640</v>
      </c>
      <c r="B1642" s="126">
        <v>5225003304</v>
      </c>
      <c r="C1642" s="121" t="s">
        <v>6827</v>
      </c>
      <c r="D1642" s="121" t="s">
        <v>6827</v>
      </c>
      <c r="E1642" s="127">
        <v>34962</v>
      </c>
      <c r="F1642" s="117">
        <f t="shared" ca="1" si="225"/>
        <v>23.460273972602739</v>
      </c>
      <c r="G1642" s="121" t="s">
        <v>325</v>
      </c>
      <c r="H1642" s="121" t="s">
        <v>297</v>
      </c>
      <c r="I1642" s="121" t="s">
        <v>297</v>
      </c>
      <c r="J1642" s="121" t="s">
        <v>9640</v>
      </c>
      <c r="K1642" s="121" t="s">
        <v>8546</v>
      </c>
      <c r="L1642" s="121" t="s">
        <v>328</v>
      </c>
      <c r="M1642" s="121" t="s">
        <v>383</v>
      </c>
      <c r="N1642" s="121" t="s">
        <v>1053</v>
      </c>
      <c r="O1642" s="121" t="s">
        <v>8294</v>
      </c>
      <c r="P1642" s="127">
        <v>42334</v>
      </c>
      <c r="Q1642" s="127">
        <v>48177</v>
      </c>
      <c r="R1642" s="114">
        <f t="shared" ca="1" si="226"/>
        <v>4652</v>
      </c>
      <c r="S1642" s="118">
        <f t="shared" ca="1" si="227"/>
        <v>152</v>
      </c>
      <c r="T1642" s="114">
        <f t="shared" ca="1" si="228"/>
        <v>12</v>
      </c>
      <c r="U1642" s="119" t="str">
        <f t="shared" ca="1" si="229"/>
        <v>12年9个月2天</v>
      </c>
      <c r="V1642" s="120" t="s">
        <v>10268</v>
      </c>
      <c r="W1642" s="116">
        <f t="shared" ca="1" si="230"/>
        <v>43525</v>
      </c>
      <c r="X1642" s="114">
        <f t="shared" ca="1" si="231"/>
        <v>687</v>
      </c>
      <c r="Y1642" s="120">
        <f t="shared" ca="1" si="232"/>
        <v>22</v>
      </c>
      <c r="Z1642" s="121">
        <f t="shared" ca="1" si="233"/>
        <v>1</v>
      </c>
      <c r="AA1642" s="121" t="s">
        <v>10090</v>
      </c>
      <c r="AB1642" s="121"/>
      <c r="AC1642" s="127">
        <v>42838</v>
      </c>
      <c r="AD1642" s="121" t="s">
        <v>8546</v>
      </c>
      <c r="AE1642" s="127">
        <v>42838</v>
      </c>
      <c r="AF1642" s="121" t="s">
        <v>8286</v>
      </c>
      <c r="AG1642" s="121">
        <v>0</v>
      </c>
      <c r="AH1642" s="121">
        <v>0</v>
      </c>
      <c r="AI1642" s="121" t="s">
        <v>6830</v>
      </c>
      <c r="AJ1642" s="121"/>
      <c r="AK1642" s="121"/>
      <c r="AL1642" s="121"/>
      <c r="AM1642" s="126" t="s">
        <v>6829</v>
      </c>
      <c r="AN1642" s="121"/>
      <c r="AO1642" s="121" t="s">
        <v>362</v>
      </c>
      <c r="AP1642" s="121">
        <v>7</v>
      </c>
      <c r="AQ1642" s="121">
        <v>0</v>
      </c>
      <c r="AR1642" s="121"/>
      <c r="AS1642" s="121"/>
      <c r="AT1642" s="121"/>
    </row>
    <row r="1643" spans="1:46" ht="30" customHeight="1" x14ac:dyDescent="0.15">
      <c r="A1643" s="121">
        <v>1641</v>
      </c>
      <c r="B1643" s="126">
        <v>5225003305</v>
      </c>
      <c r="C1643" s="121" t="s">
        <v>6831</v>
      </c>
      <c r="D1643" s="121" t="s">
        <v>6831</v>
      </c>
      <c r="E1643" s="127">
        <v>23216</v>
      </c>
      <c r="F1643" s="117">
        <f t="shared" ca="1" si="225"/>
        <v>55.641095890410959</v>
      </c>
      <c r="G1643" s="121" t="s">
        <v>325</v>
      </c>
      <c r="H1643" s="121" t="s">
        <v>297</v>
      </c>
      <c r="I1643" s="121" t="s">
        <v>297</v>
      </c>
      <c r="J1643" s="121" t="s">
        <v>6832</v>
      </c>
      <c r="K1643" s="121" t="s">
        <v>8165</v>
      </c>
      <c r="L1643" s="121" t="s">
        <v>328</v>
      </c>
      <c r="M1643" s="121" t="s">
        <v>383</v>
      </c>
      <c r="N1643" s="121" t="s">
        <v>41</v>
      </c>
      <c r="O1643" s="121" t="s">
        <v>299</v>
      </c>
      <c r="P1643" s="127">
        <v>42831</v>
      </c>
      <c r="Q1643" s="121"/>
      <c r="R1643" s="114" t="e">
        <f t="shared" ca="1" si="226"/>
        <v>#NUM!</v>
      </c>
      <c r="S1643" s="118" t="e">
        <f t="shared" ca="1" si="227"/>
        <v>#NUM!</v>
      </c>
      <c r="T1643" s="114" t="e">
        <f t="shared" ca="1" si="228"/>
        <v>#NUM!</v>
      </c>
      <c r="U1643" s="119" t="e">
        <f t="shared" ca="1" si="229"/>
        <v>#NUM!</v>
      </c>
      <c r="V1643" s="120" t="s">
        <v>299</v>
      </c>
      <c r="W1643" s="116">
        <f t="shared" ca="1" si="230"/>
        <v>43525</v>
      </c>
      <c r="X1643" s="114">
        <f t="shared" ca="1" si="231"/>
        <v>687</v>
      </c>
      <c r="Y1643" s="120">
        <f t="shared" ca="1" si="232"/>
        <v>22</v>
      </c>
      <c r="Z1643" s="121">
        <f t="shared" ca="1" si="233"/>
        <v>1</v>
      </c>
      <c r="AA1643" s="121" t="s">
        <v>10259</v>
      </c>
      <c r="AB1643" s="121"/>
      <c r="AC1643" s="127">
        <v>42838</v>
      </c>
      <c r="AD1643" s="121" t="s">
        <v>8546</v>
      </c>
      <c r="AE1643" s="127">
        <v>42838</v>
      </c>
      <c r="AF1643" s="121" t="s">
        <v>8286</v>
      </c>
      <c r="AG1643" s="121">
        <v>0</v>
      </c>
      <c r="AH1643" s="121">
        <v>0</v>
      </c>
      <c r="AI1643" s="121" t="s">
        <v>6834</v>
      </c>
      <c r="AJ1643" s="121"/>
      <c r="AK1643" s="121" t="s">
        <v>334</v>
      </c>
      <c r="AL1643" s="121"/>
      <c r="AM1643" s="126" t="s">
        <v>6833</v>
      </c>
      <c r="AN1643" s="121"/>
      <c r="AO1643" s="121"/>
      <c r="AP1643" s="121">
        <v>0</v>
      </c>
      <c r="AQ1643" s="121">
        <v>0</v>
      </c>
      <c r="AR1643" s="121"/>
      <c r="AS1643" s="121"/>
      <c r="AT1643" s="121"/>
    </row>
    <row r="1644" spans="1:46" ht="30" customHeight="1" x14ac:dyDescent="0.15">
      <c r="A1644" s="121">
        <v>1642</v>
      </c>
      <c r="B1644" s="126">
        <v>5225003306</v>
      </c>
      <c r="C1644" s="121" t="s">
        <v>6835</v>
      </c>
      <c r="D1644" s="121" t="s">
        <v>6835</v>
      </c>
      <c r="E1644" s="127">
        <v>32793</v>
      </c>
      <c r="F1644" s="117">
        <f t="shared" ca="1" si="225"/>
        <v>29.402739726027399</v>
      </c>
      <c r="G1644" s="121" t="s">
        <v>325</v>
      </c>
      <c r="H1644" s="121" t="s">
        <v>287</v>
      </c>
      <c r="I1644" s="121" t="s">
        <v>287</v>
      </c>
      <c r="J1644" s="121" t="s">
        <v>6836</v>
      </c>
      <c r="K1644" s="121" t="s">
        <v>8014</v>
      </c>
      <c r="L1644" s="121" t="s">
        <v>357</v>
      </c>
      <c r="M1644" s="121" t="s">
        <v>338</v>
      </c>
      <c r="N1644" s="121" t="s">
        <v>408</v>
      </c>
      <c r="O1644" s="121" t="s">
        <v>8330</v>
      </c>
      <c r="P1644" s="127">
        <v>42682</v>
      </c>
      <c r="Q1644" s="127">
        <v>48159</v>
      </c>
      <c r="R1644" s="114">
        <f t="shared" ca="1" si="226"/>
        <v>4634</v>
      </c>
      <c r="S1644" s="118">
        <f t="shared" ca="1" si="227"/>
        <v>152</v>
      </c>
      <c r="T1644" s="114">
        <f t="shared" ca="1" si="228"/>
        <v>12</v>
      </c>
      <c r="U1644" s="119" t="str">
        <f t="shared" ca="1" si="229"/>
        <v>12年8个月14天</v>
      </c>
      <c r="V1644" s="120" t="s">
        <v>10269</v>
      </c>
      <c r="W1644" s="116">
        <f t="shared" ca="1" si="230"/>
        <v>43525</v>
      </c>
      <c r="X1644" s="114">
        <f t="shared" ca="1" si="231"/>
        <v>687</v>
      </c>
      <c r="Y1644" s="120">
        <f t="shared" ca="1" si="232"/>
        <v>22</v>
      </c>
      <c r="Z1644" s="121">
        <f t="shared" ca="1" si="233"/>
        <v>1</v>
      </c>
      <c r="AA1644" s="121" t="s">
        <v>10148</v>
      </c>
      <c r="AB1644" s="121"/>
      <c r="AC1644" s="127">
        <v>42838</v>
      </c>
      <c r="AD1644" s="121" t="s">
        <v>8546</v>
      </c>
      <c r="AE1644" s="127">
        <v>42838</v>
      </c>
      <c r="AF1644" s="121" t="s">
        <v>8286</v>
      </c>
      <c r="AG1644" s="121">
        <v>0</v>
      </c>
      <c r="AH1644" s="121">
        <v>0</v>
      </c>
      <c r="AI1644" s="121" t="s">
        <v>6838</v>
      </c>
      <c r="AJ1644" s="121"/>
      <c r="AK1644" s="121"/>
      <c r="AL1644" s="121" t="s">
        <v>363</v>
      </c>
      <c r="AM1644" s="126" t="s">
        <v>6837</v>
      </c>
      <c r="AN1644" s="121" t="s">
        <v>411</v>
      </c>
      <c r="AO1644" s="121"/>
      <c r="AP1644" s="121">
        <v>0</v>
      </c>
      <c r="AQ1644" s="121">
        <v>1</v>
      </c>
      <c r="AR1644" s="121"/>
      <c r="AS1644" s="121"/>
      <c r="AT1644" s="121"/>
    </row>
    <row r="1645" spans="1:46" ht="30" customHeight="1" x14ac:dyDescent="0.15">
      <c r="A1645" s="121">
        <v>1643</v>
      </c>
      <c r="B1645" s="126">
        <v>5225003307</v>
      </c>
      <c r="C1645" s="121" t="s">
        <v>4241</v>
      </c>
      <c r="D1645" s="121" t="s">
        <v>4241</v>
      </c>
      <c r="E1645" s="127">
        <v>32943</v>
      </c>
      <c r="F1645" s="117">
        <f t="shared" ca="1" si="225"/>
        <v>28.991780821917807</v>
      </c>
      <c r="G1645" s="121" t="s">
        <v>325</v>
      </c>
      <c r="H1645" s="121" t="s">
        <v>297</v>
      </c>
      <c r="I1645" s="121" t="s">
        <v>297</v>
      </c>
      <c r="J1645" s="121" t="s">
        <v>6839</v>
      </c>
      <c r="K1645" s="121" t="s">
        <v>8055</v>
      </c>
      <c r="L1645" s="121" t="s">
        <v>328</v>
      </c>
      <c r="M1645" s="121" t="s">
        <v>367</v>
      </c>
      <c r="N1645" s="121" t="s">
        <v>488</v>
      </c>
      <c r="O1645" s="121" t="s">
        <v>8330</v>
      </c>
      <c r="P1645" s="127">
        <v>42640</v>
      </c>
      <c r="Q1645" s="127">
        <v>48117</v>
      </c>
      <c r="R1645" s="114">
        <f t="shared" ca="1" si="226"/>
        <v>4592</v>
      </c>
      <c r="S1645" s="118">
        <f t="shared" ca="1" si="227"/>
        <v>150</v>
      </c>
      <c r="T1645" s="114">
        <f t="shared" ca="1" si="228"/>
        <v>12</v>
      </c>
      <c r="U1645" s="119" t="str">
        <f t="shared" ca="1" si="229"/>
        <v>12年7个月2天</v>
      </c>
      <c r="V1645" s="120" t="s">
        <v>6736</v>
      </c>
      <c r="W1645" s="116">
        <f t="shared" ca="1" si="230"/>
        <v>43525</v>
      </c>
      <c r="X1645" s="114">
        <f t="shared" ca="1" si="231"/>
        <v>687</v>
      </c>
      <c r="Y1645" s="120">
        <f t="shared" ca="1" si="232"/>
        <v>22</v>
      </c>
      <c r="Z1645" s="121">
        <f t="shared" ca="1" si="233"/>
        <v>1</v>
      </c>
      <c r="AA1645" s="121" t="s">
        <v>10270</v>
      </c>
      <c r="AB1645" s="121"/>
      <c r="AC1645" s="127">
        <v>42838</v>
      </c>
      <c r="AD1645" s="121" t="s">
        <v>8546</v>
      </c>
      <c r="AE1645" s="127">
        <v>42838</v>
      </c>
      <c r="AF1645" s="121" t="s">
        <v>8286</v>
      </c>
      <c r="AG1645" s="121">
        <v>0</v>
      </c>
      <c r="AH1645" s="121">
        <v>0</v>
      </c>
      <c r="AI1645" s="121" t="s">
        <v>6841</v>
      </c>
      <c r="AJ1645" s="121"/>
      <c r="AK1645" s="121"/>
      <c r="AL1645" s="121" t="s">
        <v>363</v>
      </c>
      <c r="AM1645" s="126" t="s">
        <v>6840</v>
      </c>
      <c r="AN1645" s="121" t="s">
        <v>411</v>
      </c>
      <c r="AO1645" s="121"/>
      <c r="AP1645" s="121">
        <v>0</v>
      </c>
      <c r="AQ1645" s="121">
        <v>1</v>
      </c>
      <c r="AR1645" s="121"/>
      <c r="AS1645" s="121"/>
      <c r="AT1645" s="121"/>
    </row>
    <row r="1646" spans="1:46" ht="30" customHeight="1" x14ac:dyDescent="0.15">
      <c r="A1646" s="121">
        <v>1644</v>
      </c>
      <c r="B1646" s="126">
        <v>5225003308</v>
      </c>
      <c r="C1646" s="121" t="s">
        <v>6842</v>
      </c>
      <c r="D1646" s="121" t="s">
        <v>6842</v>
      </c>
      <c r="E1646" s="127">
        <v>34284</v>
      </c>
      <c r="F1646" s="117">
        <f t="shared" ca="1" si="225"/>
        <v>25.317808219178083</v>
      </c>
      <c r="G1646" s="121" t="s">
        <v>325</v>
      </c>
      <c r="H1646" s="121" t="s">
        <v>779</v>
      </c>
      <c r="I1646" s="121" t="s">
        <v>779</v>
      </c>
      <c r="J1646" s="121" t="s">
        <v>6843</v>
      </c>
      <c r="K1646" s="121" t="s">
        <v>8196</v>
      </c>
      <c r="L1646" s="121" t="s">
        <v>357</v>
      </c>
      <c r="M1646" s="121" t="s">
        <v>59</v>
      </c>
      <c r="N1646" s="121" t="s">
        <v>488</v>
      </c>
      <c r="O1646" s="121" t="s">
        <v>8330</v>
      </c>
      <c r="P1646" s="127">
        <v>42396</v>
      </c>
      <c r="Q1646" s="127">
        <v>47874</v>
      </c>
      <c r="R1646" s="114">
        <f t="shared" ca="1" si="226"/>
        <v>4349</v>
      </c>
      <c r="S1646" s="118">
        <f t="shared" ca="1" si="227"/>
        <v>142</v>
      </c>
      <c r="T1646" s="114">
        <f t="shared" ca="1" si="228"/>
        <v>11</v>
      </c>
      <c r="U1646" s="119" t="str">
        <f t="shared" ca="1" si="229"/>
        <v>11年11个月4天</v>
      </c>
      <c r="V1646" s="120" t="s">
        <v>7324</v>
      </c>
      <c r="W1646" s="116">
        <f t="shared" ca="1" si="230"/>
        <v>43525</v>
      </c>
      <c r="X1646" s="114">
        <f t="shared" ca="1" si="231"/>
        <v>686</v>
      </c>
      <c r="Y1646" s="120">
        <f t="shared" ca="1" si="232"/>
        <v>22</v>
      </c>
      <c r="Z1646" s="121">
        <f t="shared" ca="1" si="233"/>
        <v>1</v>
      </c>
      <c r="AA1646" s="121" t="s">
        <v>10271</v>
      </c>
      <c r="AB1646" s="121"/>
      <c r="AC1646" s="127">
        <v>42839</v>
      </c>
      <c r="AD1646" s="121" t="s">
        <v>843</v>
      </c>
      <c r="AE1646" s="127">
        <v>42839</v>
      </c>
      <c r="AF1646" s="121" t="s">
        <v>8286</v>
      </c>
      <c r="AG1646" s="121">
        <v>0</v>
      </c>
      <c r="AH1646" s="121">
        <v>0</v>
      </c>
      <c r="AI1646" s="121" t="s">
        <v>6845</v>
      </c>
      <c r="AJ1646" s="121"/>
      <c r="AK1646" s="121"/>
      <c r="AL1646" s="121"/>
      <c r="AM1646" s="126" t="s">
        <v>6844</v>
      </c>
      <c r="AN1646" s="121" t="s">
        <v>411</v>
      </c>
      <c r="AO1646" s="121"/>
      <c r="AP1646" s="121">
        <v>0</v>
      </c>
      <c r="AQ1646" s="121">
        <v>0</v>
      </c>
      <c r="AR1646" s="121"/>
      <c r="AS1646" s="121"/>
      <c r="AT1646" s="121"/>
    </row>
    <row r="1647" spans="1:46" ht="30" customHeight="1" x14ac:dyDescent="0.15">
      <c r="A1647" s="121">
        <v>1645</v>
      </c>
      <c r="B1647" s="126">
        <v>5225003309</v>
      </c>
      <c r="C1647" s="121" t="s">
        <v>6846</v>
      </c>
      <c r="D1647" s="121" t="s">
        <v>6846</v>
      </c>
      <c r="E1647" s="127">
        <v>34572</v>
      </c>
      <c r="F1647" s="117">
        <f t="shared" ca="1" si="225"/>
        <v>24.528767123287672</v>
      </c>
      <c r="G1647" s="121" t="s">
        <v>325</v>
      </c>
      <c r="H1647" s="121" t="s">
        <v>758</v>
      </c>
      <c r="I1647" s="121" t="s">
        <v>758</v>
      </c>
      <c r="J1647" s="121" t="s">
        <v>6847</v>
      </c>
      <c r="K1647" s="121" t="s">
        <v>8230</v>
      </c>
      <c r="L1647" s="121" t="s">
        <v>357</v>
      </c>
      <c r="M1647" s="121" t="s">
        <v>367</v>
      </c>
      <c r="N1647" s="121" t="s">
        <v>488</v>
      </c>
      <c r="O1647" s="121" t="s">
        <v>299</v>
      </c>
      <c r="P1647" s="127">
        <v>42814</v>
      </c>
      <c r="Q1647" s="121"/>
      <c r="R1647" s="114" t="e">
        <f t="shared" ca="1" si="226"/>
        <v>#NUM!</v>
      </c>
      <c r="S1647" s="118" t="e">
        <f t="shared" ca="1" si="227"/>
        <v>#NUM!</v>
      </c>
      <c r="T1647" s="114" t="e">
        <f t="shared" ca="1" si="228"/>
        <v>#NUM!</v>
      </c>
      <c r="U1647" s="119" t="e">
        <f t="shared" ca="1" si="229"/>
        <v>#NUM!</v>
      </c>
      <c r="V1647" s="120" t="s">
        <v>299</v>
      </c>
      <c r="W1647" s="116">
        <f t="shared" ca="1" si="230"/>
        <v>43525</v>
      </c>
      <c r="X1647" s="114">
        <f t="shared" ca="1" si="231"/>
        <v>686</v>
      </c>
      <c r="Y1647" s="120">
        <f t="shared" ca="1" si="232"/>
        <v>22</v>
      </c>
      <c r="Z1647" s="121">
        <f t="shared" ca="1" si="233"/>
        <v>1</v>
      </c>
      <c r="AA1647" s="121" t="s">
        <v>1267</v>
      </c>
      <c r="AB1647" s="121"/>
      <c r="AC1647" s="127">
        <v>42839</v>
      </c>
      <c r="AD1647" s="121" t="s">
        <v>843</v>
      </c>
      <c r="AE1647" s="127">
        <v>42839</v>
      </c>
      <c r="AF1647" s="121" t="s">
        <v>8286</v>
      </c>
      <c r="AG1647" s="121">
        <v>0</v>
      </c>
      <c r="AH1647" s="121">
        <v>0</v>
      </c>
      <c r="AI1647" s="121" t="s">
        <v>6845</v>
      </c>
      <c r="AJ1647" s="121"/>
      <c r="AK1647" s="121" t="s">
        <v>334</v>
      </c>
      <c r="AL1647" s="121"/>
      <c r="AM1647" s="126" t="s">
        <v>6848</v>
      </c>
      <c r="AN1647" s="121" t="s">
        <v>411</v>
      </c>
      <c r="AO1647" s="121"/>
      <c r="AP1647" s="121">
        <v>0</v>
      </c>
      <c r="AQ1647" s="121">
        <v>0</v>
      </c>
      <c r="AR1647" s="121"/>
      <c r="AS1647" s="121"/>
      <c r="AT1647" s="121"/>
    </row>
    <row r="1648" spans="1:46" ht="30" customHeight="1" x14ac:dyDescent="0.15">
      <c r="A1648" s="121">
        <v>1646</v>
      </c>
      <c r="B1648" s="126">
        <v>5225003310</v>
      </c>
      <c r="C1648" s="121" t="s">
        <v>6849</v>
      </c>
      <c r="D1648" s="121" t="s">
        <v>6849</v>
      </c>
      <c r="E1648" s="127">
        <v>27480</v>
      </c>
      <c r="F1648" s="117">
        <f t="shared" ca="1" si="225"/>
        <v>43.958904109589042</v>
      </c>
      <c r="G1648" s="121" t="s">
        <v>325</v>
      </c>
      <c r="H1648" s="121" t="s">
        <v>297</v>
      </c>
      <c r="I1648" s="121" t="s">
        <v>297</v>
      </c>
      <c r="J1648" s="121" t="s">
        <v>6850</v>
      </c>
      <c r="K1648" s="121" t="s">
        <v>843</v>
      </c>
      <c r="L1648" s="121" t="s">
        <v>328</v>
      </c>
      <c r="M1648" s="121" t="s">
        <v>338</v>
      </c>
      <c r="N1648" s="121" t="s">
        <v>298</v>
      </c>
      <c r="O1648" s="121" t="s">
        <v>8330</v>
      </c>
      <c r="P1648" s="127">
        <v>42383</v>
      </c>
      <c r="Q1648" s="127">
        <v>47861</v>
      </c>
      <c r="R1648" s="114">
        <f t="shared" ca="1" si="226"/>
        <v>4336</v>
      </c>
      <c r="S1648" s="118">
        <f t="shared" ca="1" si="227"/>
        <v>142</v>
      </c>
      <c r="T1648" s="114">
        <f t="shared" ca="1" si="228"/>
        <v>11</v>
      </c>
      <c r="U1648" s="119" t="str">
        <f t="shared" ca="1" si="229"/>
        <v>11年10个月21天</v>
      </c>
      <c r="V1648" s="120" t="s">
        <v>10070</v>
      </c>
      <c r="W1648" s="116">
        <f t="shared" ca="1" si="230"/>
        <v>43525</v>
      </c>
      <c r="X1648" s="114">
        <f t="shared" ca="1" si="231"/>
        <v>686</v>
      </c>
      <c r="Y1648" s="120">
        <f t="shared" ca="1" si="232"/>
        <v>22</v>
      </c>
      <c r="Z1648" s="121">
        <f t="shared" ca="1" si="233"/>
        <v>1</v>
      </c>
      <c r="AA1648" s="121" t="s">
        <v>10071</v>
      </c>
      <c r="AB1648" s="121"/>
      <c r="AC1648" s="127">
        <v>42839</v>
      </c>
      <c r="AD1648" s="121" t="s">
        <v>843</v>
      </c>
      <c r="AE1648" s="127">
        <v>42839</v>
      </c>
      <c r="AF1648" s="121" t="s">
        <v>8286</v>
      </c>
      <c r="AG1648" s="121">
        <v>0</v>
      </c>
      <c r="AH1648" s="121">
        <v>0</v>
      </c>
      <c r="AI1648" s="121" t="s">
        <v>6852</v>
      </c>
      <c r="AJ1648" s="121"/>
      <c r="AK1648" s="121"/>
      <c r="AL1648" s="121"/>
      <c r="AM1648" s="126" t="s">
        <v>6851</v>
      </c>
      <c r="AN1648" s="121" t="s">
        <v>411</v>
      </c>
      <c r="AO1648" s="121"/>
      <c r="AP1648" s="121">
        <v>0</v>
      </c>
      <c r="AQ1648" s="121">
        <v>0</v>
      </c>
      <c r="AR1648" s="121"/>
      <c r="AS1648" s="121"/>
      <c r="AT1648" s="121"/>
    </row>
    <row r="1649" spans="1:46" ht="30" customHeight="1" x14ac:dyDescent="0.15">
      <c r="A1649" s="121">
        <v>1647</v>
      </c>
      <c r="B1649" s="126">
        <v>5225003311</v>
      </c>
      <c r="C1649" s="121" t="s">
        <v>6853</v>
      </c>
      <c r="D1649" s="121" t="s">
        <v>6853</v>
      </c>
      <c r="E1649" s="127">
        <v>25182</v>
      </c>
      <c r="F1649" s="117">
        <f t="shared" ca="1" si="225"/>
        <v>50.254794520547946</v>
      </c>
      <c r="G1649" s="121" t="s">
        <v>325</v>
      </c>
      <c r="H1649" s="121" t="s">
        <v>287</v>
      </c>
      <c r="I1649" s="121" t="s">
        <v>287</v>
      </c>
      <c r="J1649" s="121" t="s">
        <v>6854</v>
      </c>
      <c r="K1649" s="121" t="s">
        <v>598</v>
      </c>
      <c r="L1649" s="121" t="s">
        <v>328</v>
      </c>
      <c r="M1649" s="121" t="s">
        <v>338</v>
      </c>
      <c r="N1649" s="121" t="s">
        <v>298</v>
      </c>
      <c r="O1649" s="121" t="s">
        <v>8330</v>
      </c>
      <c r="P1649" s="127">
        <v>42510</v>
      </c>
      <c r="Q1649" s="127">
        <v>47987</v>
      </c>
      <c r="R1649" s="114">
        <f t="shared" ca="1" si="226"/>
        <v>4462</v>
      </c>
      <c r="S1649" s="118">
        <f t="shared" ca="1" si="227"/>
        <v>146</v>
      </c>
      <c r="T1649" s="114">
        <f t="shared" ca="1" si="228"/>
        <v>12</v>
      </c>
      <c r="U1649" s="119" t="str">
        <f t="shared" ca="1" si="229"/>
        <v>12年2个月22天</v>
      </c>
      <c r="V1649" s="120" t="s">
        <v>6491</v>
      </c>
      <c r="W1649" s="116">
        <f t="shared" ca="1" si="230"/>
        <v>43525</v>
      </c>
      <c r="X1649" s="114">
        <f t="shared" ca="1" si="231"/>
        <v>683</v>
      </c>
      <c r="Y1649" s="120">
        <f t="shared" ca="1" si="232"/>
        <v>22</v>
      </c>
      <c r="Z1649" s="121">
        <f t="shared" ca="1" si="233"/>
        <v>1</v>
      </c>
      <c r="AA1649" s="121" t="s">
        <v>10052</v>
      </c>
      <c r="AB1649" s="121"/>
      <c r="AC1649" s="127">
        <v>42842</v>
      </c>
      <c r="AD1649" s="121" t="s">
        <v>701</v>
      </c>
      <c r="AE1649" s="127">
        <v>42842</v>
      </c>
      <c r="AF1649" s="121" t="s">
        <v>8286</v>
      </c>
      <c r="AG1649" s="121">
        <v>0</v>
      </c>
      <c r="AH1649" s="121">
        <v>0</v>
      </c>
      <c r="AI1649" s="121" t="s">
        <v>6856</v>
      </c>
      <c r="AJ1649" s="121"/>
      <c r="AK1649" s="121"/>
      <c r="AL1649" s="121"/>
      <c r="AM1649" s="126" t="s">
        <v>6855</v>
      </c>
      <c r="AN1649" s="121" t="s">
        <v>411</v>
      </c>
      <c r="AO1649" s="121"/>
      <c r="AP1649" s="121">
        <v>0</v>
      </c>
      <c r="AQ1649" s="121">
        <v>0</v>
      </c>
      <c r="AR1649" s="121"/>
      <c r="AS1649" s="121"/>
      <c r="AT1649" s="121"/>
    </row>
    <row r="1650" spans="1:46" ht="30" customHeight="1" x14ac:dyDescent="0.15">
      <c r="A1650" s="121">
        <v>1648</v>
      </c>
      <c r="B1650" s="126">
        <v>5225003312</v>
      </c>
      <c r="C1650" s="121" t="s">
        <v>6857</v>
      </c>
      <c r="D1650" s="121" t="s">
        <v>6857</v>
      </c>
      <c r="E1650" s="127">
        <v>25162</v>
      </c>
      <c r="F1650" s="117">
        <f t="shared" ca="1" si="225"/>
        <v>50.30958904109589</v>
      </c>
      <c r="G1650" s="121" t="s">
        <v>455</v>
      </c>
      <c r="H1650" s="121" t="s">
        <v>287</v>
      </c>
      <c r="I1650" s="121" t="s">
        <v>287</v>
      </c>
      <c r="J1650" s="121" t="s">
        <v>6858</v>
      </c>
      <c r="K1650" s="121" t="s">
        <v>8231</v>
      </c>
      <c r="L1650" s="121" t="s">
        <v>328</v>
      </c>
      <c r="M1650" s="121" t="s">
        <v>338</v>
      </c>
      <c r="N1650" s="121" t="s">
        <v>41</v>
      </c>
      <c r="O1650" s="121" t="s">
        <v>8330</v>
      </c>
      <c r="P1650" s="127">
        <v>42444</v>
      </c>
      <c r="Q1650" s="127">
        <v>47921</v>
      </c>
      <c r="R1650" s="114">
        <f t="shared" ca="1" si="226"/>
        <v>4396</v>
      </c>
      <c r="S1650" s="118">
        <f t="shared" ca="1" si="227"/>
        <v>144</v>
      </c>
      <c r="T1650" s="114">
        <f t="shared" ca="1" si="228"/>
        <v>12</v>
      </c>
      <c r="U1650" s="119" t="str">
        <f t="shared" ca="1" si="229"/>
        <v>12年0个月16天</v>
      </c>
      <c r="V1650" s="120" t="s">
        <v>6386</v>
      </c>
      <c r="W1650" s="116">
        <f t="shared" ca="1" si="230"/>
        <v>43525</v>
      </c>
      <c r="X1650" s="114">
        <f t="shared" ca="1" si="231"/>
        <v>660</v>
      </c>
      <c r="Y1650" s="120">
        <f t="shared" ca="1" si="232"/>
        <v>21</v>
      </c>
      <c r="Z1650" s="121">
        <f t="shared" ca="1" si="233"/>
        <v>1</v>
      </c>
      <c r="AA1650" s="121" t="s">
        <v>10272</v>
      </c>
      <c r="AB1650" s="121"/>
      <c r="AC1650" s="127">
        <v>42865</v>
      </c>
      <c r="AD1650" s="121" t="s">
        <v>489</v>
      </c>
      <c r="AE1650" s="127">
        <v>42865</v>
      </c>
      <c r="AF1650" s="121" t="s">
        <v>8286</v>
      </c>
      <c r="AG1650" s="121">
        <v>0</v>
      </c>
      <c r="AH1650" s="121">
        <v>0</v>
      </c>
      <c r="AI1650" s="121" t="s">
        <v>6861</v>
      </c>
      <c r="AJ1650" s="121"/>
      <c r="AK1650" s="121"/>
      <c r="AL1650" s="121"/>
      <c r="AM1650" s="126" t="s">
        <v>6860</v>
      </c>
      <c r="AN1650" s="121"/>
      <c r="AO1650" s="121"/>
      <c r="AP1650" s="121">
        <v>0</v>
      </c>
      <c r="AQ1650" s="121">
        <v>0</v>
      </c>
      <c r="AR1650" s="121"/>
      <c r="AS1650" s="121"/>
      <c r="AT1650" s="121"/>
    </row>
    <row r="1651" spans="1:46" ht="30" customHeight="1" x14ac:dyDescent="0.15">
      <c r="A1651" s="121">
        <v>1649</v>
      </c>
      <c r="B1651" s="126">
        <v>5225003313</v>
      </c>
      <c r="C1651" s="121" t="s">
        <v>6862</v>
      </c>
      <c r="D1651" s="121" t="s">
        <v>6862</v>
      </c>
      <c r="E1651" s="127">
        <v>27772</v>
      </c>
      <c r="F1651" s="117">
        <f t="shared" ca="1" si="225"/>
        <v>43.158904109589038</v>
      </c>
      <c r="G1651" s="121" t="s">
        <v>892</v>
      </c>
      <c r="H1651" s="121" t="s">
        <v>287</v>
      </c>
      <c r="I1651" s="121" t="s">
        <v>287</v>
      </c>
      <c r="J1651" s="121" t="s">
        <v>6863</v>
      </c>
      <c r="K1651" s="121" t="s">
        <v>8037</v>
      </c>
      <c r="L1651" s="121" t="s">
        <v>328</v>
      </c>
      <c r="M1651" s="121" t="s">
        <v>338</v>
      </c>
      <c r="N1651" s="121" t="s">
        <v>488</v>
      </c>
      <c r="O1651" s="121" t="s">
        <v>8330</v>
      </c>
      <c r="P1651" s="127">
        <v>42632</v>
      </c>
      <c r="Q1651" s="127">
        <v>48109</v>
      </c>
      <c r="R1651" s="114">
        <f t="shared" ca="1" si="226"/>
        <v>4584</v>
      </c>
      <c r="S1651" s="118">
        <f t="shared" ca="1" si="227"/>
        <v>150</v>
      </c>
      <c r="T1651" s="114">
        <f t="shared" ca="1" si="228"/>
        <v>12</v>
      </c>
      <c r="U1651" s="119" t="str">
        <f t="shared" ca="1" si="229"/>
        <v>12年6个月24天</v>
      </c>
      <c r="V1651" s="120" t="s">
        <v>10273</v>
      </c>
      <c r="W1651" s="116">
        <f t="shared" ca="1" si="230"/>
        <v>43525</v>
      </c>
      <c r="X1651" s="114">
        <f t="shared" ca="1" si="231"/>
        <v>660</v>
      </c>
      <c r="Y1651" s="120">
        <f t="shared" ca="1" si="232"/>
        <v>21</v>
      </c>
      <c r="Z1651" s="121">
        <f t="shared" ca="1" si="233"/>
        <v>1</v>
      </c>
      <c r="AA1651" s="121" t="s">
        <v>10274</v>
      </c>
      <c r="AB1651" s="121"/>
      <c r="AC1651" s="127">
        <v>42865</v>
      </c>
      <c r="AD1651" s="121" t="s">
        <v>489</v>
      </c>
      <c r="AE1651" s="127">
        <v>42865</v>
      </c>
      <c r="AF1651" s="121" t="s">
        <v>8286</v>
      </c>
      <c r="AG1651" s="121">
        <v>0</v>
      </c>
      <c r="AH1651" s="121">
        <v>0</v>
      </c>
      <c r="AI1651" s="121" t="s">
        <v>6865</v>
      </c>
      <c r="AJ1651" s="121"/>
      <c r="AK1651" s="121"/>
      <c r="AL1651" s="121"/>
      <c r="AM1651" s="126" t="s">
        <v>6864</v>
      </c>
      <c r="AN1651" s="121" t="s">
        <v>411</v>
      </c>
      <c r="AO1651" s="121"/>
      <c r="AP1651" s="121">
        <v>0</v>
      </c>
      <c r="AQ1651" s="121">
        <v>0</v>
      </c>
      <c r="AR1651" s="121"/>
      <c r="AS1651" s="121"/>
      <c r="AT1651" s="121"/>
    </row>
    <row r="1652" spans="1:46" ht="30" customHeight="1" x14ac:dyDescent="0.15">
      <c r="A1652" s="121">
        <v>1650</v>
      </c>
      <c r="B1652" s="126">
        <v>5225003314</v>
      </c>
      <c r="C1652" s="121" t="s">
        <v>6866</v>
      </c>
      <c r="D1652" s="121" t="s">
        <v>6866</v>
      </c>
      <c r="E1652" s="127">
        <v>31729</v>
      </c>
      <c r="F1652" s="117">
        <f t="shared" ca="1" si="225"/>
        <v>32.317808219178083</v>
      </c>
      <c r="G1652" s="121" t="s">
        <v>510</v>
      </c>
      <c r="H1652" s="121" t="s">
        <v>287</v>
      </c>
      <c r="I1652" s="121" t="s">
        <v>287</v>
      </c>
      <c r="J1652" s="121" t="s">
        <v>6867</v>
      </c>
      <c r="K1652" s="121" t="s">
        <v>8016</v>
      </c>
      <c r="L1652" s="121" t="s">
        <v>328</v>
      </c>
      <c r="M1652" s="121" t="s">
        <v>59</v>
      </c>
      <c r="N1652" s="121" t="s">
        <v>41</v>
      </c>
      <c r="O1652" s="121" t="s">
        <v>8330</v>
      </c>
      <c r="P1652" s="127">
        <v>42562</v>
      </c>
      <c r="Q1652" s="127">
        <v>48039</v>
      </c>
      <c r="R1652" s="114">
        <f t="shared" ca="1" si="226"/>
        <v>4514</v>
      </c>
      <c r="S1652" s="118">
        <f t="shared" ca="1" si="227"/>
        <v>148</v>
      </c>
      <c r="T1652" s="114">
        <f t="shared" ca="1" si="228"/>
        <v>12</v>
      </c>
      <c r="U1652" s="119" t="str">
        <f t="shared" ca="1" si="229"/>
        <v>12年4个月14天</v>
      </c>
      <c r="V1652" s="120" t="s">
        <v>10275</v>
      </c>
      <c r="W1652" s="116">
        <f t="shared" ca="1" si="230"/>
        <v>43525</v>
      </c>
      <c r="X1652" s="114">
        <f t="shared" ca="1" si="231"/>
        <v>660</v>
      </c>
      <c r="Y1652" s="120">
        <f t="shared" ca="1" si="232"/>
        <v>21</v>
      </c>
      <c r="Z1652" s="121">
        <f t="shared" ca="1" si="233"/>
        <v>1</v>
      </c>
      <c r="AA1652" s="121" t="s">
        <v>10276</v>
      </c>
      <c r="AB1652" s="121"/>
      <c r="AC1652" s="127">
        <v>42865</v>
      </c>
      <c r="AD1652" s="121" t="s">
        <v>489</v>
      </c>
      <c r="AE1652" s="127">
        <v>42865</v>
      </c>
      <c r="AF1652" s="121" t="s">
        <v>8286</v>
      </c>
      <c r="AG1652" s="121">
        <v>0</v>
      </c>
      <c r="AH1652" s="121">
        <v>0</v>
      </c>
      <c r="AI1652" s="121" t="s">
        <v>6869</v>
      </c>
      <c r="AJ1652" s="121"/>
      <c r="AK1652" s="121"/>
      <c r="AL1652" s="121"/>
      <c r="AM1652" s="126" t="s">
        <v>6868</v>
      </c>
      <c r="AN1652" s="121"/>
      <c r="AO1652" s="121"/>
      <c r="AP1652" s="121">
        <v>0</v>
      </c>
      <c r="AQ1652" s="121">
        <v>1</v>
      </c>
      <c r="AR1652" s="121"/>
      <c r="AS1652" s="121"/>
      <c r="AT1652" s="121"/>
    </row>
    <row r="1653" spans="1:46" ht="30" customHeight="1" x14ac:dyDescent="0.15">
      <c r="A1653" s="121">
        <v>1651</v>
      </c>
      <c r="B1653" s="126">
        <v>5225003315</v>
      </c>
      <c r="C1653" s="121" t="s">
        <v>6870</v>
      </c>
      <c r="D1653" s="121" t="s">
        <v>6870</v>
      </c>
      <c r="E1653" s="127">
        <v>30890</v>
      </c>
      <c r="F1653" s="117">
        <f t="shared" ca="1" si="225"/>
        <v>34.61643835616438</v>
      </c>
      <c r="G1653" s="121" t="s">
        <v>364</v>
      </c>
      <c r="H1653" s="121" t="s">
        <v>297</v>
      </c>
      <c r="I1653" s="121" t="s">
        <v>297</v>
      </c>
      <c r="J1653" s="121" t="s">
        <v>6871</v>
      </c>
      <c r="K1653" s="121" t="s">
        <v>494</v>
      </c>
      <c r="L1653" s="121" t="s">
        <v>357</v>
      </c>
      <c r="M1653" s="121" t="s">
        <v>367</v>
      </c>
      <c r="N1653" s="121" t="s">
        <v>488</v>
      </c>
      <c r="O1653" s="121" t="s">
        <v>8330</v>
      </c>
      <c r="P1653" s="127">
        <v>42180</v>
      </c>
      <c r="Q1653" s="127">
        <v>47658</v>
      </c>
      <c r="R1653" s="114">
        <f t="shared" ca="1" si="226"/>
        <v>4133</v>
      </c>
      <c r="S1653" s="118">
        <f t="shared" ca="1" si="227"/>
        <v>135</v>
      </c>
      <c r="T1653" s="114">
        <f t="shared" ca="1" si="228"/>
        <v>11</v>
      </c>
      <c r="U1653" s="119" t="str">
        <f t="shared" ca="1" si="229"/>
        <v>11年3个月28天</v>
      </c>
      <c r="V1653" s="120" t="s">
        <v>6338</v>
      </c>
      <c r="W1653" s="116">
        <f t="shared" ca="1" si="230"/>
        <v>43525</v>
      </c>
      <c r="X1653" s="114">
        <f t="shared" ca="1" si="231"/>
        <v>659</v>
      </c>
      <c r="Y1653" s="120">
        <f t="shared" ca="1" si="232"/>
        <v>21</v>
      </c>
      <c r="Z1653" s="121">
        <f t="shared" ca="1" si="233"/>
        <v>1</v>
      </c>
      <c r="AA1653" s="121" t="s">
        <v>10181</v>
      </c>
      <c r="AB1653" s="121"/>
      <c r="AC1653" s="127">
        <v>42866</v>
      </c>
      <c r="AD1653" s="121" t="s">
        <v>494</v>
      </c>
      <c r="AE1653" s="127">
        <v>42866</v>
      </c>
      <c r="AF1653" s="121" t="s">
        <v>8286</v>
      </c>
      <c r="AG1653" s="121">
        <v>0</v>
      </c>
      <c r="AH1653" s="121">
        <v>0</v>
      </c>
      <c r="AI1653" s="121" t="s">
        <v>6874</v>
      </c>
      <c r="AJ1653" s="121"/>
      <c r="AK1653" s="121"/>
      <c r="AL1653" s="121"/>
      <c r="AM1653" s="126" t="s">
        <v>6873</v>
      </c>
      <c r="AN1653" s="121" t="s">
        <v>411</v>
      </c>
      <c r="AO1653" s="121"/>
      <c r="AP1653" s="121">
        <v>0</v>
      </c>
      <c r="AQ1653" s="121">
        <v>0</v>
      </c>
      <c r="AR1653" s="121"/>
      <c r="AS1653" s="121"/>
      <c r="AT1653" s="121"/>
    </row>
    <row r="1654" spans="1:46" ht="30" customHeight="1" x14ac:dyDescent="0.15">
      <c r="A1654" s="121">
        <v>1652</v>
      </c>
      <c r="B1654" s="126">
        <v>5225003316</v>
      </c>
      <c r="C1654" s="121" t="s">
        <v>6875</v>
      </c>
      <c r="D1654" s="121" t="s">
        <v>6875</v>
      </c>
      <c r="E1654" s="127">
        <v>23928</v>
      </c>
      <c r="F1654" s="117">
        <f t="shared" ca="1" si="225"/>
        <v>53.69041095890411</v>
      </c>
      <c r="G1654" s="121" t="s">
        <v>325</v>
      </c>
      <c r="H1654" s="121" t="s">
        <v>287</v>
      </c>
      <c r="I1654" s="121" t="s">
        <v>287</v>
      </c>
      <c r="J1654" s="121" t="s">
        <v>6876</v>
      </c>
      <c r="K1654" s="121" t="s">
        <v>811</v>
      </c>
      <c r="L1654" s="121" t="s">
        <v>328</v>
      </c>
      <c r="M1654" s="121" t="s">
        <v>59</v>
      </c>
      <c r="N1654" s="121" t="s">
        <v>290</v>
      </c>
      <c r="O1654" s="121" t="s">
        <v>8330</v>
      </c>
      <c r="P1654" s="127">
        <v>42543</v>
      </c>
      <c r="Q1654" s="127">
        <v>48020</v>
      </c>
      <c r="R1654" s="114">
        <f t="shared" ca="1" si="226"/>
        <v>4495</v>
      </c>
      <c r="S1654" s="118">
        <f t="shared" ca="1" si="227"/>
        <v>147</v>
      </c>
      <c r="T1654" s="114">
        <f t="shared" ca="1" si="228"/>
        <v>12</v>
      </c>
      <c r="U1654" s="119" t="str">
        <f t="shared" ca="1" si="229"/>
        <v>12年3个月25天</v>
      </c>
      <c r="V1654" s="120" t="s">
        <v>6966</v>
      </c>
      <c r="W1654" s="116">
        <f t="shared" ca="1" si="230"/>
        <v>43525</v>
      </c>
      <c r="X1654" s="114">
        <f t="shared" ca="1" si="231"/>
        <v>655</v>
      </c>
      <c r="Y1654" s="120">
        <f t="shared" ca="1" si="232"/>
        <v>21</v>
      </c>
      <c r="Z1654" s="121">
        <f t="shared" ca="1" si="233"/>
        <v>1</v>
      </c>
      <c r="AA1654" s="121" t="s">
        <v>10277</v>
      </c>
      <c r="AB1654" s="121"/>
      <c r="AC1654" s="127">
        <v>42870</v>
      </c>
      <c r="AD1654" s="121" t="s">
        <v>582</v>
      </c>
      <c r="AE1654" s="127">
        <v>42870</v>
      </c>
      <c r="AF1654" s="121" t="s">
        <v>8286</v>
      </c>
      <c r="AG1654" s="121">
        <v>0</v>
      </c>
      <c r="AH1654" s="121">
        <v>0</v>
      </c>
      <c r="AI1654" s="121" t="s">
        <v>6878</v>
      </c>
      <c r="AJ1654" s="121"/>
      <c r="AK1654" s="121"/>
      <c r="AL1654" s="121"/>
      <c r="AM1654" s="126" t="s">
        <v>6877</v>
      </c>
      <c r="AN1654" s="121"/>
      <c r="AO1654" s="121"/>
      <c r="AP1654" s="121">
        <v>0</v>
      </c>
      <c r="AQ1654" s="121">
        <v>0</v>
      </c>
      <c r="AR1654" s="121"/>
      <c r="AS1654" s="121"/>
      <c r="AT1654" s="121"/>
    </row>
    <row r="1655" spans="1:46" ht="30" customHeight="1" x14ac:dyDescent="0.15">
      <c r="A1655" s="121">
        <v>1653</v>
      </c>
      <c r="B1655" s="126">
        <v>5225003317</v>
      </c>
      <c r="C1655" s="121" t="s">
        <v>6879</v>
      </c>
      <c r="D1655" s="121" t="s">
        <v>6879</v>
      </c>
      <c r="E1655" s="127">
        <v>31292</v>
      </c>
      <c r="F1655" s="117">
        <f t="shared" ca="1" si="225"/>
        <v>33.515068493150686</v>
      </c>
      <c r="G1655" s="121" t="s">
        <v>364</v>
      </c>
      <c r="H1655" s="121" t="s">
        <v>287</v>
      </c>
      <c r="I1655" s="121" t="s">
        <v>287</v>
      </c>
      <c r="J1655" s="121" t="s">
        <v>5736</v>
      </c>
      <c r="K1655" s="121" t="s">
        <v>811</v>
      </c>
      <c r="L1655" s="121" t="s">
        <v>328</v>
      </c>
      <c r="M1655" s="121" t="s">
        <v>367</v>
      </c>
      <c r="N1655" s="121" t="s">
        <v>1837</v>
      </c>
      <c r="O1655" s="121" t="s">
        <v>299</v>
      </c>
      <c r="P1655" s="127">
        <v>42844</v>
      </c>
      <c r="Q1655" s="121"/>
      <c r="R1655" s="114" t="e">
        <f t="shared" ca="1" si="226"/>
        <v>#NUM!</v>
      </c>
      <c r="S1655" s="118" t="e">
        <f t="shared" ca="1" si="227"/>
        <v>#NUM!</v>
      </c>
      <c r="T1655" s="114" t="e">
        <f t="shared" ca="1" si="228"/>
        <v>#NUM!</v>
      </c>
      <c r="U1655" s="119" t="e">
        <f t="shared" ca="1" si="229"/>
        <v>#NUM!</v>
      </c>
      <c r="V1655" s="120" t="s">
        <v>299</v>
      </c>
      <c r="W1655" s="116">
        <f t="shared" ca="1" si="230"/>
        <v>43525</v>
      </c>
      <c r="X1655" s="114">
        <f t="shared" ca="1" si="231"/>
        <v>655</v>
      </c>
      <c r="Y1655" s="120">
        <f t="shared" ca="1" si="232"/>
        <v>21</v>
      </c>
      <c r="Z1655" s="121">
        <f t="shared" ca="1" si="233"/>
        <v>1</v>
      </c>
      <c r="AA1655" s="121" t="s">
        <v>8642</v>
      </c>
      <c r="AB1655" s="121"/>
      <c r="AC1655" s="127">
        <v>42870</v>
      </c>
      <c r="AD1655" s="121" t="s">
        <v>582</v>
      </c>
      <c r="AE1655" s="127">
        <v>42870</v>
      </c>
      <c r="AF1655" s="121" t="s">
        <v>8286</v>
      </c>
      <c r="AG1655" s="121">
        <v>0</v>
      </c>
      <c r="AH1655" s="121">
        <v>0</v>
      </c>
      <c r="AI1655" s="121" t="s">
        <v>6881</v>
      </c>
      <c r="AJ1655" s="121"/>
      <c r="AK1655" s="121" t="s">
        <v>334</v>
      </c>
      <c r="AL1655" s="121"/>
      <c r="AM1655" s="126" t="s">
        <v>6880</v>
      </c>
      <c r="AN1655" s="121"/>
      <c r="AO1655" s="121"/>
      <c r="AP1655" s="121">
        <v>0</v>
      </c>
      <c r="AQ1655" s="121">
        <v>0</v>
      </c>
      <c r="AR1655" s="121"/>
      <c r="AS1655" s="121"/>
      <c r="AT1655" s="121"/>
    </row>
    <row r="1656" spans="1:46" ht="30" customHeight="1" x14ac:dyDescent="0.15">
      <c r="A1656" s="121">
        <v>1654</v>
      </c>
      <c r="B1656" s="126">
        <v>5225003318</v>
      </c>
      <c r="C1656" s="121" t="s">
        <v>6882</v>
      </c>
      <c r="D1656" s="121" t="s">
        <v>6882</v>
      </c>
      <c r="E1656" s="127">
        <v>29304</v>
      </c>
      <c r="F1656" s="117">
        <f t="shared" ca="1" si="225"/>
        <v>38.961643835616435</v>
      </c>
      <c r="G1656" s="121" t="s">
        <v>325</v>
      </c>
      <c r="H1656" s="121" t="s">
        <v>327</v>
      </c>
      <c r="I1656" s="121" t="s">
        <v>327</v>
      </c>
      <c r="J1656" s="121" t="s">
        <v>6883</v>
      </c>
      <c r="K1656" s="121" t="s">
        <v>8011</v>
      </c>
      <c r="L1656" s="121" t="s">
        <v>357</v>
      </c>
      <c r="M1656" s="121" t="s">
        <v>383</v>
      </c>
      <c r="N1656" s="121" t="s">
        <v>41</v>
      </c>
      <c r="O1656" s="121" t="s">
        <v>299</v>
      </c>
      <c r="P1656" s="127">
        <v>42837</v>
      </c>
      <c r="Q1656" s="121"/>
      <c r="R1656" s="114" t="e">
        <f t="shared" ca="1" si="226"/>
        <v>#NUM!</v>
      </c>
      <c r="S1656" s="118" t="e">
        <f t="shared" ca="1" si="227"/>
        <v>#NUM!</v>
      </c>
      <c r="T1656" s="114" t="e">
        <f t="shared" ca="1" si="228"/>
        <v>#NUM!</v>
      </c>
      <c r="U1656" s="119" t="e">
        <f t="shared" ca="1" si="229"/>
        <v>#NUM!</v>
      </c>
      <c r="V1656" s="120" t="s">
        <v>299</v>
      </c>
      <c r="W1656" s="116">
        <f t="shared" ca="1" si="230"/>
        <v>43525</v>
      </c>
      <c r="X1656" s="114">
        <f t="shared" ca="1" si="231"/>
        <v>655</v>
      </c>
      <c r="Y1656" s="120">
        <f t="shared" ca="1" si="232"/>
        <v>21</v>
      </c>
      <c r="Z1656" s="121">
        <f t="shared" ca="1" si="233"/>
        <v>1</v>
      </c>
      <c r="AA1656" s="121" t="s">
        <v>5790</v>
      </c>
      <c r="AB1656" s="121"/>
      <c r="AC1656" s="127">
        <v>42870</v>
      </c>
      <c r="AD1656" s="121" t="s">
        <v>582</v>
      </c>
      <c r="AE1656" s="127">
        <v>42870</v>
      </c>
      <c r="AF1656" s="121" t="s">
        <v>8286</v>
      </c>
      <c r="AG1656" s="121">
        <v>0</v>
      </c>
      <c r="AH1656" s="121">
        <v>0</v>
      </c>
      <c r="AI1656" s="121" t="s">
        <v>6885</v>
      </c>
      <c r="AJ1656" s="121"/>
      <c r="AK1656" s="121" t="s">
        <v>334</v>
      </c>
      <c r="AL1656" s="121"/>
      <c r="AM1656" s="126" t="s">
        <v>6884</v>
      </c>
      <c r="AN1656" s="121"/>
      <c r="AO1656" s="121"/>
      <c r="AP1656" s="121">
        <v>0</v>
      </c>
      <c r="AQ1656" s="121">
        <v>0</v>
      </c>
      <c r="AR1656" s="121"/>
      <c r="AS1656" s="121"/>
      <c r="AT1656" s="121"/>
    </row>
    <row r="1657" spans="1:46" ht="30" customHeight="1" x14ac:dyDescent="0.15">
      <c r="A1657" s="121">
        <v>1655</v>
      </c>
      <c r="B1657" s="126">
        <v>5225003319</v>
      </c>
      <c r="C1657" s="121" t="s">
        <v>6886</v>
      </c>
      <c r="D1657" s="121" t="s">
        <v>6886</v>
      </c>
      <c r="E1657" s="127">
        <v>29563</v>
      </c>
      <c r="F1657" s="117">
        <f t="shared" ca="1" si="225"/>
        <v>38.252054794520546</v>
      </c>
      <c r="G1657" s="121" t="s">
        <v>325</v>
      </c>
      <c r="H1657" s="121" t="s">
        <v>297</v>
      </c>
      <c r="I1657" s="121" t="s">
        <v>297</v>
      </c>
      <c r="J1657" s="121" t="s">
        <v>6887</v>
      </c>
      <c r="K1657" s="121" t="s">
        <v>8023</v>
      </c>
      <c r="L1657" s="121" t="s">
        <v>328</v>
      </c>
      <c r="M1657" s="121" t="s">
        <v>59</v>
      </c>
      <c r="N1657" s="121" t="s">
        <v>488</v>
      </c>
      <c r="O1657" s="121" t="s">
        <v>8330</v>
      </c>
      <c r="P1657" s="127">
        <v>42515</v>
      </c>
      <c r="Q1657" s="127">
        <v>47992</v>
      </c>
      <c r="R1657" s="114">
        <f t="shared" ca="1" si="226"/>
        <v>4467</v>
      </c>
      <c r="S1657" s="118">
        <f t="shared" ca="1" si="227"/>
        <v>146</v>
      </c>
      <c r="T1657" s="114">
        <f t="shared" ca="1" si="228"/>
        <v>12</v>
      </c>
      <c r="U1657" s="119" t="str">
        <f t="shared" ca="1" si="229"/>
        <v>12年2个月27天</v>
      </c>
      <c r="V1657" s="120" t="s">
        <v>10278</v>
      </c>
      <c r="W1657" s="116">
        <f t="shared" ca="1" si="230"/>
        <v>43525</v>
      </c>
      <c r="X1657" s="114">
        <f t="shared" ca="1" si="231"/>
        <v>655</v>
      </c>
      <c r="Y1657" s="120">
        <f t="shared" ca="1" si="232"/>
        <v>21</v>
      </c>
      <c r="Z1657" s="121">
        <f t="shared" ca="1" si="233"/>
        <v>1</v>
      </c>
      <c r="AA1657" s="121" t="s">
        <v>10279</v>
      </c>
      <c r="AB1657" s="121"/>
      <c r="AC1657" s="127">
        <v>42870</v>
      </c>
      <c r="AD1657" s="121" t="s">
        <v>582</v>
      </c>
      <c r="AE1657" s="127">
        <v>42870</v>
      </c>
      <c r="AF1657" s="121" t="s">
        <v>8286</v>
      </c>
      <c r="AG1657" s="121">
        <v>0</v>
      </c>
      <c r="AH1657" s="121">
        <v>0</v>
      </c>
      <c r="AI1657" s="121" t="s">
        <v>6889</v>
      </c>
      <c r="AJ1657" s="121"/>
      <c r="AK1657" s="121"/>
      <c r="AL1657" s="121"/>
      <c r="AM1657" s="126" t="s">
        <v>6888</v>
      </c>
      <c r="AN1657" s="121" t="s">
        <v>411</v>
      </c>
      <c r="AO1657" s="121"/>
      <c r="AP1657" s="121">
        <v>0</v>
      </c>
      <c r="AQ1657" s="121">
        <v>0</v>
      </c>
      <c r="AR1657" s="121"/>
      <c r="AS1657" s="121"/>
      <c r="AT1657" s="121"/>
    </row>
    <row r="1658" spans="1:46" ht="30" customHeight="1" x14ac:dyDescent="0.15">
      <c r="A1658" s="121">
        <v>1656</v>
      </c>
      <c r="B1658" s="126">
        <v>5225003320</v>
      </c>
      <c r="C1658" s="121" t="s">
        <v>6890</v>
      </c>
      <c r="D1658" s="121" t="s">
        <v>6890</v>
      </c>
      <c r="E1658" s="127">
        <v>23296</v>
      </c>
      <c r="F1658" s="117">
        <f t="shared" ca="1" si="225"/>
        <v>55.421917808219177</v>
      </c>
      <c r="G1658" s="121" t="s">
        <v>650</v>
      </c>
      <c r="H1658" s="121" t="s">
        <v>327</v>
      </c>
      <c r="I1658" s="121" t="s">
        <v>327</v>
      </c>
      <c r="J1658" s="121" t="s">
        <v>4230</v>
      </c>
      <c r="K1658" s="121" t="s">
        <v>8011</v>
      </c>
      <c r="L1658" s="121" t="s">
        <v>328</v>
      </c>
      <c r="M1658" s="121" t="s">
        <v>383</v>
      </c>
      <c r="N1658" s="121" t="s">
        <v>298</v>
      </c>
      <c r="O1658" s="121" t="s">
        <v>8330</v>
      </c>
      <c r="P1658" s="127">
        <v>42640</v>
      </c>
      <c r="Q1658" s="127">
        <v>48117</v>
      </c>
      <c r="R1658" s="114">
        <f t="shared" ca="1" si="226"/>
        <v>4592</v>
      </c>
      <c r="S1658" s="118">
        <f t="shared" ca="1" si="227"/>
        <v>150</v>
      </c>
      <c r="T1658" s="114">
        <f t="shared" ca="1" si="228"/>
        <v>12</v>
      </c>
      <c r="U1658" s="119" t="str">
        <f t="shared" ca="1" si="229"/>
        <v>12年7个月2天</v>
      </c>
      <c r="V1658" s="120" t="s">
        <v>6736</v>
      </c>
      <c r="W1658" s="116">
        <f t="shared" ca="1" si="230"/>
        <v>43525</v>
      </c>
      <c r="X1658" s="114">
        <f t="shared" ca="1" si="231"/>
        <v>655</v>
      </c>
      <c r="Y1658" s="120">
        <f t="shared" ca="1" si="232"/>
        <v>21</v>
      </c>
      <c r="Z1658" s="121">
        <f t="shared" ca="1" si="233"/>
        <v>1</v>
      </c>
      <c r="AA1658" s="121" t="s">
        <v>10270</v>
      </c>
      <c r="AB1658" s="121"/>
      <c r="AC1658" s="127">
        <v>42870</v>
      </c>
      <c r="AD1658" s="121" t="s">
        <v>582</v>
      </c>
      <c r="AE1658" s="127">
        <v>42870</v>
      </c>
      <c r="AF1658" s="121" t="s">
        <v>8286</v>
      </c>
      <c r="AG1658" s="121">
        <v>0</v>
      </c>
      <c r="AH1658" s="121">
        <v>0</v>
      </c>
      <c r="AI1658" s="121" t="s">
        <v>6892</v>
      </c>
      <c r="AJ1658" s="121"/>
      <c r="AK1658" s="121"/>
      <c r="AL1658" s="121" t="s">
        <v>363</v>
      </c>
      <c r="AM1658" s="126" t="s">
        <v>6891</v>
      </c>
      <c r="AN1658" s="121" t="s">
        <v>411</v>
      </c>
      <c r="AO1658" s="121"/>
      <c r="AP1658" s="121">
        <v>0</v>
      </c>
      <c r="AQ1658" s="121">
        <v>1</v>
      </c>
      <c r="AR1658" s="121"/>
      <c r="AS1658" s="121"/>
      <c r="AT1658" s="121"/>
    </row>
    <row r="1659" spans="1:46" ht="30" customHeight="1" x14ac:dyDescent="0.15">
      <c r="A1659" s="121">
        <v>1657</v>
      </c>
      <c r="B1659" s="126">
        <v>5225003321</v>
      </c>
      <c r="C1659" s="121" t="s">
        <v>6893</v>
      </c>
      <c r="D1659" s="121" t="s">
        <v>6893</v>
      </c>
      <c r="E1659" s="127">
        <v>29508</v>
      </c>
      <c r="F1659" s="117">
        <f t="shared" ca="1" si="225"/>
        <v>38.402739726027399</v>
      </c>
      <c r="G1659" s="121" t="s">
        <v>325</v>
      </c>
      <c r="H1659" s="121" t="s">
        <v>297</v>
      </c>
      <c r="I1659" s="121" t="s">
        <v>297</v>
      </c>
      <c r="J1659" s="121" t="s">
        <v>6894</v>
      </c>
      <c r="K1659" s="121" t="s">
        <v>8126</v>
      </c>
      <c r="L1659" s="121" t="s">
        <v>328</v>
      </c>
      <c r="M1659" s="121" t="s">
        <v>383</v>
      </c>
      <c r="N1659" s="121" t="s">
        <v>408</v>
      </c>
      <c r="O1659" s="121" t="s">
        <v>299</v>
      </c>
      <c r="P1659" s="127">
        <v>42853</v>
      </c>
      <c r="Q1659" s="121"/>
      <c r="R1659" s="114" t="e">
        <f t="shared" ca="1" si="226"/>
        <v>#NUM!</v>
      </c>
      <c r="S1659" s="118" t="e">
        <f t="shared" ca="1" si="227"/>
        <v>#NUM!</v>
      </c>
      <c r="T1659" s="114" t="e">
        <f t="shared" ca="1" si="228"/>
        <v>#NUM!</v>
      </c>
      <c r="U1659" s="119" t="e">
        <f t="shared" ca="1" si="229"/>
        <v>#NUM!</v>
      </c>
      <c r="V1659" s="120" t="s">
        <v>299</v>
      </c>
      <c r="W1659" s="116">
        <f t="shared" ca="1" si="230"/>
        <v>43525</v>
      </c>
      <c r="X1659" s="114">
        <f t="shared" ca="1" si="231"/>
        <v>655</v>
      </c>
      <c r="Y1659" s="120">
        <f t="shared" ca="1" si="232"/>
        <v>21</v>
      </c>
      <c r="Z1659" s="121">
        <f t="shared" ca="1" si="233"/>
        <v>1</v>
      </c>
      <c r="AA1659" s="121" t="s">
        <v>10280</v>
      </c>
      <c r="AB1659" s="121"/>
      <c r="AC1659" s="127">
        <v>42870</v>
      </c>
      <c r="AD1659" s="121" t="s">
        <v>8546</v>
      </c>
      <c r="AE1659" s="127">
        <v>42870</v>
      </c>
      <c r="AF1659" s="121" t="s">
        <v>8286</v>
      </c>
      <c r="AG1659" s="121">
        <v>0</v>
      </c>
      <c r="AH1659" s="121">
        <v>0</v>
      </c>
      <c r="AI1659" s="121" t="s">
        <v>6896</v>
      </c>
      <c r="AJ1659" s="121"/>
      <c r="AK1659" s="121" t="s">
        <v>334</v>
      </c>
      <c r="AL1659" s="121"/>
      <c r="AM1659" s="126" t="s">
        <v>6895</v>
      </c>
      <c r="AN1659" s="121" t="s">
        <v>411</v>
      </c>
      <c r="AO1659" s="121" t="s">
        <v>393</v>
      </c>
      <c r="AP1659" s="121">
        <v>3</v>
      </c>
      <c r="AQ1659" s="121">
        <v>0</v>
      </c>
      <c r="AR1659" s="121"/>
      <c r="AS1659" s="121"/>
      <c r="AT1659" s="121"/>
    </row>
    <row r="1660" spans="1:46" ht="30" customHeight="1" x14ac:dyDescent="0.15">
      <c r="A1660" s="121">
        <v>1658</v>
      </c>
      <c r="B1660" s="126">
        <v>5225003322</v>
      </c>
      <c r="C1660" s="121" t="s">
        <v>6897</v>
      </c>
      <c r="D1660" s="121" t="s">
        <v>6897</v>
      </c>
      <c r="E1660" s="127">
        <v>25702</v>
      </c>
      <c r="F1660" s="117">
        <f t="shared" ca="1" si="225"/>
        <v>48.830136986301369</v>
      </c>
      <c r="G1660" s="121" t="s">
        <v>325</v>
      </c>
      <c r="H1660" s="121" t="s">
        <v>634</v>
      </c>
      <c r="I1660" s="121" t="s">
        <v>634</v>
      </c>
      <c r="J1660" s="121" t="s">
        <v>6898</v>
      </c>
      <c r="K1660" s="121" t="s">
        <v>8232</v>
      </c>
      <c r="L1660" s="121" t="s">
        <v>357</v>
      </c>
      <c r="M1660" s="121" t="s">
        <v>367</v>
      </c>
      <c r="N1660" s="121" t="s">
        <v>488</v>
      </c>
      <c r="O1660" s="121" t="s">
        <v>8330</v>
      </c>
      <c r="P1660" s="127">
        <v>42738</v>
      </c>
      <c r="Q1660" s="127">
        <v>48215</v>
      </c>
      <c r="R1660" s="114">
        <f t="shared" ca="1" si="226"/>
        <v>4690</v>
      </c>
      <c r="S1660" s="118">
        <f t="shared" ca="1" si="227"/>
        <v>154</v>
      </c>
      <c r="T1660" s="114">
        <f t="shared" ca="1" si="228"/>
        <v>12</v>
      </c>
      <c r="U1660" s="119" t="str">
        <f t="shared" ca="1" si="229"/>
        <v>12年10个月10天</v>
      </c>
      <c r="V1660" s="120" t="s">
        <v>10281</v>
      </c>
      <c r="W1660" s="116">
        <f t="shared" ca="1" si="230"/>
        <v>43525</v>
      </c>
      <c r="X1660" s="114">
        <f t="shared" ca="1" si="231"/>
        <v>655</v>
      </c>
      <c r="Y1660" s="120">
        <f t="shared" ca="1" si="232"/>
        <v>21</v>
      </c>
      <c r="Z1660" s="121">
        <f t="shared" ca="1" si="233"/>
        <v>1</v>
      </c>
      <c r="AA1660" s="121" t="s">
        <v>10195</v>
      </c>
      <c r="AB1660" s="121"/>
      <c r="AC1660" s="127">
        <v>42870</v>
      </c>
      <c r="AD1660" s="121" t="s">
        <v>8546</v>
      </c>
      <c r="AE1660" s="127">
        <v>42870</v>
      </c>
      <c r="AF1660" s="121" t="s">
        <v>8286</v>
      </c>
      <c r="AG1660" s="121">
        <v>0</v>
      </c>
      <c r="AH1660" s="121">
        <v>0</v>
      </c>
      <c r="AI1660" s="121" t="s">
        <v>6901</v>
      </c>
      <c r="AJ1660" s="121"/>
      <c r="AK1660" s="121"/>
      <c r="AL1660" s="121"/>
      <c r="AM1660" s="126" t="s">
        <v>6900</v>
      </c>
      <c r="AN1660" s="121" t="s">
        <v>411</v>
      </c>
      <c r="AO1660" s="121"/>
      <c r="AP1660" s="121">
        <v>0</v>
      </c>
      <c r="AQ1660" s="121">
        <v>0</v>
      </c>
      <c r="AR1660" s="121"/>
      <c r="AS1660" s="121"/>
      <c r="AT1660" s="121"/>
    </row>
    <row r="1661" spans="1:46" ht="30" customHeight="1" x14ac:dyDescent="0.15">
      <c r="A1661" s="121">
        <v>1659</v>
      </c>
      <c r="B1661" s="126">
        <v>5225003324</v>
      </c>
      <c r="C1661" s="121" t="s">
        <v>6902</v>
      </c>
      <c r="D1661" s="121" t="s">
        <v>6902</v>
      </c>
      <c r="E1661" s="127">
        <v>30660</v>
      </c>
      <c r="F1661" s="117">
        <f t="shared" ca="1" si="225"/>
        <v>35.246575342465754</v>
      </c>
      <c r="G1661" s="121" t="s">
        <v>325</v>
      </c>
      <c r="H1661" s="121" t="s">
        <v>297</v>
      </c>
      <c r="I1661" s="121" t="s">
        <v>297</v>
      </c>
      <c r="J1661" s="121" t="s">
        <v>6903</v>
      </c>
      <c r="K1661" s="121" t="s">
        <v>8233</v>
      </c>
      <c r="L1661" s="121" t="s">
        <v>328</v>
      </c>
      <c r="M1661" s="121" t="s">
        <v>338</v>
      </c>
      <c r="N1661" s="121" t="s">
        <v>408</v>
      </c>
      <c r="O1661" s="121" t="s">
        <v>293</v>
      </c>
      <c r="P1661" s="127">
        <v>42853</v>
      </c>
      <c r="Q1661" s="121"/>
      <c r="R1661" s="114" t="e">
        <f t="shared" ca="1" si="226"/>
        <v>#NUM!</v>
      </c>
      <c r="S1661" s="118" t="e">
        <f t="shared" ca="1" si="227"/>
        <v>#NUM!</v>
      </c>
      <c r="T1661" s="114" t="e">
        <f t="shared" ca="1" si="228"/>
        <v>#NUM!</v>
      </c>
      <c r="U1661" s="119" t="e">
        <f t="shared" ca="1" si="229"/>
        <v>#NUM!</v>
      </c>
      <c r="V1661" s="120" t="s">
        <v>293</v>
      </c>
      <c r="W1661" s="116">
        <f t="shared" ca="1" si="230"/>
        <v>43525</v>
      </c>
      <c r="X1661" s="114">
        <f t="shared" ca="1" si="231"/>
        <v>655</v>
      </c>
      <c r="Y1661" s="120">
        <f t="shared" ca="1" si="232"/>
        <v>21</v>
      </c>
      <c r="Z1661" s="121">
        <f t="shared" ca="1" si="233"/>
        <v>1</v>
      </c>
      <c r="AA1661" s="121" t="s">
        <v>10280</v>
      </c>
      <c r="AB1661" s="121"/>
      <c r="AC1661" s="127">
        <v>42870</v>
      </c>
      <c r="AD1661" s="121" t="s">
        <v>8546</v>
      </c>
      <c r="AE1661" s="127">
        <v>42870</v>
      </c>
      <c r="AF1661" s="121" t="s">
        <v>8286</v>
      </c>
      <c r="AG1661" s="121">
        <v>0</v>
      </c>
      <c r="AH1661" s="121">
        <v>0</v>
      </c>
      <c r="AI1661" s="121" t="s">
        <v>6896</v>
      </c>
      <c r="AJ1661" s="121"/>
      <c r="AK1661" s="121" t="s">
        <v>409</v>
      </c>
      <c r="AL1661" s="121"/>
      <c r="AM1661" s="126" t="s">
        <v>6904</v>
      </c>
      <c r="AN1661" s="121" t="s">
        <v>411</v>
      </c>
      <c r="AO1661" s="121" t="s">
        <v>393</v>
      </c>
      <c r="AP1661" s="121">
        <v>3</v>
      </c>
      <c r="AQ1661" s="121">
        <v>0</v>
      </c>
      <c r="AR1661" s="121"/>
      <c r="AS1661" s="121"/>
      <c r="AT1661" s="121"/>
    </row>
    <row r="1662" spans="1:46" ht="30" customHeight="1" x14ac:dyDescent="0.15">
      <c r="A1662" s="121">
        <v>1660</v>
      </c>
      <c r="B1662" s="126">
        <v>5225003325</v>
      </c>
      <c r="C1662" s="121" t="s">
        <v>6905</v>
      </c>
      <c r="D1662" s="121" t="s">
        <v>6905</v>
      </c>
      <c r="E1662" s="127">
        <v>26055</v>
      </c>
      <c r="F1662" s="117">
        <f t="shared" ca="1" si="225"/>
        <v>47.863013698630134</v>
      </c>
      <c r="G1662" s="121" t="s">
        <v>325</v>
      </c>
      <c r="H1662" s="121" t="s">
        <v>634</v>
      </c>
      <c r="I1662" s="121" t="s">
        <v>634</v>
      </c>
      <c r="J1662" s="121" t="s">
        <v>6906</v>
      </c>
      <c r="K1662" s="121" t="s">
        <v>701</v>
      </c>
      <c r="L1662" s="121" t="s">
        <v>328</v>
      </c>
      <c r="M1662" s="121" t="s">
        <v>367</v>
      </c>
      <c r="N1662" s="121" t="s">
        <v>298</v>
      </c>
      <c r="O1662" s="121" t="s">
        <v>299</v>
      </c>
      <c r="P1662" s="127">
        <v>42822</v>
      </c>
      <c r="Q1662" s="121"/>
      <c r="R1662" s="114" t="e">
        <f t="shared" ca="1" si="226"/>
        <v>#NUM!</v>
      </c>
      <c r="S1662" s="118" t="e">
        <f t="shared" ca="1" si="227"/>
        <v>#NUM!</v>
      </c>
      <c r="T1662" s="114" t="e">
        <f t="shared" ca="1" si="228"/>
        <v>#NUM!</v>
      </c>
      <c r="U1662" s="119" t="e">
        <f t="shared" ca="1" si="229"/>
        <v>#NUM!</v>
      </c>
      <c r="V1662" s="120" t="s">
        <v>299</v>
      </c>
      <c r="W1662" s="116">
        <f t="shared" ca="1" si="230"/>
        <v>43525</v>
      </c>
      <c r="X1662" s="114">
        <f t="shared" ca="1" si="231"/>
        <v>652</v>
      </c>
      <c r="Y1662" s="120">
        <f t="shared" ca="1" si="232"/>
        <v>21</v>
      </c>
      <c r="Z1662" s="121">
        <f t="shared" ca="1" si="233"/>
        <v>1</v>
      </c>
      <c r="AA1662" s="121" t="s">
        <v>960</v>
      </c>
      <c r="AB1662" s="121"/>
      <c r="AC1662" s="127">
        <v>42873</v>
      </c>
      <c r="AD1662" s="121" t="s">
        <v>843</v>
      </c>
      <c r="AE1662" s="127">
        <v>42873</v>
      </c>
      <c r="AF1662" s="121" t="s">
        <v>8286</v>
      </c>
      <c r="AG1662" s="121">
        <v>0</v>
      </c>
      <c r="AH1662" s="121">
        <v>0</v>
      </c>
      <c r="AI1662" s="121" t="s">
        <v>6908</v>
      </c>
      <c r="AJ1662" s="121"/>
      <c r="AK1662" s="121" t="s">
        <v>334</v>
      </c>
      <c r="AL1662" s="121"/>
      <c r="AM1662" s="126" t="s">
        <v>6907</v>
      </c>
      <c r="AN1662" s="121" t="s">
        <v>411</v>
      </c>
      <c r="AO1662" s="121" t="s">
        <v>393</v>
      </c>
      <c r="AP1662" s="121">
        <v>3</v>
      </c>
      <c r="AQ1662" s="121">
        <v>1</v>
      </c>
      <c r="AR1662" s="121"/>
      <c r="AS1662" s="121"/>
      <c r="AT1662" s="121"/>
    </row>
    <row r="1663" spans="1:46" ht="30" customHeight="1" x14ac:dyDescent="0.15">
      <c r="A1663" s="121">
        <v>1661</v>
      </c>
      <c r="B1663" s="126">
        <v>5225003326</v>
      </c>
      <c r="C1663" s="121" t="s">
        <v>6909</v>
      </c>
      <c r="D1663" s="121" t="s">
        <v>6909</v>
      </c>
      <c r="E1663" s="127">
        <v>28018</v>
      </c>
      <c r="F1663" s="117">
        <f t="shared" ca="1" si="225"/>
        <v>42.484931506849314</v>
      </c>
      <c r="G1663" s="121" t="s">
        <v>325</v>
      </c>
      <c r="H1663" s="121" t="s">
        <v>327</v>
      </c>
      <c r="I1663" s="121" t="s">
        <v>327</v>
      </c>
      <c r="J1663" s="121" t="s">
        <v>6910</v>
      </c>
      <c r="K1663" s="121" t="s">
        <v>771</v>
      </c>
      <c r="L1663" s="121" t="s">
        <v>328</v>
      </c>
      <c r="M1663" s="121" t="s">
        <v>383</v>
      </c>
      <c r="N1663" s="121" t="s">
        <v>290</v>
      </c>
      <c r="O1663" s="121" t="s">
        <v>299</v>
      </c>
      <c r="P1663" s="127">
        <v>42871</v>
      </c>
      <c r="Q1663" s="121"/>
      <c r="R1663" s="114" t="e">
        <f t="shared" ca="1" si="226"/>
        <v>#NUM!</v>
      </c>
      <c r="S1663" s="118" t="e">
        <f t="shared" ca="1" si="227"/>
        <v>#NUM!</v>
      </c>
      <c r="T1663" s="114" t="e">
        <f t="shared" ca="1" si="228"/>
        <v>#NUM!</v>
      </c>
      <c r="U1663" s="119" t="e">
        <f t="shared" ca="1" si="229"/>
        <v>#NUM!</v>
      </c>
      <c r="V1663" s="120" t="s">
        <v>299</v>
      </c>
      <c r="W1663" s="116">
        <f t="shared" ca="1" si="230"/>
        <v>43525</v>
      </c>
      <c r="X1663" s="114">
        <f t="shared" ca="1" si="231"/>
        <v>652</v>
      </c>
      <c r="Y1663" s="120">
        <f t="shared" ca="1" si="232"/>
        <v>21</v>
      </c>
      <c r="Z1663" s="121">
        <f t="shared" ca="1" si="233"/>
        <v>1</v>
      </c>
      <c r="AA1663" s="121" t="s">
        <v>923</v>
      </c>
      <c r="AB1663" s="121"/>
      <c r="AC1663" s="127">
        <v>42873</v>
      </c>
      <c r="AD1663" s="121" t="s">
        <v>771</v>
      </c>
      <c r="AE1663" s="127">
        <v>42873</v>
      </c>
      <c r="AF1663" s="121" t="s">
        <v>8286</v>
      </c>
      <c r="AG1663" s="121">
        <v>0</v>
      </c>
      <c r="AH1663" s="121">
        <v>0</v>
      </c>
      <c r="AI1663" s="121" t="s">
        <v>6912</v>
      </c>
      <c r="AJ1663" s="121"/>
      <c r="AK1663" s="121" t="s">
        <v>334</v>
      </c>
      <c r="AL1663" s="121"/>
      <c r="AM1663" s="126" t="s">
        <v>6911</v>
      </c>
      <c r="AN1663" s="121"/>
      <c r="AO1663" s="121"/>
      <c r="AP1663" s="121">
        <v>0</v>
      </c>
      <c r="AQ1663" s="121">
        <v>0</v>
      </c>
      <c r="AR1663" s="121"/>
      <c r="AS1663" s="121"/>
      <c r="AT1663" s="121"/>
    </row>
    <row r="1664" spans="1:46" ht="30" customHeight="1" x14ac:dyDescent="0.15">
      <c r="A1664" s="121">
        <v>1662</v>
      </c>
      <c r="B1664" s="126">
        <v>5225003327</v>
      </c>
      <c r="C1664" s="121" t="s">
        <v>6913</v>
      </c>
      <c r="D1664" s="121" t="s">
        <v>6913</v>
      </c>
      <c r="E1664" s="127">
        <v>32255</v>
      </c>
      <c r="F1664" s="117">
        <f t="shared" ca="1" si="225"/>
        <v>30.876712328767123</v>
      </c>
      <c r="G1664" s="121" t="s">
        <v>325</v>
      </c>
      <c r="H1664" s="121" t="s">
        <v>297</v>
      </c>
      <c r="I1664" s="121" t="s">
        <v>297</v>
      </c>
      <c r="J1664" s="121" t="s">
        <v>6914</v>
      </c>
      <c r="K1664" s="121" t="s">
        <v>8234</v>
      </c>
      <c r="L1664" s="121" t="s">
        <v>357</v>
      </c>
      <c r="M1664" s="121" t="s">
        <v>338</v>
      </c>
      <c r="N1664" s="121" t="s">
        <v>298</v>
      </c>
      <c r="O1664" s="121" t="s">
        <v>8330</v>
      </c>
      <c r="P1664" s="127">
        <v>42652</v>
      </c>
      <c r="Q1664" s="127">
        <v>48129</v>
      </c>
      <c r="R1664" s="114">
        <f t="shared" ca="1" si="226"/>
        <v>4604</v>
      </c>
      <c r="S1664" s="118">
        <f t="shared" ca="1" si="227"/>
        <v>151</v>
      </c>
      <c r="T1664" s="114">
        <f t="shared" ca="1" si="228"/>
        <v>12</v>
      </c>
      <c r="U1664" s="119" t="str">
        <f t="shared" ca="1" si="229"/>
        <v>12年7个月14天</v>
      </c>
      <c r="V1664" s="120" t="s">
        <v>10282</v>
      </c>
      <c r="W1664" s="116">
        <f t="shared" ca="1" si="230"/>
        <v>43525</v>
      </c>
      <c r="X1664" s="114">
        <f t="shared" ca="1" si="231"/>
        <v>652</v>
      </c>
      <c r="Y1664" s="120">
        <f t="shared" ca="1" si="232"/>
        <v>21</v>
      </c>
      <c r="Z1664" s="121">
        <f t="shared" ca="1" si="233"/>
        <v>1</v>
      </c>
      <c r="AA1664" s="121" t="s">
        <v>1562</v>
      </c>
      <c r="AB1664" s="121"/>
      <c r="AC1664" s="127">
        <v>42873</v>
      </c>
      <c r="AD1664" s="121" t="s">
        <v>811</v>
      </c>
      <c r="AE1664" s="127">
        <v>42873</v>
      </c>
      <c r="AF1664" s="121" t="s">
        <v>8286</v>
      </c>
      <c r="AG1664" s="121">
        <v>0</v>
      </c>
      <c r="AH1664" s="121">
        <v>0</v>
      </c>
      <c r="AI1664" s="121" t="s">
        <v>6916</v>
      </c>
      <c r="AJ1664" s="121"/>
      <c r="AK1664" s="121"/>
      <c r="AL1664" s="121" t="s">
        <v>363</v>
      </c>
      <c r="AM1664" s="126" t="s">
        <v>6915</v>
      </c>
      <c r="AN1664" s="121" t="s">
        <v>411</v>
      </c>
      <c r="AO1664" s="121"/>
      <c r="AP1664" s="121">
        <v>0</v>
      </c>
      <c r="AQ1664" s="121">
        <v>2</v>
      </c>
      <c r="AR1664" s="121"/>
      <c r="AS1664" s="121"/>
      <c r="AT1664" s="121"/>
    </row>
    <row r="1665" spans="1:46" ht="30" customHeight="1" x14ac:dyDescent="0.15">
      <c r="A1665" s="121">
        <v>1663</v>
      </c>
      <c r="B1665" s="126">
        <v>5225003328</v>
      </c>
      <c r="C1665" s="121" t="s">
        <v>6917</v>
      </c>
      <c r="D1665" s="121" t="s">
        <v>6917</v>
      </c>
      <c r="E1665" s="127">
        <v>32802</v>
      </c>
      <c r="F1665" s="117">
        <f t="shared" ca="1" si="225"/>
        <v>29.378082191780823</v>
      </c>
      <c r="G1665" s="121" t="s">
        <v>325</v>
      </c>
      <c r="H1665" s="121" t="s">
        <v>287</v>
      </c>
      <c r="I1665" s="121" t="s">
        <v>287</v>
      </c>
      <c r="J1665" s="121" t="s">
        <v>6918</v>
      </c>
      <c r="K1665" s="121" t="s">
        <v>811</v>
      </c>
      <c r="L1665" s="121" t="s">
        <v>328</v>
      </c>
      <c r="M1665" s="121" t="s">
        <v>367</v>
      </c>
      <c r="N1665" s="121" t="s">
        <v>298</v>
      </c>
      <c r="O1665" s="121" t="s">
        <v>299</v>
      </c>
      <c r="P1665" s="127">
        <v>42872</v>
      </c>
      <c r="Q1665" s="121"/>
      <c r="R1665" s="114" t="e">
        <f t="shared" ca="1" si="226"/>
        <v>#NUM!</v>
      </c>
      <c r="S1665" s="118" t="e">
        <f t="shared" ca="1" si="227"/>
        <v>#NUM!</v>
      </c>
      <c r="T1665" s="114" t="e">
        <f t="shared" ca="1" si="228"/>
        <v>#NUM!</v>
      </c>
      <c r="U1665" s="119" t="e">
        <f t="shared" ca="1" si="229"/>
        <v>#NUM!</v>
      </c>
      <c r="V1665" s="120" t="s">
        <v>299</v>
      </c>
      <c r="W1665" s="116">
        <f t="shared" ca="1" si="230"/>
        <v>43525</v>
      </c>
      <c r="X1665" s="114">
        <f t="shared" ca="1" si="231"/>
        <v>627</v>
      </c>
      <c r="Y1665" s="120">
        <f t="shared" ca="1" si="232"/>
        <v>20</v>
      </c>
      <c r="Z1665" s="121">
        <f t="shared" ca="1" si="233"/>
        <v>1</v>
      </c>
      <c r="AA1665" s="121" t="s">
        <v>10283</v>
      </c>
      <c r="AB1665" s="121"/>
      <c r="AC1665" s="127">
        <v>42898</v>
      </c>
      <c r="AD1665" s="121" t="s">
        <v>582</v>
      </c>
      <c r="AE1665" s="127">
        <v>42898</v>
      </c>
      <c r="AF1665" s="121" t="s">
        <v>8286</v>
      </c>
      <c r="AG1665" s="121">
        <v>0</v>
      </c>
      <c r="AH1665" s="121">
        <v>0</v>
      </c>
      <c r="AI1665" s="121" t="s">
        <v>6920</v>
      </c>
      <c r="AJ1665" s="121"/>
      <c r="AK1665" s="121" t="s">
        <v>334</v>
      </c>
      <c r="AL1665" s="121"/>
      <c r="AM1665" s="126" t="s">
        <v>6919</v>
      </c>
      <c r="AN1665" s="121" t="s">
        <v>411</v>
      </c>
      <c r="AO1665" s="121"/>
      <c r="AP1665" s="121">
        <v>0</v>
      </c>
      <c r="AQ1665" s="121">
        <v>0</v>
      </c>
      <c r="AR1665" s="121"/>
      <c r="AS1665" s="121"/>
      <c r="AT1665" s="121"/>
    </row>
    <row r="1666" spans="1:46" ht="30" customHeight="1" x14ac:dyDescent="0.15">
      <c r="A1666" s="121">
        <v>1664</v>
      </c>
      <c r="B1666" s="126">
        <v>5225003329</v>
      </c>
      <c r="C1666" s="121" t="s">
        <v>6921</v>
      </c>
      <c r="D1666" s="121" t="s">
        <v>6921</v>
      </c>
      <c r="E1666" s="127">
        <v>35134</v>
      </c>
      <c r="F1666" s="117">
        <f t="shared" ca="1" si="225"/>
        <v>22.989041095890411</v>
      </c>
      <c r="G1666" s="121" t="s">
        <v>325</v>
      </c>
      <c r="H1666" s="121" t="s">
        <v>634</v>
      </c>
      <c r="I1666" s="121" t="s">
        <v>634</v>
      </c>
      <c r="J1666" s="121" t="s">
        <v>6922</v>
      </c>
      <c r="K1666" s="121" t="s">
        <v>8037</v>
      </c>
      <c r="L1666" s="121" t="s">
        <v>357</v>
      </c>
      <c r="M1666" s="121" t="s">
        <v>59</v>
      </c>
      <c r="N1666" s="121" t="s">
        <v>488</v>
      </c>
      <c r="O1666" s="121" t="s">
        <v>8330</v>
      </c>
      <c r="P1666" s="127">
        <v>42621</v>
      </c>
      <c r="Q1666" s="127">
        <v>48098</v>
      </c>
      <c r="R1666" s="114">
        <f t="shared" ca="1" si="226"/>
        <v>4573</v>
      </c>
      <c r="S1666" s="118">
        <f t="shared" ca="1" si="227"/>
        <v>150</v>
      </c>
      <c r="T1666" s="114">
        <f t="shared" ca="1" si="228"/>
        <v>12</v>
      </c>
      <c r="U1666" s="119" t="str">
        <f t="shared" ca="1" si="229"/>
        <v>12年6个月13天</v>
      </c>
      <c r="V1666" s="120" t="s">
        <v>10284</v>
      </c>
      <c r="W1666" s="116">
        <f t="shared" ca="1" si="230"/>
        <v>43525</v>
      </c>
      <c r="X1666" s="114">
        <f t="shared" ca="1" si="231"/>
        <v>625</v>
      </c>
      <c r="Y1666" s="120">
        <f t="shared" ca="1" si="232"/>
        <v>20</v>
      </c>
      <c r="Z1666" s="121">
        <f t="shared" ca="1" si="233"/>
        <v>1</v>
      </c>
      <c r="AA1666" s="121" t="s">
        <v>10107</v>
      </c>
      <c r="AB1666" s="121"/>
      <c r="AC1666" s="127">
        <v>42900</v>
      </c>
      <c r="AD1666" s="121" t="s">
        <v>8546</v>
      </c>
      <c r="AE1666" s="127">
        <v>42900</v>
      </c>
      <c r="AF1666" s="121" t="s">
        <v>8286</v>
      </c>
      <c r="AG1666" s="121">
        <v>0</v>
      </c>
      <c r="AH1666" s="121">
        <v>0</v>
      </c>
      <c r="AI1666" s="121" t="s">
        <v>6924</v>
      </c>
      <c r="AJ1666" s="121"/>
      <c r="AK1666" s="121"/>
      <c r="AL1666" s="121"/>
      <c r="AM1666" s="126" t="s">
        <v>6923</v>
      </c>
      <c r="AN1666" s="121" t="s">
        <v>411</v>
      </c>
      <c r="AO1666" s="121"/>
      <c r="AP1666" s="121">
        <v>0</v>
      </c>
      <c r="AQ1666" s="121">
        <v>0</v>
      </c>
      <c r="AR1666" s="121"/>
      <c r="AS1666" s="121"/>
      <c r="AT1666" s="121"/>
    </row>
    <row r="1667" spans="1:46" ht="30" customHeight="1" x14ac:dyDescent="0.15">
      <c r="A1667" s="121">
        <v>1665</v>
      </c>
      <c r="B1667" s="126">
        <v>5225003330</v>
      </c>
      <c r="C1667" s="121" t="s">
        <v>6925</v>
      </c>
      <c r="D1667" s="121" t="s">
        <v>6925</v>
      </c>
      <c r="E1667" s="127">
        <v>29116</v>
      </c>
      <c r="F1667" s="117">
        <f t="shared" ref="F1667:F1730" ca="1" si="234">(TODAY()-E1667)/365</f>
        <v>39.476712328767121</v>
      </c>
      <c r="G1667" s="121" t="s">
        <v>325</v>
      </c>
      <c r="H1667" s="121" t="s">
        <v>287</v>
      </c>
      <c r="I1667" s="121" t="s">
        <v>287</v>
      </c>
      <c r="J1667" s="121" t="s">
        <v>6926</v>
      </c>
      <c r="K1667" s="121" t="s">
        <v>8016</v>
      </c>
      <c r="L1667" s="121" t="s">
        <v>328</v>
      </c>
      <c r="M1667" s="121" t="s">
        <v>383</v>
      </c>
      <c r="N1667" s="121" t="s">
        <v>488</v>
      </c>
      <c r="O1667" s="121" t="s">
        <v>8330</v>
      </c>
      <c r="P1667" s="127">
        <v>42713</v>
      </c>
      <c r="Q1667" s="127">
        <v>48190</v>
      </c>
      <c r="R1667" s="114">
        <f t="shared" ca="1" si="226"/>
        <v>4665</v>
      </c>
      <c r="S1667" s="118">
        <f t="shared" ca="1" si="227"/>
        <v>153</v>
      </c>
      <c r="T1667" s="114">
        <f t="shared" ca="1" si="228"/>
        <v>12</v>
      </c>
      <c r="U1667" s="119" t="str">
        <f t="shared" ca="1" si="229"/>
        <v>12年9个月15天</v>
      </c>
      <c r="V1667" s="120" t="s">
        <v>6728</v>
      </c>
      <c r="W1667" s="116">
        <f t="shared" ca="1" si="230"/>
        <v>43525</v>
      </c>
      <c r="X1667" s="114">
        <f t="shared" ca="1" si="231"/>
        <v>625</v>
      </c>
      <c r="Y1667" s="120">
        <f t="shared" ca="1" si="232"/>
        <v>20</v>
      </c>
      <c r="Z1667" s="121">
        <f t="shared" ca="1" si="233"/>
        <v>1</v>
      </c>
      <c r="AA1667" s="121" t="s">
        <v>10285</v>
      </c>
      <c r="AB1667" s="121"/>
      <c r="AC1667" s="127">
        <v>42900</v>
      </c>
      <c r="AD1667" s="121" t="s">
        <v>598</v>
      </c>
      <c r="AE1667" s="127">
        <v>42900</v>
      </c>
      <c r="AF1667" s="121" t="s">
        <v>8286</v>
      </c>
      <c r="AG1667" s="121">
        <v>0</v>
      </c>
      <c r="AH1667" s="121">
        <v>0</v>
      </c>
      <c r="AI1667" s="121" t="s">
        <v>6928</v>
      </c>
      <c r="AJ1667" s="121"/>
      <c r="AK1667" s="121"/>
      <c r="AL1667" s="121"/>
      <c r="AM1667" s="126" t="s">
        <v>6927</v>
      </c>
      <c r="AN1667" s="121" t="s">
        <v>411</v>
      </c>
      <c r="AO1667" s="121"/>
      <c r="AP1667" s="121">
        <v>0</v>
      </c>
      <c r="AQ1667" s="121">
        <v>1</v>
      </c>
      <c r="AR1667" s="121"/>
      <c r="AS1667" s="121"/>
      <c r="AT1667" s="121"/>
    </row>
    <row r="1668" spans="1:46" ht="30" customHeight="1" x14ac:dyDescent="0.15">
      <c r="A1668" s="121">
        <v>1666</v>
      </c>
      <c r="B1668" s="126">
        <v>5225003331</v>
      </c>
      <c r="C1668" s="121" t="s">
        <v>6929</v>
      </c>
      <c r="D1668" s="121" t="s">
        <v>6929</v>
      </c>
      <c r="E1668" s="127">
        <v>31367</v>
      </c>
      <c r="F1668" s="117">
        <f t="shared" ca="1" si="234"/>
        <v>33.30958904109589</v>
      </c>
      <c r="G1668" s="121" t="s">
        <v>325</v>
      </c>
      <c r="H1668" s="121" t="s">
        <v>297</v>
      </c>
      <c r="I1668" s="121" t="s">
        <v>297</v>
      </c>
      <c r="J1668" s="121" t="s">
        <v>6930</v>
      </c>
      <c r="K1668" s="121" t="s">
        <v>8235</v>
      </c>
      <c r="L1668" s="121" t="s">
        <v>328</v>
      </c>
      <c r="M1668" s="121" t="s">
        <v>338</v>
      </c>
      <c r="N1668" s="121" t="s">
        <v>488</v>
      </c>
      <c r="O1668" s="121" t="s">
        <v>293</v>
      </c>
      <c r="P1668" s="127">
        <v>42894</v>
      </c>
      <c r="Q1668" s="121"/>
      <c r="R1668" s="114" t="e">
        <f t="shared" ref="R1668:R1731" ca="1" si="235">DATEDIF(W1668,Q1668,"D")</f>
        <v>#NUM!</v>
      </c>
      <c r="S1668" s="118" t="e">
        <f t="shared" ref="S1668:S1731" ca="1" si="236">DATEDIF(W1668,Q1668,"m")</f>
        <v>#NUM!</v>
      </c>
      <c r="T1668" s="114" t="e">
        <f t="shared" ref="T1668:T1731" ca="1" si="237">DATEDIF(W1668,Q1668,"y")</f>
        <v>#NUM!</v>
      </c>
      <c r="U1668" s="119" t="e">
        <f t="shared" ref="U1668:U1731" ca="1" si="238">ROUNDDOWN(R1668/365,0)&amp;"年"&amp;ROUNDDOWN(MOD(R1668,365)/30,0)&amp;"个月"&amp;MOD(MOD(R1668,365),30)&amp;"天"</f>
        <v>#NUM!</v>
      </c>
      <c r="V1668" s="120" t="s">
        <v>293</v>
      </c>
      <c r="W1668" s="116">
        <f t="shared" ref="W1668:W1731" ca="1" si="239">TODAY()</f>
        <v>43525</v>
      </c>
      <c r="X1668" s="114">
        <f t="shared" ref="X1668:X1731" ca="1" si="240">DATEDIF(AE1668,W1668,"D")</f>
        <v>625</v>
      </c>
      <c r="Y1668" s="120">
        <f t="shared" ref="Y1668:Y1731" ca="1" si="241">DATEDIF(AE1668,W1668,"m")</f>
        <v>20</v>
      </c>
      <c r="Z1668" s="121">
        <f t="shared" ref="Z1668:Z1731" ca="1" si="242">DATEDIF(AE1668,W1668,"Y")</f>
        <v>1</v>
      </c>
      <c r="AA1668" s="121" t="s">
        <v>8801</v>
      </c>
      <c r="AB1668" s="121"/>
      <c r="AC1668" s="127">
        <v>42900</v>
      </c>
      <c r="AD1668" s="121" t="s">
        <v>8546</v>
      </c>
      <c r="AE1668" s="127">
        <v>42900</v>
      </c>
      <c r="AF1668" s="121" t="s">
        <v>8286</v>
      </c>
      <c r="AG1668" s="121">
        <v>0</v>
      </c>
      <c r="AH1668" s="121">
        <v>0</v>
      </c>
      <c r="AI1668" s="121" t="s">
        <v>6932</v>
      </c>
      <c r="AJ1668" s="121"/>
      <c r="AK1668" s="121" t="s">
        <v>409</v>
      </c>
      <c r="AL1668" s="121" t="s">
        <v>363</v>
      </c>
      <c r="AM1668" s="126" t="s">
        <v>6931</v>
      </c>
      <c r="AN1668" s="121" t="s">
        <v>411</v>
      </c>
      <c r="AO1668" s="121"/>
      <c r="AP1668" s="121">
        <v>0</v>
      </c>
      <c r="AQ1668" s="121">
        <v>2</v>
      </c>
      <c r="AR1668" s="121"/>
      <c r="AS1668" s="121"/>
      <c r="AT1668" s="121"/>
    </row>
    <row r="1669" spans="1:46" ht="30" customHeight="1" x14ac:dyDescent="0.15">
      <c r="A1669" s="121">
        <v>1667</v>
      </c>
      <c r="B1669" s="126">
        <v>5225003332</v>
      </c>
      <c r="C1669" s="121" t="s">
        <v>6933</v>
      </c>
      <c r="D1669" s="121" t="s">
        <v>6933</v>
      </c>
      <c r="E1669" s="127">
        <v>26850</v>
      </c>
      <c r="F1669" s="117">
        <f t="shared" ca="1" si="234"/>
        <v>45.684931506849317</v>
      </c>
      <c r="G1669" s="121" t="s">
        <v>325</v>
      </c>
      <c r="H1669" s="121" t="s">
        <v>287</v>
      </c>
      <c r="I1669" s="121" t="s">
        <v>287</v>
      </c>
      <c r="J1669" s="121" t="s">
        <v>6934</v>
      </c>
      <c r="K1669" s="121" t="s">
        <v>8074</v>
      </c>
      <c r="L1669" s="121" t="s">
        <v>357</v>
      </c>
      <c r="M1669" s="121" t="s">
        <v>59</v>
      </c>
      <c r="N1669" s="121" t="s">
        <v>290</v>
      </c>
      <c r="O1669" s="121" t="s">
        <v>293</v>
      </c>
      <c r="P1669" s="127">
        <v>42894</v>
      </c>
      <c r="Q1669" s="121"/>
      <c r="R1669" s="114" t="e">
        <f t="shared" ca="1" si="235"/>
        <v>#NUM!</v>
      </c>
      <c r="S1669" s="118" t="e">
        <f t="shared" ca="1" si="236"/>
        <v>#NUM!</v>
      </c>
      <c r="T1669" s="114" t="e">
        <f t="shared" ca="1" si="237"/>
        <v>#NUM!</v>
      </c>
      <c r="U1669" s="119" t="e">
        <f t="shared" ca="1" si="238"/>
        <v>#NUM!</v>
      </c>
      <c r="V1669" s="120" t="s">
        <v>293</v>
      </c>
      <c r="W1669" s="116">
        <f t="shared" ca="1" si="239"/>
        <v>43525</v>
      </c>
      <c r="X1669" s="114">
        <f t="shared" ca="1" si="240"/>
        <v>623</v>
      </c>
      <c r="Y1669" s="120">
        <f t="shared" ca="1" si="241"/>
        <v>20</v>
      </c>
      <c r="Z1669" s="121">
        <f t="shared" ca="1" si="242"/>
        <v>1</v>
      </c>
      <c r="AA1669" s="121" t="s">
        <v>8801</v>
      </c>
      <c r="AB1669" s="121"/>
      <c r="AC1669" s="127">
        <v>42902</v>
      </c>
      <c r="AD1669" s="121" t="s">
        <v>771</v>
      </c>
      <c r="AE1669" s="127">
        <v>42902</v>
      </c>
      <c r="AF1669" s="121" t="s">
        <v>8286</v>
      </c>
      <c r="AG1669" s="121">
        <v>0</v>
      </c>
      <c r="AH1669" s="121">
        <v>0</v>
      </c>
      <c r="AI1669" s="121" t="s">
        <v>6936</v>
      </c>
      <c r="AJ1669" s="121"/>
      <c r="AK1669" s="121" t="s">
        <v>409</v>
      </c>
      <c r="AL1669" s="121" t="s">
        <v>363</v>
      </c>
      <c r="AM1669" s="126" t="s">
        <v>6935</v>
      </c>
      <c r="AN1669" s="121"/>
      <c r="AO1669" s="121"/>
      <c r="AP1669" s="121">
        <v>0</v>
      </c>
      <c r="AQ1669" s="121">
        <v>1</v>
      </c>
      <c r="AR1669" s="121"/>
      <c r="AS1669" s="121"/>
      <c r="AT1669" s="121"/>
    </row>
    <row r="1670" spans="1:46" ht="30" customHeight="1" x14ac:dyDescent="0.15">
      <c r="A1670" s="121">
        <v>1668</v>
      </c>
      <c r="B1670" s="126">
        <v>5225003333</v>
      </c>
      <c r="C1670" s="121" t="s">
        <v>6937</v>
      </c>
      <c r="D1670" s="121" t="s">
        <v>6937</v>
      </c>
      <c r="E1670" s="127">
        <v>28143</v>
      </c>
      <c r="F1670" s="117">
        <f t="shared" ca="1" si="234"/>
        <v>42.142465753424659</v>
      </c>
      <c r="G1670" s="121" t="s">
        <v>325</v>
      </c>
      <c r="H1670" s="121" t="s">
        <v>287</v>
      </c>
      <c r="I1670" s="121" t="s">
        <v>287</v>
      </c>
      <c r="J1670" s="121" t="s">
        <v>6938</v>
      </c>
      <c r="K1670" s="121" t="s">
        <v>8055</v>
      </c>
      <c r="L1670" s="121" t="s">
        <v>328</v>
      </c>
      <c r="M1670" s="121" t="s">
        <v>367</v>
      </c>
      <c r="N1670" s="121" t="s">
        <v>488</v>
      </c>
      <c r="O1670" s="121" t="s">
        <v>8330</v>
      </c>
      <c r="P1670" s="127">
        <v>42542</v>
      </c>
      <c r="Q1670" s="127">
        <v>48019</v>
      </c>
      <c r="R1670" s="114">
        <f t="shared" ca="1" si="235"/>
        <v>4494</v>
      </c>
      <c r="S1670" s="118">
        <f t="shared" ca="1" si="236"/>
        <v>147</v>
      </c>
      <c r="T1670" s="114">
        <f t="shared" ca="1" si="237"/>
        <v>12</v>
      </c>
      <c r="U1670" s="119" t="str">
        <f t="shared" ca="1" si="238"/>
        <v>12年3个月24天</v>
      </c>
      <c r="V1670" s="120" t="s">
        <v>10286</v>
      </c>
      <c r="W1670" s="116">
        <f t="shared" ca="1" si="239"/>
        <v>43525</v>
      </c>
      <c r="X1670" s="114">
        <f t="shared" ca="1" si="240"/>
        <v>623</v>
      </c>
      <c r="Y1670" s="120">
        <f t="shared" ca="1" si="241"/>
        <v>20</v>
      </c>
      <c r="Z1670" s="121">
        <f t="shared" ca="1" si="242"/>
        <v>1</v>
      </c>
      <c r="AA1670" s="121" t="s">
        <v>10068</v>
      </c>
      <c r="AB1670" s="121"/>
      <c r="AC1670" s="127">
        <v>42902</v>
      </c>
      <c r="AD1670" s="121" t="s">
        <v>771</v>
      </c>
      <c r="AE1670" s="127">
        <v>42902</v>
      </c>
      <c r="AF1670" s="121" t="s">
        <v>8286</v>
      </c>
      <c r="AG1670" s="121">
        <v>0</v>
      </c>
      <c r="AH1670" s="121">
        <v>0</v>
      </c>
      <c r="AI1670" s="121" t="s">
        <v>6941</v>
      </c>
      <c r="AJ1670" s="121"/>
      <c r="AK1670" s="121"/>
      <c r="AL1670" s="121"/>
      <c r="AM1670" s="126" t="s">
        <v>6940</v>
      </c>
      <c r="AN1670" s="121" t="s">
        <v>411</v>
      </c>
      <c r="AO1670" s="121"/>
      <c r="AP1670" s="121">
        <v>0</v>
      </c>
      <c r="AQ1670" s="121">
        <v>0</v>
      </c>
      <c r="AR1670" s="121"/>
      <c r="AS1670" s="121"/>
      <c r="AT1670" s="121"/>
    </row>
    <row r="1671" spans="1:46" ht="30" customHeight="1" x14ac:dyDescent="0.15">
      <c r="A1671" s="121">
        <v>1669</v>
      </c>
      <c r="B1671" s="126">
        <v>5225003334</v>
      </c>
      <c r="C1671" s="121" t="s">
        <v>6942</v>
      </c>
      <c r="D1671" s="121" t="s">
        <v>6942</v>
      </c>
      <c r="E1671" s="127">
        <v>24533</v>
      </c>
      <c r="F1671" s="117">
        <f t="shared" ca="1" si="234"/>
        <v>52.032876712328765</v>
      </c>
      <c r="G1671" s="121" t="s">
        <v>325</v>
      </c>
      <c r="H1671" s="121" t="s">
        <v>287</v>
      </c>
      <c r="I1671" s="121" t="s">
        <v>287</v>
      </c>
      <c r="J1671" s="121" t="s">
        <v>6943</v>
      </c>
      <c r="K1671" s="121" t="s">
        <v>553</v>
      </c>
      <c r="L1671" s="121" t="s">
        <v>328</v>
      </c>
      <c r="M1671" s="121" t="s">
        <v>367</v>
      </c>
      <c r="N1671" s="121" t="s">
        <v>298</v>
      </c>
      <c r="O1671" s="121" t="s">
        <v>8330</v>
      </c>
      <c r="P1671" s="127">
        <v>42204</v>
      </c>
      <c r="Q1671" s="127">
        <v>47682</v>
      </c>
      <c r="R1671" s="114">
        <f t="shared" ca="1" si="235"/>
        <v>4157</v>
      </c>
      <c r="S1671" s="118">
        <f t="shared" ca="1" si="236"/>
        <v>136</v>
      </c>
      <c r="T1671" s="114">
        <f t="shared" ca="1" si="237"/>
        <v>11</v>
      </c>
      <c r="U1671" s="119" t="str">
        <f t="shared" ca="1" si="238"/>
        <v>11年4个月22天</v>
      </c>
      <c r="V1671" s="120" t="s">
        <v>10287</v>
      </c>
      <c r="W1671" s="116">
        <f t="shared" ca="1" si="239"/>
        <v>43525</v>
      </c>
      <c r="X1671" s="114">
        <f t="shared" ca="1" si="240"/>
        <v>598</v>
      </c>
      <c r="Y1671" s="120">
        <f t="shared" ca="1" si="241"/>
        <v>19</v>
      </c>
      <c r="Z1671" s="121">
        <f t="shared" ca="1" si="242"/>
        <v>1</v>
      </c>
      <c r="AA1671" s="121" t="s">
        <v>7964</v>
      </c>
      <c r="AB1671" s="121"/>
      <c r="AC1671" s="127">
        <v>42927</v>
      </c>
      <c r="AD1671" s="121" t="s">
        <v>553</v>
      </c>
      <c r="AE1671" s="127">
        <v>42927</v>
      </c>
      <c r="AF1671" s="121" t="s">
        <v>8286</v>
      </c>
      <c r="AG1671" s="121">
        <v>0</v>
      </c>
      <c r="AH1671" s="121">
        <v>0</v>
      </c>
      <c r="AI1671" s="121" t="s">
        <v>6946</v>
      </c>
      <c r="AJ1671" s="121"/>
      <c r="AK1671" s="121"/>
      <c r="AL1671" s="121" t="s">
        <v>363</v>
      </c>
      <c r="AM1671" s="126" t="s">
        <v>6945</v>
      </c>
      <c r="AN1671" s="121" t="s">
        <v>411</v>
      </c>
      <c r="AO1671" s="121"/>
      <c r="AP1671" s="121">
        <v>0</v>
      </c>
      <c r="AQ1671" s="121">
        <v>3</v>
      </c>
      <c r="AR1671" s="121"/>
      <c r="AS1671" s="121"/>
      <c r="AT1671" s="121"/>
    </row>
    <row r="1672" spans="1:46" ht="30" customHeight="1" x14ac:dyDescent="0.15">
      <c r="A1672" s="121">
        <v>1670</v>
      </c>
      <c r="B1672" s="126">
        <v>5225003335</v>
      </c>
      <c r="C1672" s="121" t="s">
        <v>6947</v>
      </c>
      <c r="D1672" s="121" t="s">
        <v>6947</v>
      </c>
      <c r="E1672" s="127">
        <v>25812</v>
      </c>
      <c r="F1672" s="117">
        <f t="shared" ca="1" si="234"/>
        <v>48.528767123287672</v>
      </c>
      <c r="G1672" s="121" t="s">
        <v>325</v>
      </c>
      <c r="H1672" s="121" t="s">
        <v>287</v>
      </c>
      <c r="I1672" s="121" t="s">
        <v>287</v>
      </c>
      <c r="J1672" s="121" t="s">
        <v>6948</v>
      </c>
      <c r="K1672" s="121" t="s">
        <v>771</v>
      </c>
      <c r="L1672" s="121" t="s">
        <v>328</v>
      </c>
      <c r="M1672" s="121" t="s">
        <v>338</v>
      </c>
      <c r="N1672" s="121" t="s">
        <v>290</v>
      </c>
      <c r="O1672" s="121" t="s">
        <v>293</v>
      </c>
      <c r="P1672" s="127">
        <v>42908</v>
      </c>
      <c r="Q1672" s="121"/>
      <c r="R1672" s="114" t="e">
        <f t="shared" ca="1" si="235"/>
        <v>#NUM!</v>
      </c>
      <c r="S1672" s="118" t="e">
        <f t="shared" ca="1" si="236"/>
        <v>#NUM!</v>
      </c>
      <c r="T1672" s="114" t="e">
        <f t="shared" ca="1" si="237"/>
        <v>#NUM!</v>
      </c>
      <c r="U1672" s="119" t="e">
        <f t="shared" ca="1" si="238"/>
        <v>#NUM!</v>
      </c>
      <c r="V1672" s="120" t="s">
        <v>293</v>
      </c>
      <c r="W1672" s="116">
        <f t="shared" ca="1" si="239"/>
        <v>43525</v>
      </c>
      <c r="X1672" s="114">
        <f t="shared" ca="1" si="240"/>
        <v>598</v>
      </c>
      <c r="Y1672" s="120">
        <f t="shared" ca="1" si="241"/>
        <v>19</v>
      </c>
      <c r="Z1672" s="121">
        <f t="shared" ca="1" si="242"/>
        <v>1</v>
      </c>
      <c r="AA1672" s="121" t="s">
        <v>10288</v>
      </c>
      <c r="AB1672" s="121"/>
      <c r="AC1672" s="127">
        <v>42927</v>
      </c>
      <c r="AD1672" s="121" t="s">
        <v>771</v>
      </c>
      <c r="AE1672" s="127">
        <v>42927</v>
      </c>
      <c r="AF1672" s="121" t="s">
        <v>8286</v>
      </c>
      <c r="AG1672" s="121">
        <v>0</v>
      </c>
      <c r="AH1672" s="121">
        <v>0</v>
      </c>
      <c r="AI1672" s="121" t="s">
        <v>6950</v>
      </c>
      <c r="AJ1672" s="121"/>
      <c r="AK1672" s="121" t="s">
        <v>409</v>
      </c>
      <c r="AL1672" s="121"/>
      <c r="AM1672" s="126" t="s">
        <v>6949</v>
      </c>
      <c r="AN1672" s="121"/>
      <c r="AO1672" s="121"/>
      <c r="AP1672" s="121">
        <v>0</v>
      </c>
      <c r="AQ1672" s="121">
        <v>0</v>
      </c>
      <c r="AR1672" s="121"/>
      <c r="AS1672" s="121"/>
      <c r="AT1672" s="121"/>
    </row>
    <row r="1673" spans="1:46" ht="30" customHeight="1" x14ac:dyDescent="0.15">
      <c r="A1673" s="121">
        <v>1671</v>
      </c>
      <c r="B1673" s="126">
        <v>5225003336</v>
      </c>
      <c r="C1673" s="121" t="s">
        <v>6951</v>
      </c>
      <c r="D1673" s="121" t="s">
        <v>6951</v>
      </c>
      <c r="E1673" s="127">
        <v>32761</v>
      </c>
      <c r="F1673" s="117">
        <f t="shared" ca="1" si="234"/>
        <v>29.490410958904111</v>
      </c>
      <c r="G1673" s="121" t="s">
        <v>892</v>
      </c>
      <c r="H1673" s="121" t="s">
        <v>287</v>
      </c>
      <c r="I1673" s="121" t="s">
        <v>287</v>
      </c>
      <c r="J1673" s="121" t="s">
        <v>2880</v>
      </c>
      <c r="K1673" s="121" t="s">
        <v>8011</v>
      </c>
      <c r="L1673" s="121" t="s">
        <v>328</v>
      </c>
      <c r="M1673" s="121" t="s">
        <v>59</v>
      </c>
      <c r="N1673" s="121" t="s">
        <v>408</v>
      </c>
      <c r="O1673" s="121" t="s">
        <v>299</v>
      </c>
      <c r="P1673" s="127">
        <v>42894</v>
      </c>
      <c r="Q1673" s="121"/>
      <c r="R1673" s="114" t="e">
        <f t="shared" ca="1" si="235"/>
        <v>#NUM!</v>
      </c>
      <c r="S1673" s="118" t="e">
        <f t="shared" ca="1" si="236"/>
        <v>#NUM!</v>
      </c>
      <c r="T1673" s="114" t="e">
        <f t="shared" ca="1" si="237"/>
        <v>#NUM!</v>
      </c>
      <c r="U1673" s="119" t="e">
        <f t="shared" ca="1" si="238"/>
        <v>#NUM!</v>
      </c>
      <c r="V1673" s="120" t="s">
        <v>299</v>
      </c>
      <c r="W1673" s="116">
        <f t="shared" ca="1" si="239"/>
        <v>43525</v>
      </c>
      <c r="X1673" s="114">
        <f t="shared" ca="1" si="240"/>
        <v>598</v>
      </c>
      <c r="Y1673" s="120">
        <f t="shared" ca="1" si="241"/>
        <v>19</v>
      </c>
      <c r="Z1673" s="121">
        <f t="shared" ca="1" si="242"/>
        <v>1</v>
      </c>
      <c r="AA1673" s="121" t="s">
        <v>8801</v>
      </c>
      <c r="AB1673" s="121"/>
      <c r="AC1673" s="127">
        <v>42927</v>
      </c>
      <c r="AD1673" s="121" t="s">
        <v>771</v>
      </c>
      <c r="AE1673" s="127">
        <v>42927</v>
      </c>
      <c r="AF1673" s="121" t="s">
        <v>8286</v>
      </c>
      <c r="AG1673" s="121">
        <v>0</v>
      </c>
      <c r="AH1673" s="121">
        <v>0</v>
      </c>
      <c r="AI1673" s="121" t="s">
        <v>6953</v>
      </c>
      <c r="AJ1673" s="121"/>
      <c r="AK1673" s="121" t="s">
        <v>334</v>
      </c>
      <c r="AL1673" s="121"/>
      <c r="AM1673" s="126" t="s">
        <v>6952</v>
      </c>
      <c r="AN1673" s="121" t="s">
        <v>411</v>
      </c>
      <c r="AO1673" s="121"/>
      <c r="AP1673" s="121">
        <v>0</v>
      </c>
      <c r="AQ1673" s="121">
        <v>0</v>
      </c>
      <c r="AR1673" s="121"/>
      <c r="AS1673" s="121"/>
      <c r="AT1673" s="121"/>
    </row>
    <row r="1674" spans="1:46" ht="30" customHeight="1" x14ac:dyDescent="0.15">
      <c r="A1674" s="121">
        <v>1672</v>
      </c>
      <c r="B1674" s="126">
        <v>5225003337</v>
      </c>
      <c r="C1674" s="121" t="s">
        <v>6954</v>
      </c>
      <c r="D1674" s="121" t="s">
        <v>6954</v>
      </c>
      <c r="E1674" s="127">
        <v>30946</v>
      </c>
      <c r="F1674" s="117">
        <f t="shared" ca="1" si="234"/>
        <v>34.463013698630135</v>
      </c>
      <c r="G1674" s="121" t="s">
        <v>325</v>
      </c>
      <c r="H1674" s="121" t="s">
        <v>287</v>
      </c>
      <c r="I1674" s="121" t="s">
        <v>287</v>
      </c>
      <c r="J1674" s="121" t="s">
        <v>6955</v>
      </c>
      <c r="K1674" s="121" t="s">
        <v>8023</v>
      </c>
      <c r="L1674" s="121" t="s">
        <v>357</v>
      </c>
      <c r="M1674" s="121" t="s">
        <v>59</v>
      </c>
      <c r="N1674" s="121" t="s">
        <v>488</v>
      </c>
      <c r="O1674" s="121" t="s">
        <v>8330</v>
      </c>
      <c r="P1674" s="127">
        <v>42743</v>
      </c>
      <c r="Q1674" s="127">
        <v>48220</v>
      </c>
      <c r="R1674" s="114">
        <f t="shared" ca="1" si="235"/>
        <v>4695</v>
      </c>
      <c r="S1674" s="118">
        <f t="shared" ca="1" si="236"/>
        <v>154</v>
      </c>
      <c r="T1674" s="114">
        <f t="shared" ca="1" si="237"/>
        <v>12</v>
      </c>
      <c r="U1674" s="119" t="str">
        <f t="shared" ca="1" si="238"/>
        <v>12年10个月15天</v>
      </c>
      <c r="V1674" s="120" t="s">
        <v>7239</v>
      </c>
      <c r="W1674" s="116">
        <f t="shared" ca="1" si="239"/>
        <v>43525</v>
      </c>
      <c r="X1674" s="114">
        <f t="shared" ca="1" si="240"/>
        <v>598</v>
      </c>
      <c r="Y1674" s="120">
        <f t="shared" ca="1" si="241"/>
        <v>19</v>
      </c>
      <c r="Z1674" s="121">
        <f t="shared" ca="1" si="242"/>
        <v>1</v>
      </c>
      <c r="AA1674" s="121" t="s">
        <v>1321</v>
      </c>
      <c r="AB1674" s="121"/>
      <c r="AC1674" s="127">
        <v>42927</v>
      </c>
      <c r="AD1674" s="121" t="s">
        <v>771</v>
      </c>
      <c r="AE1674" s="127">
        <v>42927</v>
      </c>
      <c r="AF1674" s="121" t="s">
        <v>8286</v>
      </c>
      <c r="AG1674" s="121">
        <v>0</v>
      </c>
      <c r="AH1674" s="121">
        <v>0</v>
      </c>
      <c r="AI1674" s="121" t="s">
        <v>6957</v>
      </c>
      <c r="AJ1674" s="121"/>
      <c r="AK1674" s="121"/>
      <c r="AL1674" s="121"/>
      <c r="AM1674" s="126" t="s">
        <v>6956</v>
      </c>
      <c r="AN1674" s="121" t="s">
        <v>411</v>
      </c>
      <c r="AO1674" s="121"/>
      <c r="AP1674" s="121">
        <v>0</v>
      </c>
      <c r="AQ1674" s="121">
        <v>0</v>
      </c>
      <c r="AR1674" s="121"/>
      <c r="AS1674" s="121"/>
      <c r="AT1674" s="121"/>
    </row>
    <row r="1675" spans="1:46" ht="30" customHeight="1" x14ac:dyDescent="0.15">
      <c r="A1675" s="121">
        <v>1673</v>
      </c>
      <c r="B1675" s="126">
        <v>5225003338</v>
      </c>
      <c r="C1675" s="121" t="s">
        <v>6958</v>
      </c>
      <c r="D1675" s="121" t="s">
        <v>6958</v>
      </c>
      <c r="E1675" s="127">
        <v>35792</v>
      </c>
      <c r="F1675" s="117">
        <f t="shared" ca="1" si="234"/>
        <v>21.186301369863013</v>
      </c>
      <c r="G1675" s="121" t="s">
        <v>325</v>
      </c>
      <c r="H1675" s="121" t="s">
        <v>779</v>
      </c>
      <c r="I1675" s="121" t="s">
        <v>779</v>
      </c>
      <c r="J1675" s="121" t="s">
        <v>6959</v>
      </c>
      <c r="K1675" s="121" t="s">
        <v>8016</v>
      </c>
      <c r="L1675" s="121" t="s">
        <v>2494</v>
      </c>
      <c r="M1675" s="121" t="s">
        <v>348</v>
      </c>
      <c r="N1675" s="121" t="s">
        <v>41</v>
      </c>
      <c r="O1675" s="121" t="s">
        <v>8330</v>
      </c>
      <c r="P1675" s="127">
        <v>42389</v>
      </c>
      <c r="Q1675" s="127">
        <v>47867</v>
      </c>
      <c r="R1675" s="114">
        <f t="shared" ca="1" si="235"/>
        <v>4342</v>
      </c>
      <c r="S1675" s="118">
        <f t="shared" ca="1" si="236"/>
        <v>142</v>
      </c>
      <c r="T1675" s="114">
        <f t="shared" ca="1" si="237"/>
        <v>11</v>
      </c>
      <c r="U1675" s="119" t="str">
        <f t="shared" ca="1" si="238"/>
        <v>11年10个月27天</v>
      </c>
      <c r="V1675" s="120" t="s">
        <v>10289</v>
      </c>
      <c r="W1675" s="116">
        <f t="shared" ca="1" si="239"/>
        <v>43525</v>
      </c>
      <c r="X1675" s="114">
        <f t="shared" ca="1" si="240"/>
        <v>597</v>
      </c>
      <c r="Y1675" s="120">
        <f t="shared" ca="1" si="241"/>
        <v>19</v>
      </c>
      <c r="Z1675" s="121">
        <f t="shared" ca="1" si="242"/>
        <v>1</v>
      </c>
      <c r="AA1675" s="121" t="s">
        <v>10290</v>
      </c>
      <c r="AB1675" s="121"/>
      <c r="AC1675" s="127">
        <v>42928</v>
      </c>
      <c r="AD1675" s="121" t="s">
        <v>489</v>
      </c>
      <c r="AE1675" s="127">
        <v>42928</v>
      </c>
      <c r="AF1675" s="121" t="s">
        <v>8286</v>
      </c>
      <c r="AG1675" s="121">
        <v>0</v>
      </c>
      <c r="AH1675" s="121">
        <v>0</v>
      </c>
      <c r="AI1675" s="121" t="s">
        <v>6961</v>
      </c>
      <c r="AJ1675" s="121"/>
      <c r="AK1675" s="121"/>
      <c r="AL1675" s="121"/>
      <c r="AM1675" s="126" t="s">
        <v>6960</v>
      </c>
      <c r="AN1675" s="121"/>
      <c r="AO1675" s="121"/>
      <c r="AP1675" s="121">
        <v>0</v>
      </c>
      <c r="AQ1675" s="121">
        <v>0</v>
      </c>
      <c r="AR1675" s="121"/>
      <c r="AS1675" s="121"/>
      <c r="AT1675" s="121"/>
    </row>
    <row r="1676" spans="1:46" ht="30" customHeight="1" x14ac:dyDescent="0.15">
      <c r="A1676" s="121">
        <v>1674</v>
      </c>
      <c r="B1676" s="126">
        <v>5225003339</v>
      </c>
      <c r="C1676" s="121" t="s">
        <v>6962</v>
      </c>
      <c r="D1676" s="121" t="s">
        <v>6962</v>
      </c>
      <c r="E1676" s="127">
        <v>28392</v>
      </c>
      <c r="F1676" s="117">
        <f t="shared" ca="1" si="234"/>
        <v>41.460273972602742</v>
      </c>
      <c r="G1676" s="121" t="s">
        <v>325</v>
      </c>
      <c r="H1676" s="121" t="s">
        <v>287</v>
      </c>
      <c r="I1676" s="121" t="s">
        <v>287</v>
      </c>
      <c r="J1676" s="121" t="s">
        <v>10291</v>
      </c>
      <c r="K1676" s="121" t="s">
        <v>8546</v>
      </c>
      <c r="L1676" s="121" t="s">
        <v>328</v>
      </c>
      <c r="M1676" s="121" t="s">
        <v>338</v>
      </c>
      <c r="N1676" s="121" t="s">
        <v>290</v>
      </c>
      <c r="O1676" s="121" t="s">
        <v>8330</v>
      </c>
      <c r="P1676" s="127">
        <v>42593</v>
      </c>
      <c r="Q1676" s="127">
        <v>48070</v>
      </c>
      <c r="R1676" s="114">
        <f t="shared" ca="1" si="235"/>
        <v>4545</v>
      </c>
      <c r="S1676" s="118">
        <f t="shared" ca="1" si="236"/>
        <v>149</v>
      </c>
      <c r="T1676" s="114">
        <f t="shared" ca="1" si="237"/>
        <v>12</v>
      </c>
      <c r="U1676" s="119" t="str">
        <f t="shared" ca="1" si="238"/>
        <v>12年5个月15天</v>
      </c>
      <c r="V1676" s="120" t="s">
        <v>6390</v>
      </c>
      <c r="W1676" s="116">
        <f t="shared" ca="1" si="239"/>
        <v>43525</v>
      </c>
      <c r="X1676" s="114">
        <f t="shared" ca="1" si="240"/>
        <v>597</v>
      </c>
      <c r="Y1676" s="120">
        <f t="shared" ca="1" si="241"/>
        <v>19</v>
      </c>
      <c r="Z1676" s="121">
        <f t="shared" ca="1" si="242"/>
        <v>1</v>
      </c>
      <c r="AA1676" s="121" t="s">
        <v>10292</v>
      </c>
      <c r="AB1676" s="121"/>
      <c r="AC1676" s="127">
        <v>42928</v>
      </c>
      <c r="AD1676" s="121" t="s">
        <v>8546</v>
      </c>
      <c r="AE1676" s="127">
        <v>42928</v>
      </c>
      <c r="AF1676" s="121" t="s">
        <v>8286</v>
      </c>
      <c r="AG1676" s="121">
        <v>0</v>
      </c>
      <c r="AH1676" s="121">
        <v>0</v>
      </c>
      <c r="AI1676" s="121" t="s">
        <v>6964</v>
      </c>
      <c r="AJ1676" s="121"/>
      <c r="AK1676" s="121"/>
      <c r="AL1676" s="121"/>
      <c r="AM1676" s="126" t="s">
        <v>6963</v>
      </c>
      <c r="AN1676" s="121"/>
      <c r="AO1676" s="121"/>
      <c r="AP1676" s="121">
        <v>0</v>
      </c>
      <c r="AQ1676" s="121">
        <v>0</v>
      </c>
      <c r="AR1676" s="121"/>
      <c r="AS1676" s="121"/>
      <c r="AT1676" s="121"/>
    </row>
    <row r="1677" spans="1:46" ht="30" customHeight="1" x14ac:dyDescent="0.15">
      <c r="A1677" s="121">
        <v>1675</v>
      </c>
      <c r="B1677" s="126">
        <v>5225003340</v>
      </c>
      <c r="C1677" s="121" t="s">
        <v>6965</v>
      </c>
      <c r="D1677" s="121" t="s">
        <v>6965</v>
      </c>
      <c r="E1677" s="127">
        <v>35526</v>
      </c>
      <c r="F1677" s="117">
        <f t="shared" ca="1" si="234"/>
        <v>21.915068493150685</v>
      </c>
      <c r="G1677" s="121" t="s">
        <v>364</v>
      </c>
      <c r="H1677" s="121" t="s">
        <v>297</v>
      </c>
      <c r="I1677" s="121" t="s">
        <v>297</v>
      </c>
      <c r="J1677" s="121" t="s">
        <v>10293</v>
      </c>
      <c r="K1677" s="121" t="s">
        <v>8546</v>
      </c>
      <c r="L1677" s="121" t="s">
        <v>328</v>
      </c>
      <c r="M1677" s="121" t="s">
        <v>367</v>
      </c>
      <c r="N1677" s="121" t="s">
        <v>290</v>
      </c>
      <c r="O1677" s="121" t="s">
        <v>8330</v>
      </c>
      <c r="P1677" s="127">
        <v>42398</v>
      </c>
      <c r="Q1677" s="127">
        <v>47876</v>
      </c>
      <c r="R1677" s="114">
        <f t="shared" ca="1" si="235"/>
        <v>4351</v>
      </c>
      <c r="S1677" s="118">
        <f t="shared" ca="1" si="236"/>
        <v>142</v>
      </c>
      <c r="T1677" s="114">
        <f t="shared" ca="1" si="237"/>
        <v>11</v>
      </c>
      <c r="U1677" s="119" t="str">
        <f t="shared" ca="1" si="238"/>
        <v>11年11个月6天</v>
      </c>
      <c r="V1677" s="120" t="s">
        <v>10294</v>
      </c>
      <c r="W1677" s="116">
        <f t="shared" ca="1" si="239"/>
        <v>43525</v>
      </c>
      <c r="X1677" s="114">
        <f t="shared" ca="1" si="240"/>
        <v>597</v>
      </c>
      <c r="Y1677" s="120">
        <f t="shared" ca="1" si="241"/>
        <v>19</v>
      </c>
      <c r="Z1677" s="121">
        <f t="shared" ca="1" si="242"/>
        <v>1</v>
      </c>
      <c r="AA1677" s="121" t="s">
        <v>643</v>
      </c>
      <c r="AB1677" s="121"/>
      <c r="AC1677" s="127">
        <v>42928</v>
      </c>
      <c r="AD1677" s="121" t="s">
        <v>8546</v>
      </c>
      <c r="AE1677" s="127">
        <v>42928</v>
      </c>
      <c r="AF1677" s="121" t="s">
        <v>8286</v>
      </c>
      <c r="AG1677" s="121">
        <v>0</v>
      </c>
      <c r="AH1677" s="121">
        <v>0</v>
      </c>
      <c r="AI1677" s="121" t="s">
        <v>6968</v>
      </c>
      <c r="AJ1677" s="121"/>
      <c r="AK1677" s="121"/>
      <c r="AL1677" s="121"/>
      <c r="AM1677" s="126" t="s">
        <v>6967</v>
      </c>
      <c r="AN1677" s="121"/>
      <c r="AO1677" s="121" t="s">
        <v>393</v>
      </c>
      <c r="AP1677" s="121">
        <v>3</v>
      </c>
      <c r="AQ1677" s="121">
        <v>0</v>
      </c>
      <c r="AR1677" s="121"/>
      <c r="AS1677" s="121"/>
      <c r="AT1677" s="121"/>
    </row>
    <row r="1678" spans="1:46" ht="30" customHeight="1" x14ac:dyDescent="0.15">
      <c r="A1678" s="121">
        <v>1676</v>
      </c>
      <c r="B1678" s="126">
        <v>5225003341</v>
      </c>
      <c r="C1678" s="121" t="s">
        <v>6969</v>
      </c>
      <c r="D1678" s="121" t="s">
        <v>6969</v>
      </c>
      <c r="E1678" s="127">
        <v>30678</v>
      </c>
      <c r="F1678" s="117">
        <f t="shared" ca="1" si="234"/>
        <v>35.197260273972603</v>
      </c>
      <c r="G1678" s="121" t="s">
        <v>325</v>
      </c>
      <c r="H1678" s="121" t="s">
        <v>287</v>
      </c>
      <c r="I1678" s="121" t="s">
        <v>287</v>
      </c>
      <c r="J1678" s="121" t="s">
        <v>6970</v>
      </c>
      <c r="K1678" s="121" t="s">
        <v>8211</v>
      </c>
      <c r="L1678" s="121" t="s">
        <v>328</v>
      </c>
      <c r="M1678" s="121" t="s">
        <v>383</v>
      </c>
      <c r="N1678" s="121" t="s">
        <v>408</v>
      </c>
      <c r="O1678" s="121" t="s">
        <v>299</v>
      </c>
      <c r="P1678" s="127">
        <v>42915</v>
      </c>
      <c r="Q1678" s="121"/>
      <c r="R1678" s="114" t="e">
        <f t="shared" ca="1" si="235"/>
        <v>#NUM!</v>
      </c>
      <c r="S1678" s="118" t="e">
        <f t="shared" ca="1" si="236"/>
        <v>#NUM!</v>
      </c>
      <c r="T1678" s="114" t="e">
        <f t="shared" ca="1" si="237"/>
        <v>#NUM!</v>
      </c>
      <c r="U1678" s="119" t="e">
        <f t="shared" ca="1" si="238"/>
        <v>#NUM!</v>
      </c>
      <c r="V1678" s="120" t="s">
        <v>299</v>
      </c>
      <c r="W1678" s="116">
        <f t="shared" ca="1" si="239"/>
        <v>43525</v>
      </c>
      <c r="X1678" s="114">
        <f t="shared" ca="1" si="240"/>
        <v>597</v>
      </c>
      <c r="Y1678" s="120">
        <f t="shared" ca="1" si="241"/>
        <v>19</v>
      </c>
      <c r="Z1678" s="121">
        <f t="shared" ca="1" si="242"/>
        <v>1</v>
      </c>
      <c r="AA1678" s="121" t="s">
        <v>373</v>
      </c>
      <c r="AB1678" s="121"/>
      <c r="AC1678" s="127">
        <v>42928</v>
      </c>
      <c r="AD1678" s="121" t="s">
        <v>8546</v>
      </c>
      <c r="AE1678" s="127">
        <v>42928</v>
      </c>
      <c r="AF1678" s="121" t="s">
        <v>8286</v>
      </c>
      <c r="AG1678" s="121">
        <v>0</v>
      </c>
      <c r="AH1678" s="121">
        <v>0</v>
      </c>
      <c r="AI1678" s="121" t="s">
        <v>6972</v>
      </c>
      <c r="AJ1678" s="121"/>
      <c r="AK1678" s="121" t="s">
        <v>334</v>
      </c>
      <c r="AL1678" s="121"/>
      <c r="AM1678" s="126" t="s">
        <v>6971</v>
      </c>
      <c r="AN1678" s="121" t="s">
        <v>411</v>
      </c>
      <c r="AO1678" s="121"/>
      <c r="AP1678" s="121">
        <v>0</v>
      </c>
      <c r="AQ1678" s="121">
        <v>0</v>
      </c>
      <c r="AR1678" s="121"/>
      <c r="AS1678" s="121"/>
      <c r="AT1678" s="121"/>
    </row>
    <row r="1679" spans="1:46" ht="30" customHeight="1" x14ac:dyDescent="0.15">
      <c r="A1679" s="121">
        <v>1677</v>
      </c>
      <c r="B1679" s="126">
        <v>5225003342</v>
      </c>
      <c r="C1679" s="121" t="s">
        <v>6973</v>
      </c>
      <c r="D1679" s="121" t="s">
        <v>6973</v>
      </c>
      <c r="E1679" s="127">
        <v>25747</v>
      </c>
      <c r="F1679" s="117">
        <f t="shared" ca="1" si="234"/>
        <v>48.706849315068496</v>
      </c>
      <c r="G1679" s="121" t="s">
        <v>325</v>
      </c>
      <c r="H1679" s="121" t="s">
        <v>327</v>
      </c>
      <c r="I1679" s="121" t="s">
        <v>327</v>
      </c>
      <c r="J1679" s="121" t="s">
        <v>10295</v>
      </c>
      <c r="K1679" s="121" t="s">
        <v>8546</v>
      </c>
      <c r="L1679" s="121" t="s">
        <v>328</v>
      </c>
      <c r="M1679" s="121" t="s">
        <v>59</v>
      </c>
      <c r="N1679" s="121" t="s">
        <v>290</v>
      </c>
      <c r="O1679" s="121" t="s">
        <v>293</v>
      </c>
      <c r="P1679" s="127">
        <v>42908</v>
      </c>
      <c r="Q1679" s="121"/>
      <c r="R1679" s="114" t="e">
        <f t="shared" ca="1" si="235"/>
        <v>#NUM!</v>
      </c>
      <c r="S1679" s="118" t="e">
        <f t="shared" ca="1" si="236"/>
        <v>#NUM!</v>
      </c>
      <c r="T1679" s="114" t="e">
        <f t="shared" ca="1" si="237"/>
        <v>#NUM!</v>
      </c>
      <c r="U1679" s="119" t="e">
        <f t="shared" ca="1" si="238"/>
        <v>#NUM!</v>
      </c>
      <c r="V1679" s="120" t="s">
        <v>293</v>
      </c>
      <c r="W1679" s="116">
        <f t="shared" ca="1" si="239"/>
        <v>43525</v>
      </c>
      <c r="X1679" s="114">
        <f t="shared" ca="1" si="240"/>
        <v>597</v>
      </c>
      <c r="Y1679" s="120">
        <f t="shared" ca="1" si="241"/>
        <v>19</v>
      </c>
      <c r="Z1679" s="121">
        <f t="shared" ca="1" si="242"/>
        <v>1</v>
      </c>
      <c r="AA1679" s="121" t="s">
        <v>10288</v>
      </c>
      <c r="AB1679" s="121"/>
      <c r="AC1679" s="127">
        <v>42928</v>
      </c>
      <c r="AD1679" s="121" t="s">
        <v>8546</v>
      </c>
      <c r="AE1679" s="127">
        <v>42928</v>
      </c>
      <c r="AF1679" s="121" t="s">
        <v>8286</v>
      </c>
      <c r="AG1679" s="121">
        <v>0</v>
      </c>
      <c r="AH1679" s="121">
        <v>0</v>
      </c>
      <c r="AI1679" s="121" t="s">
        <v>6975</v>
      </c>
      <c r="AJ1679" s="121"/>
      <c r="AK1679" s="121" t="s">
        <v>409</v>
      </c>
      <c r="AL1679" s="121"/>
      <c r="AM1679" s="126" t="s">
        <v>6974</v>
      </c>
      <c r="AN1679" s="121"/>
      <c r="AO1679" s="121"/>
      <c r="AP1679" s="121">
        <v>0</v>
      </c>
      <c r="AQ1679" s="121">
        <v>0</v>
      </c>
      <c r="AR1679" s="121"/>
      <c r="AS1679" s="121"/>
      <c r="AT1679" s="121"/>
    </row>
    <row r="1680" spans="1:46" ht="30" customHeight="1" x14ac:dyDescent="0.15">
      <c r="A1680" s="121">
        <v>1678</v>
      </c>
      <c r="B1680" s="126">
        <v>5225003343</v>
      </c>
      <c r="C1680" s="121" t="s">
        <v>6976</v>
      </c>
      <c r="D1680" s="121" t="s">
        <v>6976</v>
      </c>
      <c r="E1680" s="127">
        <v>30187</v>
      </c>
      <c r="F1680" s="117">
        <f t="shared" ca="1" si="234"/>
        <v>36.542465753424658</v>
      </c>
      <c r="G1680" s="121" t="s">
        <v>325</v>
      </c>
      <c r="H1680" s="121" t="s">
        <v>634</v>
      </c>
      <c r="I1680" s="121" t="s">
        <v>634</v>
      </c>
      <c r="J1680" s="121" t="s">
        <v>6977</v>
      </c>
      <c r="K1680" s="121" t="s">
        <v>8211</v>
      </c>
      <c r="L1680" s="121" t="s">
        <v>357</v>
      </c>
      <c r="M1680" s="121" t="s">
        <v>367</v>
      </c>
      <c r="N1680" s="121" t="s">
        <v>408</v>
      </c>
      <c r="O1680" s="121" t="s">
        <v>8330</v>
      </c>
      <c r="P1680" s="127">
        <v>42632</v>
      </c>
      <c r="Q1680" s="127">
        <v>48109</v>
      </c>
      <c r="R1680" s="114">
        <f t="shared" ca="1" si="235"/>
        <v>4584</v>
      </c>
      <c r="S1680" s="118">
        <f t="shared" ca="1" si="236"/>
        <v>150</v>
      </c>
      <c r="T1680" s="114">
        <f t="shared" ca="1" si="237"/>
        <v>12</v>
      </c>
      <c r="U1680" s="119" t="str">
        <f t="shared" ca="1" si="238"/>
        <v>12年6个月24天</v>
      </c>
      <c r="V1680" s="120" t="s">
        <v>10273</v>
      </c>
      <c r="W1680" s="116">
        <f t="shared" ca="1" si="239"/>
        <v>43525</v>
      </c>
      <c r="X1680" s="114">
        <f t="shared" ca="1" si="240"/>
        <v>597</v>
      </c>
      <c r="Y1680" s="120">
        <f t="shared" ca="1" si="241"/>
        <v>19</v>
      </c>
      <c r="Z1680" s="121">
        <f t="shared" ca="1" si="242"/>
        <v>1</v>
      </c>
      <c r="AA1680" s="121" t="s">
        <v>10274</v>
      </c>
      <c r="AB1680" s="121"/>
      <c r="AC1680" s="127">
        <v>42928</v>
      </c>
      <c r="AD1680" s="121" t="s">
        <v>8546</v>
      </c>
      <c r="AE1680" s="127">
        <v>42928</v>
      </c>
      <c r="AF1680" s="121" t="s">
        <v>8286</v>
      </c>
      <c r="AG1680" s="121">
        <v>0</v>
      </c>
      <c r="AH1680" s="121">
        <v>0</v>
      </c>
      <c r="AI1680" s="121" t="s">
        <v>6972</v>
      </c>
      <c r="AJ1680" s="121"/>
      <c r="AK1680" s="121"/>
      <c r="AL1680" s="121"/>
      <c r="AM1680" s="126" t="s">
        <v>6978</v>
      </c>
      <c r="AN1680" s="121" t="s">
        <v>411</v>
      </c>
      <c r="AO1680" s="121"/>
      <c r="AP1680" s="121">
        <v>0</v>
      </c>
      <c r="AQ1680" s="121">
        <v>1</v>
      </c>
      <c r="AR1680" s="121"/>
      <c r="AS1680" s="121"/>
      <c r="AT1680" s="121"/>
    </row>
    <row r="1681" spans="1:46" ht="30" customHeight="1" x14ac:dyDescent="0.15">
      <c r="A1681" s="121">
        <v>1679</v>
      </c>
      <c r="B1681" s="126">
        <v>5225003344</v>
      </c>
      <c r="C1681" s="121" t="s">
        <v>6979</v>
      </c>
      <c r="D1681" s="121" t="s">
        <v>6979</v>
      </c>
      <c r="E1681" s="127">
        <v>33520</v>
      </c>
      <c r="F1681" s="117">
        <f t="shared" ca="1" si="234"/>
        <v>27.410958904109588</v>
      </c>
      <c r="G1681" s="121" t="s">
        <v>364</v>
      </c>
      <c r="H1681" s="121" t="s">
        <v>287</v>
      </c>
      <c r="I1681" s="121" t="s">
        <v>287</v>
      </c>
      <c r="J1681" s="121" t="s">
        <v>10296</v>
      </c>
      <c r="K1681" s="121" t="s">
        <v>8546</v>
      </c>
      <c r="L1681" s="121" t="s">
        <v>328</v>
      </c>
      <c r="M1681" s="121" t="s">
        <v>383</v>
      </c>
      <c r="N1681" s="121" t="s">
        <v>290</v>
      </c>
      <c r="O1681" s="121" t="s">
        <v>293</v>
      </c>
      <c r="P1681" s="127">
        <v>42923</v>
      </c>
      <c r="Q1681" s="121"/>
      <c r="R1681" s="114" t="e">
        <f t="shared" ca="1" si="235"/>
        <v>#NUM!</v>
      </c>
      <c r="S1681" s="118" t="e">
        <f t="shared" ca="1" si="236"/>
        <v>#NUM!</v>
      </c>
      <c r="T1681" s="114" t="e">
        <f t="shared" ca="1" si="237"/>
        <v>#NUM!</v>
      </c>
      <c r="U1681" s="119" t="e">
        <f t="shared" ca="1" si="238"/>
        <v>#NUM!</v>
      </c>
      <c r="V1681" s="120" t="s">
        <v>293</v>
      </c>
      <c r="W1681" s="116">
        <f t="shared" ca="1" si="239"/>
        <v>43525</v>
      </c>
      <c r="X1681" s="114">
        <f t="shared" ca="1" si="240"/>
        <v>597</v>
      </c>
      <c r="Y1681" s="120">
        <f t="shared" ca="1" si="241"/>
        <v>19</v>
      </c>
      <c r="Z1681" s="121">
        <f t="shared" ca="1" si="242"/>
        <v>1</v>
      </c>
      <c r="AA1681" s="121" t="s">
        <v>8439</v>
      </c>
      <c r="AB1681" s="121"/>
      <c r="AC1681" s="127">
        <v>42928</v>
      </c>
      <c r="AD1681" s="121" t="s">
        <v>8546</v>
      </c>
      <c r="AE1681" s="127">
        <v>42928</v>
      </c>
      <c r="AF1681" s="121" t="s">
        <v>8286</v>
      </c>
      <c r="AG1681" s="121">
        <v>0</v>
      </c>
      <c r="AH1681" s="121">
        <v>0</v>
      </c>
      <c r="AI1681" s="121" t="s">
        <v>6968</v>
      </c>
      <c r="AJ1681" s="121"/>
      <c r="AK1681" s="121" t="s">
        <v>409</v>
      </c>
      <c r="AL1681" s="121"/>
      <c r="AM1681" s="126" t="s">
        <v>6980</v>
      </c>
      <c r="AN1681" s="121"/>
      <c r="AO1681" s="121"/>
      <c r="AP1681" s="121">
        <v>0</v>
      </c>
      <c r="AQ1681" s="121">
        <v>0</v>
      </c>
      <c r="AR1681" s="121"/>
      <c r="AS1681" s="121"/>
      <c r="AT1681" s="121"/>
    </row>
    <row r="1682" spans="1:46" ht="30" customHeight="1" x14ac:dyDescent="0.15">
      <c r="A1682" s="121">
        <v>1680</v>
      </c>
      <c r="B1682" s="126">
        <v>5225003345</v>
      </c>
      <c r="C1682" s="121" t="s">
        <v>6981</v>
      </c>
      <c r="D1682" s="121" t="s">
        <v>6981</v>
      </c>
      <c r="E1682" s="127">
        <v>32286</v>
      </c>
      <c r="F1682" s="117">
        <f t="shared" ca="1" si="234"/>
        <v>30.791780821917808</v>
      </c>
      <c r="G1682" s="121" t="s">
        <v>510</v>
      </c>
      <c r="H1682" s="121" t="s">
        <v>287</v>
      </c>
      <c r="I1682" s="121" t="s">
        <v>287</v>
      </c>
      <c r="J1682" s="121" t="s">
        <v>6982</v>
      </c>
      <c r="K1682" s="121" t="s">
        <v>811</v>
      </c>
      <c r="L1682" s="121" t="s">
        <v>328</v>
      </c>
      <c r="M1682" s="121" t="s">
        <v>367</v>
      </c>
      <c r="N1682" s="121" t="s">
        <v>41</v>
      </c>
      <c r="O1682" s="121" t="s">
        <v>8330</v>
      </c>
      <c r="P1682" s="127">
        <v>42355</v>
      </c>
      <c r="Q1682" s="127">
        <v>47833</v>
      </c>
      <c r="R1682" s="114">
        <f t="shared" ca="1" si="235"/>
        <v>4308</v>
      </c>
      <c r="S1682" s="118">
        <f t="shared" ca="1" si="236"/>
        <v>141</v>
      </c>
      <c r="T1682" s="114">
        <f t="shared" ca="1" si="237"/>
        <v>11</v>
      </c>
      <c r="U1682" s="119" t="str">
        <f t="shared" ca="1" si="238"/>
        <v>11年9个月23天</v>
      </c>
      <c r="V1682" s="120" t="s">
        <v>6198</v>
      </c>
      <c r="W1682" s="116">
        <f t="shared" ca="1" si="239"/>
        <v>43525</v>
      </c>
      <c r="X1682" s="114">
        <f t="shared" ca="1" si="240"/>
        <v>597</v>
      </c>
      <c r="Y1682" s="120">
        <f t="shared" ca="1" si="241"/>
        <v>19</v>
      </c>
      <c r="Z1682" s="121">
        <f t="shared" ca="1" si="242"/>
        <v>1</v>
      </c>
      <c r="AA1682" s="121" t="s">
        <v>9987</v>
      </c>
      <c r="AB1682" s="121"/>
      <c r="AC1682" s="127">
        <v>42928</v>
      </c>
      <c r="AD1682" s="121" t="s">
        <v>811</v>
      </c>
      <c r="AE1682" s="127">
        <v>42928</v>
      </c>
      <c r="AF1682" s="121" t="s">
        <v>8286</v>
      </c>
      <c r="AG1682" s="121">
        <v>0</v>
      </c>
      <c r="AH1682" s="121">
        <v>0</v>
      </c>
      <c r="AI1682" s="121" t="s">
        <v>10297</v>
      </c>
      <c r="AJ1682" s="121"/>
      <c r="AK1682" s="121"/>
      <c r="AL1682" s="121"/>
      <c r="AM1682" s="126" t="s">
        <v>6984</v>
      </c>
      <c r="AN1682" s="121"/>
      <c r="AO1682" s="121"/>
      <c r="AP1682" s="121">
        <v>0</v>
      </c>
      <c r="AQ1682" s="121">
        <v>0</v>
      </c>
      <c r="AR1682" s="121"/>
      <c r="AS1682" s="121"/>
      <c r="AT1682" s="121"/>
    </row>
    <row r="1683" spans="1:46" ht="30" customHeight="1" x14ac:dyDescent="0.15">
      <c r="A1683" s="121">
        <v>1681</v>
      </c>
      <c r="B1683" s="126">
        <v>5225003346</v>
      </c>
      <c r="C1683" s="121" t="s">
        <v>6985</v>
      </c>
      <c r="D1683" s="121" t="s">
        <v>6985</v>
      </c>
      <c r="E1683" s="127">
        <v>26286</v>
      </c>
      <c r="F1683" s="117">
        <f t="shared" ca="1" si="234"/>
        <v>47.230136986301368</v>
      </c>
      <c r="G1683" s="121" t="s">
        <v>325</v>
      </c>
      <c r="H1683" s="121" t="s">
        <v>287</v>
      </c>
      <c r="I1683" s="121" t="s">
        <v>287</v>
      </c>
      <c r="J1683" s="121" t="s">
        <v>6986</v>
      </c>
      <c r="K1683" s="121" t="s">
        <v>8041</v>
      </c>
      <c r="L1683" s="121" t="s">
        <v>328</v>
      </c>
      <c r="M1683" s="121" t="s">
        <v>367</v>
      </c>
      <c r="N1683" s="121" t="s">
        <v>488</v>
      </c>
      <c r="O1683" s="121" t="s">
        <v>8330</v>
      </c>
      <c r="P1683" s="127">
        <v>42695</v>
      </c>
      <c r="Q1683" s="127">
        <v>48172</v>
      </c>
      <c r="R1683" s="114">
        <f t="shared" ca="1" si="235"/>
        <v>4647</v>
      </c>
      <c r="S1683" s="118">
        <f t="shared" ca="1" si="236"/>
        <v>152</v>
      </c>
      <c r="T1683" s="114">
        <f t="shared" ca="1" si="237"/>
        <v>12</v>
      </c>
      <c r="U1683" s="119" t="str">
        <f t="shared" ca="1" si="238"/>
        <v>12年8个月27天</v>
      </c>
      <c r="V1683" s="120" t="s">
        <v>10298</v>
      </c>
      <c r="W1683" s="116">
        <f t="shared" ca="1" si="239"/>
        <v>43525</v>
      </c>
      <c r="X1683" s="114">
        <f t="shared" ca="1" si="240"/>
        <v>597</v>
      </c>
      <c r="Y1683" s="120">
        <f t="shared" ca="1" si="241"/>
        <v>19</v>
      </c>
      <c r="Z1683" s="121">
        <f t="shared" ca="1" si="242"/>
        <v>1</v>
      </c>
      <c r="AA1683" s="121" t="s">
        <v>2054</v>
      </c>
      <c r="AB1683" s="121"/>
      <c r="AC1683" s="127">
        <v>42928</v>
      </c>
      <c r="AD1683" s="121" t="s">
        <v>811</v>
      </c>
      <c r="AE1683" s="127">
        <v>42928</v>
      </c>
      <c r="AF1683" s="121" t="s">
        <v>8286</v>
      </c>
      <c r="AG1683" s="121">
        <v>0</v>
      </c>
      <c r="AH1683" s="121">
        <v>0</v>
      </c>
      <c r="AI1683" s="121" t="s">
        <v>6989</v>
      </c>
      <c r="AJ1683" s="121"/>
      <c r="AK1683" s="121"/>
      <c r="AL1683" s="121"/>
      <c r="AM1683" s="126" t="s">
        <v>6988</v>
      </c>
      <c r="AN1683" s="121" t="s">
        <v>411</v>
      </c>
      <c r="AO1683" s="121"/>
      <c r="AP1683" s="121">
        <v>0</v>
      </c>
      <c r="AQ1683" s="121">
        <v>1</v>
      </c>
      <c r="AR1683" s="121"/>
      <c r="AS1683" s="121"/>
      <c r="AT1683" s="121"/>
    </row>
    <row r="1684" spans="1:46" ht="30" customHeight="1" x14ac:dyDescent="0.15">
      <c r="A1684" s="121">
        <v>1682</v>
      </c>
      <c r="B1684" s="126">
        <v>5225003347</v>
      </c>
      <c r="C1684" s="121" t="s">
        <v>6990</v>
      </c>
      <c r="D1684" s="121" t="s">
        <v>6990</v>
      </c>
      <c r="E1684" s="127">
        <v>32336</v>
      </c>
      <c r="F1684" s="117">
        <f t="shared" ca="1" si="234"/>
        <v>30.654794520547945</v>
      </c>
      <c r="G1684" s="121" t="s">
        <v>892</v>
      </c>
      <c r="H1684" s="121" t="s">
        <v>779</v>
      </c>
      <c r="I1684" s="121" t="s">
        <v>779</v>
      </c>
      <c r="J1684" s="121" t="s">
        <v>6991</v>
      </c>
      <c r="K1684" s="121" t="s">
        <v>8066</v>
      </c>
      <c r="L1684" s="121" t="s">
        <v>357</v>
      </c>
      <c r="M1684" s="121" t="s">
        <v>59</v>
      </c>
      <c r="N1684" s="121" t="s">
        <v>298</v>
      </c>
      <c r="O1684" s="121" t="s">
        <v>8330</v>
      </c>
      <c r="P1684" s="127">
        <v>42566</v>
      </c>
      <c r="Q1684" s="127">
        <v>48043</v>
      </c>
      <c r="R1684" s="114">
        <f t="shared" ca="1" si="235"/>
        <v>4518</v>
      </c>
      <c r="S1684" s="118">
        <f t="shared" ca="1" si="236"/>
        <v>148</v>
      </c>
      <c r="T1684" s="114">
        <f t="shared" ca="1" si="237"/>
        <v>12</v>
      </c>
      <c r="U1684" s="119" t="str">
        <f t="shared" ca="1" si="238"/>
        <v>12年4个月18天</v>
      </c>
      <c r="V1684" s="120" t="s">
        <v>10245</v>
      </c>
      <c r="W1684" s="116">
        <f t="shared" ca="1" si="239"/>
        <v>43525</v>
      </c>
      <c r="X1684" s="114">
        <f t="shared" ca="1" si="240"/>
        <v>596</v>
      </c>
      <c r="Y1684" s="120">
        <f t="shared" ca="1" si="241"/>
        <v>19</v>
      </c>
      <c r="Z1684" s="121">
        <f t="shared" ca="1" si="242"/>
        <v>1</v>
      </c>
      <c r="AA1684" s="121" t="s">
        <v>10246</v>
      </c>
      <c r="AB1684" s="121"/>
      <c r="AC1684" s="127">
        <v>42929</v>
      </c>
      <c r="AD1684" s="121" t="s">
        <v>582</v>
      </c>
      <c r="AE1684" s="127">
        <v>42929</v>
      </c>
      <c r="AF1684" s="121" t="s">
        <v>8286</v>
      </c>
      <c r="AG1684" s="121">
        <v>0</v>
      </c>
      <c r="AH1684" s="121">
        <v>0</v>
      </c>
      <c r="AI1684" s="121" t="s">
        <v>6993</v>
      </c>
      <c r="AJ1684" s="121"/>
      <c r="AK1684" s="121"/>
      <c r="AL1684" s="121"/>
      <c r="AM1684" s="126" t="s">
        <v>6992</v>
      </c>
      <c r="AN1684" s="121" t="s">
        <v>411</v>
      </c>
      <c r="AO1684" s="121"/>
      <c r="AP1684" s="121">
        <v>0</v>
      </c>
      <c r="AQ1684" s="121">
        <v>0</v>
      </c>
      <c r="AR1684" s="121"/>
      <c r="AS1684" s="121"/>
      <c r="AT1684" s="121"/>
    </row>
    <row r="1685" spans="1:46" ht="30" customHeight="1" x14ac:dyDescent="0.15">
      <c r="A1685" s="121">
        <v>1683</v>
      </c>
      <c r="B1685" s="126">
        <v>5225003348</v>
      </c>
      <c r="C1685" s="121" t="s">
        <v>6994</v>
      </c>
      <c r="D1685" s="121" t="s">
        <v>6994</v>
      </c>
      <c r="E1685" s="127">
        <v>31862</v>
      </c>
      <c r="F1685" s="117">
        <f t="shared" ca="1" si="234"/>
        <v>31.953424657534246</v>
      </c>
      <c r="G1685" s="121" t="s">
        <v>364</v>
      </c>
      <c r="H1685" s="121" t="s">
        <v>287</v>
      </c>
      <c r="I1685" s="121" t="s">
        <v>287</v>
      </c>
      <c r="J1685" s="121" t="s">
        <v>6995</v>
      </c>
      <c r="K1685" s="121" t="s">
        <v>8236</v>
      </c>
      <c r="L1685" s="121" t="s">
        <v>357</v>
      </c>
      <c r="M1685" s="121" t="s">
        <v>338</v>
      </c>
      <c r="N1685" s="121" t="s">
        <v>298</v>
      </c>
      <c r="O1685" s="121" t="s">
        <v>8330</v>
      </c>
      <c r="P1685" s="127">
        <v>42650</v>
      </c>
      <c r="Q1685" s="127">
        <v>48127</v>
      </c>
      <c r="R1685" s="114">
        <f t="shared" ca="1" si="235"/>
        <v>4602</v>
      </c>
      <c r="S1685" s="118">
        <f t="shared" ca="1" si="236"/>
        <v>151</v>
      </c>
      <c r="T1685" s="114">
        <f t="shared" ca="1" si="237"/>
        <v>12</v>
      </c>
      <c r="U1685" s="119" t="str">
        <f t="shared" ca="1" si="238"/>
        <v>12年7个月12天</v>
      </c>
      <c r="V1685" s="120" t="s">
        <v>10299</v>
      </c>
      <c r="W1685" s="116">
        <f t="shared" ca="1" si="239"/>
        <v>43525</v>
      </c>
      <c r="X1685" s="114">
        <f t="shared" ca="1" si="240"/>
        <v>597</v>
      </c>
      <c r="Y1685" s="120">
        <f t="shared" ca="1" si="241"/>
        <v>19</v>
      </c>
      <c r="Z1685" s="121">
        <f t="shared" ca="1" si="242"/>
        <v>1</v>
      </c>
      <c r="AA1685" s="121" t="s">
        <v>10300</v>
      </c>
      <c r="AB1685" s="121"/>
      <c r="AC1685" s="127">
        <v>42928</v>
      </c>
      <c r="AD1685" s="121" t="s">
        <v>811</v>
      </c>
      <c r="AE1685" s="127">
        <v>42928</v>
      </c>
      <c r="AF1685" s="121" t="s">
        <v>8286</v>
      </c>
      <c r="AG1685" s="121">
        <v>0</v>
      </c>
      <c r="AH1685" s="121">
        <v>0</v>
      </c>
      <c r="AI1685" s="121" t="s">
        <v>6997</v>
      </c>
      <c r="AJ1685" s="121"/>
      <c r="AK1685" s="121"/>
      <c r="AL1685" s="121"/>
      <c r="AM1685" s="126" t="s">
        <v>6996</v>
      </c>
      <c r="AN1685" s="121" t="s">
        <v>411</v>
      </c>
      <c r="AO1685" s="121"/>
      <c r="AP1685" s="121">
        <v>0</v>
      </c>
      <c r="AQ1685" s="121">
        <v>0</v>
      </c>
      <c r="AR1685" s="121"/>
      <c r="AS1685" s="121"/>
      <c r="AT1685" s="121"/>
    </row>
    <row r="1686" spans="1:46" ht="30" customHeight="1" x14ac:dyDescent="0.15">
      <c r="A1686" s="121">
        <v>1684</v>
      </c>
      <c r="B1686" s="126">
        <v>5225003349</v>
      </c>
      <c r="C1686" s="121" t="s">
        <v>6998</v>
      </c>
      <c r="D1686" s="121" t="s">
        <v>6998</v>
      </c>
      <c r="E1686" s="127">
        <v>24611</v>
      </c>
      <c r="F1686" s="117">
        <f t="shared" ca="1" si="234"/>
        <v>51.819178082191783</v>
      </c>
      <c r="G1686" s="121" t="s">
        <v>325</v>
      </c>
      <c r="H1686" s="121" t="s">
        <v>287</v>
      </c>
      <c r="I1686" s="121" t="s">
        <v>287</v>
      </c>
      <c r="J1686" s="121" t="s">
        <v>6999</v>
      </c>
      <c r="K1686" s="121" t="s">
        <v>8055</v>
      </c>
      <c r="L1686" s="121" t="s">
        <v>328</v>
      </c>
      <c r="M1686" s="121" t="s">
        <v>59</v>
      </c>
      <c r="N1686" s="121" t="s">
        <v>488</v>
      </c>
      <c r="O1686" s="121" t="s">
        <v>8330</v>
      </c>
      <c r="P1686" s="127">
        <v>42757</v>
      </c>
      <c r="Q1686" s="127">
        <v>48234</v>
      </c>
      <c r="R1686" s="114">
        <f t="shared" ca="1" si="235"/>
        <v>4709</v>
      </c>
      <c r="S1686" s="118">
        <f t="shared" ca="1" si="236"/>
        <v>154</v>
      </c>
      <c r="T1686" s="114">
        <f t="shared" ca="1" si="237"/>
        <v>12</v>
      </c>
      <c r="U1686" s="119" t="str">
        <f t="shared" ca="1" si="238"/>
        <v>12年10个月29天</v>
      </c>
      <c r="V1686" s="120" t="s">
        <v>10301</v>
      </c>
      <c r="W1686" s="116">
        <f t="shared" ca="1" si="239"/>
        <v>43525</v>
      </c>
      <c r="X1686" s="114">
        <f t="shared" ca="1" si="240"/>
        <v>592</v>
      </c>
      <c r="Y1686" s="120">
        <f t="shared" ca="1" si="241"/>
        <v>19</v>
      </c>
      <c r="Z1686" s="121">
        <f t="shared" ca="1" si="242"/>
        <v>1</v>
      </c>
      <c r="AA1686" s="121" t="s">
        <v>10302</v>
      </c>
      <c r="AB1686" s="121"/>
      <c r="AC1686" s="127">
        <v>42933</v>
      </c>
      <c r="AD1686" s="121" t="s">
        <v>8546</v>
      </c>
      <c r="AE1686" s="127">
        <v>42933</v>
      </c>
      <c r="AF1686" s="121" t="s">
        <v>8286</v>
      </c>
      <c r="AG1686" s="121">
        <v>0</v>
      </c>
      <c r="AH1686" s="121">
        <v>0</v>
      </c>
      <c r="AI1686" s="121" t="s">
        <v>7001</v>
      </c>
      <c r="AJ1686" s="121"/>
      <c r="AK1686" s="121"/>
      <c r="AL1686" s="121"/>
      <c r="AM1686" s="126" t="s">
        <v>7000</v>
      </c>
      <c r="AN1686" s="121" t="s">
        <v>411</v>
      </c>
      <c r="AO1686" s="121"/>
      <c r="AP1686" s="121">
        <v>0</v>
      </c>
      <c r="AQ1686" s="121">
        <v>0</v>
      </c>
      <c r="AR1686" s="121"/>
      <c r="AS1686" s="121"/>
      <c r="AT1686" s="121"/>
    </row>
    <row r="1687" spans="1:46" ht="30" customHeight="1" x14ac:dyDescent="0.15">
      <c r="A1687" s="121">
        <v>1685</v>
      </c>
      <c r="B1687" s="126">
        <v>5225003350</v>
      </c>
      <c r="C1687" s="121" t="s">
        <v>7002</v>
      </c>
      <c r="D1687" s="121" t="s">
        <v>7002</v>
      </c>
      <c r="E1687" s="127">
        <v>28988</v>
      </c>
      <c r="F1687" s="117">
        <f t="shared" ca="1" si="234"/>
        <v>39.827397260273976</v>
      </c>
      <c r="G1687" s="121" t="s">
        <v>325</v>
      </c>
      <c r="H1687" s="121" t="s">
        <v>287</v>
      </c>
      <c r="I1687" s="121" t="s">
        <v>287</v>
      </c>
      <c r="J1687" s="121" t="s">
        <v>10303</v>
      </c>
      <c r="K1687" s="121" t="s">
        <v>8546</v>
      </c>
      <c r="L1687" s="121" t="s">
        <v>357</v>
      </c>
      <c r="M1687" s="121" t="s">
        <v>367</v>
      </c>
      <c r="N1687" s="121" t="s">
        <v>570</v>
      </c>
      <c r="O1687" s="121" t="s">
        <v>293</v>
      </c>
      <c r="P1687" s="127">
        <v>42929</v>
      </c>
      <c r="Q1687" s="121"/>
      <c r="R1687" s="114" t="e">
        <f t="shared" ca="1" si="235"/>
        <v>#NUM!</v>
      </c>
      <c r="S1687" s="118" t="e">
        <f t="shared" ca="1" si="236"/>
        <v>#NUM!</v>
      </c>
      <c r="T1687" s="114" t="e">
        <f t="shared" ca="1" si="237"/>
        <v>#NUM!</v>
      </c>
      <c r="U1687" s="119" t="e">
        <f t="shared" ca="1" si="238"/>
        <v>#NUM!</v>
      </c>
      <c r="V1687" s="120" t="s">
        <v>293</v>
      </c>
      <c r="W1687" s="116">
        <f t="shared" ca="1" si="239"/>
        <v>43525</v>
      </c>
      <c r="X1687" s="114">
        <f t="shared" ca="1" si="240"/>
        <v>592</v>
      </c>
      <c r="Y1687" s="120">
        <f t="shared" ca="1" si="241"/>
        <v>19</v>
      </c>
      <c r="Z1687" s="121">
        <f t="shared" ca="1" si="242"/>
        <v>1</v>
      </c>
      <c r="AA1687" s="121" t="s">
        <v>10304</v>
      </c>
      <c r="AB1687" s="121"/>
      <c r="AC1687" s="127">
        <v>42933</v>
      </c>
      <c r="AD1687" s="121" t="s">
        <v>8546</v>
      </c>
      <c r="AE1687" s="127">
        <v>42933</v>
      </c>
      <c r="AF1687" s="121" t="s">
        <v>8286</v>
      </c>
      <c r="AG1687" s="121">
        <v>0</v>
      </c>
      <c r="AH1687" s="121">
        <v>0</v>
      </c>
      <c r="AI1687" s="121" t="s">
        <v>7004</v>
      </c>
      <c r="AJ1687" s="121"/>
      <c r="AK1687" s="121" t="s">
        <v>317</v>
      </c>
      <c r="AL1687" s="121" t="s">
        <v>363</v>
      </c>
      <c r="AM1687" s="126" t="s">
        <v>7003</v>
      </c>
      <c r="AN1687" s="121"/>
      <c r="AO1687" s="121" t="s">
        <v>393</v>
      </c>
      <c r="AP1687" s="121">
        <v>5</v>
      </c>
      <c r="AQ1687" s="121">
        <v>1</v>
      </c>
      <c r="AR1687" s="121"/>
      <c r="AS1687" s="121"/>
      <c r="AT1687" s="121"/>
    </row>
    <row r="1688" spans="1:46" ht="30" customHeight="1" x14ac:dyDescent="0.15">
      <c r="A1688" s="121">
        <v>1686</v>
      </c>
      <c r="B1688" s="126">
        <v>5225003351</v>
      </c>
      <c r="C1688" s="121" t="s">
        <v>7005</v>
      </c>
      <c r="D1688" s="121" t="s">
        <v>7005</v>
      </c>
      <c r="E1688" s="127">
        <v>31741</v>
      </c>
      <c r="F1688" s="117">
        <f t="shared" ca="1" si="234"/>
        <v>32.284931506849318</v>
      </c>
      <c r="G1688" s="121" t="s">
        <v>325</v>
      </c>
      <c r="H1688" s="121" t="s">
        <v>287</v>
      </c>
      <c r="I1688" s="121" t="s">
        <v>287</v>
      </c>
      <c r="J1688" s="121" t="s">
        <v>10305</v>
      </c>
      <c r="K1688" s="121" t="s">
        <v>8546</v>
      </c>
      <c r="L1688" s="121" t="s">
        <v>357</v>
      </c>
      <c r="M1688" s="121" t="s">
        <v>338</v>
      </c>
      <c r="N1688" s="121" t="s">
        <v>570</v>
      </c>
      <c r="O1688" s="121" t="s">
        <v>299</v>
      </c>
      <c r="P1688" s="127">
        <v>42929</v>
      </c>
      <c r="Q1688" s="121"/>
      <c r="R1688" s="114" t="e">
        <f t="shared" ca="1" si="235"/>
        <v>#NUM!</v>
      </c>
      <c r="S1688" s="118" t="e">
        <f t="shared" ca="1" si="236"/>
        <v>#NUM!</v>
      </c>
      <c r="T1688" s="114" t="e">
        <f t="shared" ca="1" si="237"/>
        <v>#NUM!</v>
      </c>
      <c r="U1688" s="119" t="e">
        <f t="shared" ca="1" si="238"/>
        <v>#NUM!</v>
      </c>
      <c r="V1688" s="120" t="s">
        <v>299</v>
      </c>
      <c r="W1688" s="116">
        <f t="shared" ca="1" si="239"/>
        <v>43525</v>
      </c>
      <c r="X1688" s="114">
        <f t="shared" ca="1" si="240"/>
        <v>592</v>
      </c>
      <c r="Y1688" s="120">
        <f t="shared" ca="1" si="241"/>
        <v>19</v>
      </c>
      <c r="Z1688" s="121">
        <f t="shared" ca="1" si="242"/>
        <v>1</v>
      </c>
      <c r="AA1688" s="121" t="s">
        <v>10304</v>
      </c>
      <c r="AB1688" s="121"/>
      <c r="AC1688" s="127">
        <v>42933</v>
      </c>
      <c r="AD1688" s="121" t="s">
        <v>8546</v>
      </c>
      <c r="AE1688" s="127">
        <v>42933</v>
      </c>
      <c r="AF1688" s="121" t="s">
        <v>8286</v>
      </c>
      <c r="AG1688" s="121">
        <v>0</v>
      </c>
      <c r="AH1688" s="121">
        <v>0</v>
      </c>
      <c r="AI1688" s="121" t="s">
        <v>7004</v>
      </c>
      <c r="AJ1688" s="121"/>
      <c r="AK1688" s="121" t="s">
        <v>334</v>
      </c>
      <c r="AL1688" s="121" t="s">
        <v>363</v>
      </c>
      <c r="AM1688" s="126" t="s">
        <v>7006</v>
      </c>
      <c r="AN1688" s="121"/>
      <c r="AO1688" s="121" t="s">
        <v>393</v>
      </c>
      <c r="AP1688" s="121">
        <v>5</v>
      </c>
      <c r="AQ1688" s="121">
        <v>2</v>
      </c>
      <c r="AR1688" s="121"/>
      <c r="AS1688" s="121"/>
      <c r="AT1688" s="121"/>
    </row>
    <row r="1689" spans="1:46" ht="30" customHeight="1" x14ac:dyDescent="0.15">
      <c r="A1689" s="121">
        <v>1687</v>
      </c>
      <c r="B1689" s="126">
        <v>5225003352</v>
      </c>
      <c r="C1689" s="121" t="s">
        <v>7007</v>
      </c>
      <c r="D1689" s="121" t="s">
        <v>7007</v>
      </c>
      <c r="E1689" s="127">
        <v>27548</v>
      </c>
      <c r="F1689" s="117">
        <f t="shared" ca="1" si="234"/>
        <v>43.772602739726025</v>
      </c>
      <c r="G1689" s="121" t="s">
        <v>325</v>
      </c>
      <c r="H1689" s="121" t="s">
        <v>287</v>
      </c>
      <c r="I1689" s="121" t="s">
        <v>287</v>
      </c>
      <c r="J1689" s="121" t="s">
        <v>7008</v>
      </c>
      <c r="K1689" s="121" t="s">
        <v>8219</v>
      </c>
      <c r="L1689" s="121" t="s">
        <v>357</v>
      </c>
      <c r="M1689" s="121" t="s">
        <v>367</v>
      </c>
      <c r="N1689" s="121" t="s">
        <v>408</v>
      </c>
      <c r="O1689" s="121" t="s">
        <v>299</v>
      </c>
      <c r="P1689" s="127">
        <v>42923</v>
      </c>
      <c r="Q1689" s="121"/>
      <c r="R1689" s="114" t="e">
        <f t="shared" ca="1" si="235"/>
        <v>#NUM!</v>
      </c>
      <c r="S1689" s="118" t="e">
        <f t="shared" ca="1" si="236"/>
        <v>#NUM!</v>
      </c>
      <c r="T1689" s="114" t="e">
        <f t="shared" ca="1" si="237"/>
        <v>#NUM!</v>
      </c>
      <c r="U1689" s="119" t="e">
        <f t="shared" ca="1" si="238"/>
        <v>#NUM!</v>
      </c>
      <c r="V1689" s="120" t="s">
        <v>299</v>
      </c>
      <c r="W1689" s="116">
        <f t="shared" ca="1" si="239"/>
        <v>43525</v>
      </c>
      <c r="X1689" s="114">
        <f t="shared" ca="1" si="240"/>
        <v>592</v>
      </c>
      <c r="Y1689" s="120">
        <f t="shared" ca="1" si="241"/>
        <v>19</v>
      </c>
      <c r="Z1689" s="121">
        <f t="shared" ca="1" si="242"/>
        <v>1</v>
      </c>
      <c r="AA1689" s="121" t="s">
        <v>8439</v>
      </c>
      <c r="AB1689" s="121"/>
      <c r="AC1689" s="127">
        <v>42933</v>
      </c>
      <c r="AD1689" s="121" t="s">
        <v>8546</v>
      </c>
      <c r="AE1689" s="127">
        <v>42933</v>
      </c>
      <c r="AF1689" s="121" t="s">
        <v>8286</v>
      </c>
      <c r="AG1689" s="121">
        <v>0</v>
      </c>
      <c r="AH1689" s="121">
        <v>0</v>
      </c>
      <c r="AI1689" s="121" t="s">
        <v>7010</v>
      </c>
      <c r="AJ1689" s="121"/>
      <c r="AK1689" s="121" t="s">
        <v>334</v>
      </c>
      <c r="AL1689" s="121" t="s">
        <v>363</v>
      </c>
      <c r="AM1689" s="126" t="s">
        <v>7009</v>
      </c>
      <c r="AN1689" s="121" t="s">
        <v>411</v>
      </c>
      <c r="AO1689" s="121" t="s">
        <v>393</v>
      </c>
      <c r="AP1689" s="121">
        <v>3</v>
      </c>
      <c r="AQ1689" s="121">
        <v>1</v>
      </c>
      <c r="AR1689" s="121"/>
      <c r="AS1689" s="121"/>
      <c r="AT1689" s="121"/>
    </row>
    <row r="1690" spans="1:46" ht="30" customHeight="1" x14ac:dyDescent="0.15">
      <c r="A1690" s="121">
        <v>1688</v>
      </c>
      <c r="B1690" s="126">
        <v>5225003353</v>
      </c>
      <c r="C1690" s="121" t="s">
        <v>7011</v>
      </c>
      <c r="D1690" s="121" t="s">
        <v>7011</v>
      </c>
      <c r="E1690" s="127">
        <v>27795</v>
      </c>
      <c r="F1690" s="117">
        <f t="shared" ca="1" si="234"/>
        <v>43.095890410958901</v>
      </c>
      <c r="G1690" s="121" t="s">
        <v>325</v>
      </c>
      <c r="H1690" s="121" t="s">
        <v>287</v>
      </c>
      <c r="I1690" s="121" t="s">
        <v>287</v>
      </c>
      <c r="J1690" s="121" t="s">
        <v>7012</v>
      </c>
      <c r="K1690" s="121" t="s">
        <v>8041</v>
      </c>
      <c r="L1690" s="121" t="s">
        <v>328</v>
      </c>
      <c r="M1690" s="121" t="s">
        <v>59</v>
      </c>
      <c r="N1690" s="121" t="s">
        <v>488</v>
      </c>
      <c r="O1690" s="121" t="s">
        <v>8330</v>
      </c>
      <c r="P1690" s="127">
        <v>42695</v>
      </c>
      <c r="Q1690" s="127">
        <v>48172</v>
      </c>
      <c r="R1690" s="114">
        <f t="shared" ca="1" si="235"/>
        <v>4647</v>
      </c>
      <c r="S1690" s="118">
        <f t="shared" ca="1" si="236"/>
        <v>152</v>
      </c>
      <c r="T1690" s="114">
        <f t="shared" ca="1" si="237"/>
        <v>12</v>
      </c>
      <c r="U1690" s="119" t="str">
        <f t="shared" ca="1" si="238"/>
        <v>12年8个月27天</v>
      </c>
      <c r="V1690" s="120" t="s">
        <v>10298</v>
      </c>
      <c r="W1690" s="116">
        <f t="shared" ca="1" si="239"/>
        <v>43525</v>
      </c>
      <c r="X1690" s="114">
        <f t="shared" ca="1" si="240"/>
        <v>597</v>
      </c>
      <c r="Y1690" s="120">
        <f t="shared" ca="1" si="241"/>
        <v>19</v>
      </c>
      <c r="Z1690" s="121">
        <f t="shared" ca="1" si="242"/>
        <v>1</v>
      </c>
      <c r="AA1690" s="121" t="s">
        <v>2054</v>
      </c>
      <c r="AB1690" s="121"/>
      <c r="AC1690" s="127">
        <v>42928</v>
      </c>
      <c r="AD1690" s="121" t="s">
        <v>811</v>
      </c>
      <c r="AE1690" s="127">
        <v>42928</v>
      </c>
      <c r="AF1690" s="121" t="s">
        <v>8286</v>
      </c>
      <c r="AG1690" s="121">
        <v>0</v>
      </c>
      <c r="AH1690" s="121">
        <v>0</v>
      </c>
      <c r="AI1690" s="121" t="s">
        <v>6989</v>
      </c>
      <c r="AJ1690" s="121"/>
      <c r="AK1690" s="121"/>
      <c r="AL1690" s="121"/>
      <c r="AM1690" s="126" t="s">
        <v>7013</v>
      </c>
      <c r="AN1690" s="121" t="s">
        <v>411</v>
      </c>
      <c r="AO1690" s="121"/>
      <c r="AP1690" s="121">
        <v>0</v>
      </c>
      <c r="AQ1690" s="121">
        <v>1</v>
      </c>
      <c r="AR1690" s="121"/>
      <c r="AS1690" s="121"/>
      <c r="AT1690" s="121"/>
    </row>
    <row r="1691" spans="1:46" ht="30" customHeight="1" x14ac:dyDescent="0.15">
      <c r="A1691" s="121">
        <v>1689</v>
      </c>
      <c r="B1691" s="126">
        <v>5225003355</v>
      </c>
      <c r="C1691" s="121" t="s">
        <v>7014</v>
      </c>
      <c r="D1691" s="121" t="s">
        <v>7014</v>
      </c>
      <c r="E1691" s="127">
        <v>26216</v>
      </c>
      <c r="F1691" s="117">
        <f t="shared" ca="1" si="234"/>
        <v>47.421917808219177</v>
      </c>
      <c r="G1691" s="121" t="s">
        <v>364</v>
      </c>
      <c r="H1691" s="121" t="s">
        <v>327</v>
      </c>
      <c r="I1691" s="121" t="s">
        <v>327</v>
      </c>
      <c r="J1691" s="121" t="s">
        <v>7015</v>
      </c>
      <c r="K1691" s="121" t="s">
        <v>771</v>
      </c>
      <c r="L1691" s="121" t="s">
        <v>328</v>
      </c>
      <c r="M1691" s="121" t="s">
        <v>338</v>
      </c>
      <c r="N1691" s="121" t="s">
        <v>7016</v>
      </c>
      <c r="O1691" s="121" t="s">
        <v>299</v>
      </c>
      <c r="P1691" s="121"/>
      <c r="Q1691" s="121"/>
      <c r="R1691" s="114" t="e">
        <f t="shared" ca="1" si="235"/>
        <v>#NUM!</v>
      </c>
      <c r="S1691" s="118" t="e">
        <f t="shared" ca="1" si="236"/>
        <v>#NUM!</v>
      </c>
      <c r="T1691" s="114" t="e">
        <f t="shared" ca="1" si="237"/>
        <v>#NUM!</v>
      </c>
      <c r="U1691" s="119" t="e">
        <f t="shared" ca="1" si="238"/>
        <v>#NUM!</v>
      </c>
      <c r="V1691" s="120" t="s">
        <v>299</v>
      </c>
      <c r="W1691" s="116">
        <f t="shared" ca="1" si="239"/>
        <v>43525</v>
      </c>
      <c r="X1691" s="114">
        <f t="shared" ca="1" si="240"/>
        <v>563</v>
      </c>
      <c r="Y1691" s="120">
        <f t="shared" ca="1" si="241"/>
        <v>18</v>
      </c>
      <c r="Z1691" s="121">
        <f t="shared" ca="1" si="242"/>
        <v>1</v>
      </c>
      <c r="AA1691" s="121" t="s">
        <v>10150</v>
      </c>
      <c r="AB1691" s="121"/>
      <c r="AC1691" s="127">
        <v>42962</v>
      </c>
      <c r="AD1691" s="121" t="s">
        <v>771</v>
      </c>
      <c r="AE1691" s="127">
        <v>42962</v>
      </c>
      <c r="AF1691" s="121" t="s">
        <v>8286</v>
      </c>
      <c r="AG1691" s="121">
        <v>0</v>
      </c>
      <c r="AH1691" s="121">
        <v>0</v>
      </c>
      <c r="AI1691" s="121" t="s">
        <v>7018</v>
      </c>
      <c r="AJ1691" s="121"/>
      <c r="AK1691" s="121" t="s">
        <v>334</v>
      </c>
      <c r="AL1691" s="121"/>
      <c r="AM1691" s="126" t="s">
        <v>7017</v>
      </c>
      <c r="AN1691" s="121"/>
      <c r="AO1691" s="121"/>
      <c r="AP1691" s="121">
        <v>0</v>
      </c>
      <c r="AQ1691" s="121">
        <v>0</v>
      </c>
      <c r="AR1691" s="121"/>
      <c r="AS1691" s="121"/>
      <c r="AT1691" s="121"/>
    </row>
    <row r="1692" spans="1:46" ht="30" customHeight="1" x14ac:dyDescent="0.15">
      <c r="A1692" s="121">
        <v>1690</v>
      </c>
      <c r="B1692" s="126">
        <v>5225003356</v>
      </c>
      <c r="C1692" s="121" t="s">
        <v>7019</v>
      </c>
      <c r="D1692" s="121" t="s">
        <v>7019</v>
      </c>
      <c r="E1692" s="127">
        <v>28405</v>
      </c>
      <c r="F1692" s="117">
        <f t="shared" ca="1" si="234"/>
        <v>41.424657534246577</v>
      </c>
      <c r="G1692" s="121" t="s">
        <v>325</v>
      </c>
      <c r="H1692" s="121" t="s">
        <v>779</v>
      </c>
      <c r="I1692" s="121" t="s">
        <v>779</v>
      </c>
      <c r="J1692" s="121" t="s">
        <v>7020</v>
      </c>
      <c r="K1692" s="121" t="s">
        <v>8124</v>
      </c>
      <c r="L1692" s="121" t="s">
        <v>328</v>
      </c>
      <c r="M1692" s="121" t="s">
        <v>59</v>
      </c>
      <c r="N1692" s="121" t="s">
        <v>488</v>
      </c>
      <c r="O1692" s="121" t="s">
        <v>8330</v>
      </c>
      <c r="P1692" s="127">
        <v>42472</v>
      </c>
      <c r="Q1692" s="127">
        <v>47949</v>
      </c>
      <c r="R1692" s="114">
        <f t="shared" ca="1" si="235"/>
        <v>4424</v>
      </c>
      <c r="S1692" s="118">
        <f t="shared" ca="1" si="236"/>
        <v>145</v>
      </c>
      <c r="T1692" s="114">
        <f t="shared" ca="1" si="237"/>
        <v>12</v>
      </c>
      <c r="U1692" s="119" t="str">
        <f t="shared" ca="1" si="238"/>
        <v>12年1个月14天</v>
      </c>
      <c r="V1692" s="120" t="s">
        <v>10306</v>
      </c>
      <c r="W1692" s="116">
        <f t="shared" ca="1" si="239"/>
        <v>43525</v>
      </c>
      <c r="X1692" s="114">
        <f t="shared" ca="1" si="240"/>
        <v>561</v>
      </c>
      <c r="Y1692" s="120">
        <f t="shared" ca="1" si="241"/>
        <v>18</v>
      </c>
      <c r="Z1692" s="121">
        <f t="shared" ca="1" si="242"/>
        <v>1</v>
      </c>
      <c r="AA1692" s="121" t="s">
        <v>10014</v>
      </c>
      <c r="AB1692" s="121"/>
      <c r="AC1692" s="127">
        <v>42964</v>
      </c>
      <c r="AD1692" s="121" t="s">
        <v>811</v>
      </c>
      <c r="AE1692" s="127">
        <v>42964</v>
      </c>
      <c r="AF1692" s="121" t="s">
        <v>8286</v>
      </c>
      <c r="AG1692" s="121">
        <v>0</v>
      </c>
      <c r="AH1692" s="121">
        <v>0</v>
      </c>
      <c r="AI1692" s="121" t="s">
        <v>7022</v>
      </c>
      <c r="AJ1692" s="121"/>
      <c r="AK1692" s="121"/>
      <c r="AL1692" s="121"/>
      <c r="AM1692" s="126" t="s">
        <v>7021</v>
      </c>
      <c r="AN1692" s="121" t="s">
        <v>411</v>
      </c>
      <c r="AO1692" s="121" t="s">
        <v>1150</v>
      </c>
      <c r="AP1692" s="121">
        <v>4</v>
      </c>
      <c r="AQ1692" s="121">
        <v>0</v>
      </c>
      <c r="AR1692" s="121"/>
      <c r="AS1692" s="121"/>
      <c r="AT1692" s="121"/>
    </row>
    <row r="1693" spans="1:46" ht="30" customHeight="1" x14ac:dyDescent="0.15">
      <c r="A1693" s="121">
        <v>1691</v>
      </c>
      <c r="B1693" s="126">
        <v>5225003357</v>
      </c>
      <c r="C1693" s="121" t="s">
        <v>7023</v>
      </c>
      <c r="D1693" s="121" t="s">
        <v>7023</v>
      </c>
      <c r="E1693" s="127">
        <v>22532</v>
      </c>
      <c r="F1693" s="117">
        <f t="shared" ca="1" si="234"/>
        <v>57.515068493150686</v>
      </c>
      <c r="G1693" s="121" t="s">
        <v>650</v>
      </c>
      <c r="H1693" s="121" t="s">
        <v>297</v>
      </c>
      <c r="I1693" s="121" t="s">
        <v>297</v>
      </c>
      <c r="J1693" s="121" t="s">
        <v>7024</v>
      </c>
      <c r="K1693" s="121" t="s">
        <v>771</v>
      </c>
      <c r="L1693" s="121" t="s">
        <v>328</v>
      </c>
      <c r="M1693" s="121" t="s">
        <v>59</v>
      </c>
      <c r="N1693" s="121" t="s">
        <v>290</v>
      </c>
      <c r="O1693" s="121" t="s">
        <v>299</v>
      </c>
      <c r="P1693" s="121"/>
      <c r="Q1693" s="121"/>
      <c r="R1693" s="114" t="e">
        <f t="shared" ca="1" si="235"/>
        <v>#NUM!</v>
      </c>
      <c r="S1693" s="118" t="e">
        <f t="shared" ca="1" si="236"/>
        <v>#NUM!</v>
      </c>
      <c r="T1693" s="114" t="e">
        <f t="shared" ca="1" si="237"/>
        <v>#NUM!</v>
      </c>
      <c r="U1693" s="119" t="e">
        <f t="shared" ca="1" si="238"/>
        <v>#NUM!</v>
      </c>
      <c r="V1693" s="120" t="s">
        <v>299</v>
      </c>
      <c r="W1693" s="116">
        <f t="shared" ca="1" si="239"/>
        <v>43525</v>
      </c>
      <c r="X1693" s="114">
        <f t="shared" ca="1" si="240"/>
        <v>563</v>
      </c>
      <c r="Y1693" s="120">
        <f t="shared" ca="1" si="241"/>
        <v>18</v>
      </c>
      <c r="Z1693" s="121">
        <f t="shared" ca="1" si="242"/>
        <v>1</v>
      </c>
      <c r="AA1693" s="121" t="s">
        <v>10307</v>
      </c>
      <c r="AB1693" s="121"/>
      <c r="AC1693" s="127">
        <v>42962</v>
      </c>
      <c r="AD1693" s="121" t="s">
        <v>771</v>
      </c>
      <c r="AE1693" s="127">
        <v>42962</v>
      </c>
      <c r="AF1693" s="121" t="s">
        <v>8286</v>
      </c>
      <c r="AG1693" s="121">
        <v>0</v>
      </c>
      <c r="AH1693" s="121">
        <v>0</v>
      </c>
      <c r="AI1693" s="121" t="s">
        <v>7026</v>
      </c>
      <c r="AJ1693" s="121"/>
      <c r="AK1693" s="121" t="s">
        <v>334</v>
      </c>
      <c r="AL1693" s="121"/>
      <c r="AM1693" s="126" t="s">
        <v>7025</v>
      </c>
      <c r="AN1693" s="121"/>
      <c r="AO1693" s="121" t="s">
        <v>7027</v>
      </c>
      <c r="AP1693" s="121">
        <v>0</v>
      </c>
      <c r="AQ1693" s="121">
        <v>0</v>
      </c>
      <c r="AR1693" s="121"/>
      <c r="AS1693" s="121"/>
      <c r="AT1693" s="121"/>
    </row>
    <row r="1694" spans="1:46" ht="30" customHeight="1" x14ac:dyDescent="0.15">
      <c r="A1694" s="121">
        <v>1692</v>
      </c>
      <c r="B1694" s="126">
        <v>5225003358</v>
      </c>
      <c r="C1694" s="121" t="s">
        <v>7028</v>
      </c>
      <c r="D1694" s="121" t="s">
        <v>7028</v>
      </c>
      <c r="E1694" s="127">
        <v>30483</v>
      </c>
      <c r="F1694" s="117">
        <f t="shared" ca="1" si="234"/>
        <v>35.731506849315068</v>
      </c>
      <c r="G1694" s="121" t="s">
        <v>325</v>
      </c>
      <c r="H1694" s="121" t="s">
        <v>287</v>
      </c>
      <c r="I1694" s="121" t="s">
        <v>287</v>
      </c>
      <c r="J1694" s="121" t="s">
        <v>7029</v>
      </c>
      <c r="K1694" s="121" t="s">
        <v>8222</v>
      </c>
      <c r="L1694" s="121" t="s">
        <v>328</v>
      </c>
      <c r="M1694" s="121" t="s">
        <v>59</v>
      </c>
      <c r="N1694" s="121" t="s">
        <v>298</v>
      </c>
      <c r="O1694" s="121" t="s">
        <v>8330</v>
      </c>
      <c r="P1694" s="127">
        <v>42653</v>
      </c>
      <c r="Q1694" s="127">
        <v>48130</v>
      </c>
      <c r="R1694" s="114">
        <f t="shared" ca="1" si="235"/>
        <v>4605</v>
      </c>
      <c r="S1694" s="118">
        <f t="shared" ca="1" si="236"/>
        <v>151</v>
      </c>
      <c r="T1694" s="114">
        <f t="shared" ca="1" si="237"/>
        <v>12</v>
      </c>
      <c r="U1694" s="119" t="str">
        <f t="shared" ca="1" si="238"/>
        <v>12年7个月15天</v>
      </c>
      <c r="V1694" s="120" t="s">
        <v>10308</v>
      </c>
      <c r="W1694" s="116">
        <f t="shared" ca="1" si="239"/>
        <v>43525</v>
      </c>
      <c r="X1694" s="114">
        <f t="shared" ca="1" si="240"/>
        <v>563</v>
      </c>
      <c r="Y1694" s="120">
        <f t="shared" ca="1" si="241"/>
        <v>18</v>
      </c>
      <c r="Z1694" s="121">
        <f t="shared" ca="1" si="242"/>
        <v>1</v>
      </c>
      <c r="AA1694" s="121" t="s">
        <v>8587</v>
      </c>
      <c r="AB1694" s="121"/>
      <c r="AC1694" s="127">
        <v>42962</v>
      </c>
      <c r="AD1694" s="121" t="s">
        <v>8546</v>
      </c>
      <c r="AE1694" s="127">
        <v>42962</v>
      </c>
      <c r="AF1694" s="121" t="s">
        <v>8286</v>
      </c>
      <c r="AG1694" s="121">
        <v>0</v>
      </c>
      <c r="AH1694" s="121">
        <v>0</v>
      </c>
      <c r="AI1694" s="121" t="s">
        <v>7031</v>
      </c>
      <c r="AJ1694" s="121"/>
      <c r="AK1694" s="121"/>
      <c r="AL1694" s="121" t="s">
        <v>363</v>
      </c>
      <c r="AM1694" s="126" t="s">
        <v>7030</v>
      </c>
      <c r="AN1694" s="121" t="s">
        <v>411</v>
      </c>
      <c r="AO1694" s="121" t="s">
        <v>7027</v>
      </c>
      <c r="AP1694" s="121">
        <v>0</v>
      </c>
      <c r="AQ1694" s="121">
        <v>3</v>
      </c>
      <c r="AR1694" s="121"/>
      <c r="AS1694" s="121"/>
      <c r="AT1694" s="121"/>
    </row>
    <row r="1695" spans="1:46" ht="30" customHeight="1" x14ac:dyDescent="0.15">
      <c r="A1695" s="121">
        <v>1693</v>
      </c>
      <c r="B1695" s="126">
        <v>5225003359</v>
      </c>
      <c r="C1695" s="121" t="s">
        <v>7032</v>
      </c>
      <c r="D1695" s="121" t="s">
        <v>7032</v>
      </c>
      <c r="E1695" s="127">
        <v>28057</v>
      </c>
      <c r="F1695" s="117">
        <f t="shared" ca="1" si="234"/>
        <v>42.37808219178082</v>
      </c>
      <c r="G1695" s="121" t="s">
        <v>325</v>
      </c>
      <c r="H1695" s="121" t="s">
        <v>287</v>
      </c>
      <c r="I1695" s="121" t="s">
        <v>287</v>
      </c>
      <c r="J1695" s="121" t="s">
        <v>7033</v>
      </c>
      <c r="K1695" s="121" t="s">
        <v>8235</v>
      </c>
      <c r="L1695" s="121" t="s">
        <v>328</v>
      </c>
      <c r="M1695" s="121" t="s">
        <v>367</v>
      </c>
      <c r="N1695" s="121" t="s">
        <v>488</v>
      </c>
      <c r="O1695" s="121" t="s">
        <v>8330</v>
      </c>
      <c r="P1695" s="127">
        <v>42698</v>
      </c>
      <c r="Q1695" s="127">
        <v>48175</v>
      </c>
      <c r="R1695" s="114">
        <f t="shared" ca="1" si="235"/>
        <v>4650</v>
      </c>
      <c r="S1695" s="118">
        <f t="shared" ca="1" si="236"/>
        <v>152</v>
      </c>
      <c r="T1695" s="114">
        <f t="shared" ca="1" si="237"/>
        <v>12</v>
      </c>
      <c r="U1695" s="119" t="str">
        <f t="shared" ca="1" si="238"/>
        <v>12年9个月0天</v>
      </c>
      <c r="V1695" s="120" t="s">
        <v>10309</v>
      </c>
      <c r="W1695" s="116">
        <f t="shared" ca="1" si="239"/>
        <v>43525</v>
      </c>
      <c r="X1695" s="114">
        <f t="shared" ca="1" si="240"/>
        <v>563</v>
      </c>
      <c r="Y1695" s="120">
        <f t="shared" ca="1" si="241"/>
        <v>18</v>
      </c>
      <c r="Z1695" s="121">
        <f t="shared" ca="1" si="242"/>
        <v>1</v>
      </c>
      <c r="AA1695" s="121" t="s">
        <v>1161</v>
      </c>
      <c r="AB1695" s="121"/>
      <c r="AC1695" s="127">
        <v>42962</v>
      </c>
      <c r="AD1695" s="121" t="s">
        <v>8546</v>
      </c>
      <c r="AE1695" s="127">
        <v>42962</v>
      </c>
      <c r="AF1695" s="121" t="s">
        <v>8286</v>
      </c>
      <c r="AG1695" s="121">
        <v>0</v>
      </c>
      <c r="AH1695" s="121">
        <v>0</v>
      </c>
      <c r="AI1695" s="121" t="s">
        <v>7035</v>
      </c>
      <c r="AJ1695" s="121"/>
      <c r="AK1695" s="121"/>
      <c r="AL1695" s="121" t="s">
        <v>363</v>
      </c>
      <c r="AM1695" s="126" t="s">
        <v>7034</v>
      </c>
      <c r="AN1695" s="121" t="s">
        <v>411</v>
      </c>
      <c r="AO1695" s="121" t="s">
        <v>7027</v>
      </c>
      <c r="AP1695" s="121">
        <v>0</v>
      </c>
      <c r="AQ1695" s="121">
        <v>1</v>
      </c>
      <c r="AR1695" s="121"/>
      <c r="AS1695" s="121"/>
      <c r="AT1695" s="121"/>
    </row>
    <row r="1696" spans="1:46" ht="30" customHeight="1" x14ac:dyDescent="0.15">
      <c r="A1696" s="121">
        <v>1694</v>
      </c>
      <c r="B1696" s="126">
        <v>5225003360</v>
      </c>
      <c r="C1696" s="121" t="s">
        <v>7036</v>
      </c>
      <c r="D1696" s="121" t="s">
        <v>7036</v>
      </c>
      <c r="E1696" s="127">
        <v>26437</v>
      </c>
      <c r="F1696" s="117">
        <f t="shared" ca="1" si="234"/>
        <v>46.816438356164383</v>
      </c>
      <c r="G1696" s="121" t="s">
        <v>325</v>
      </c>
      <c r="H1696" s="121" t="s">
        <v>287</v>
      </c>
      <c r="I1696" s="121" t="s">
        <v>287</v>
      </c>
      <c r="J1696" s="121" t="s">
        <v>7037</v>
      </c>
      <c r="K1696" s="121" t="s">
        <v>8161</v>
      </c>
      <c r="L1696" s="121" t="s">
        <v>328</v>
      </c>
      <c r="M1696" s="121" t="s">
        <v>326</v>
      </c>
      <c r="N1696" s="121" t="s">
        <v>488</v>
      </c>
      <c r="O1696" s="121" t="s">
        <v>299</v>
      </c>
      <c r="P1696" s="121"/>
      <c r="Q1696" s="121"/>
      <c r="R1696" s="114" t="e">
        <f t="shared" ca="1" si="235"/>
        <v>#NUM!</v>
      </c>
      <c r="S1696" s="118" t="e">
        <f t="shared" ca="1" si="236"/>
        <v>#NUM!</v>
      </c>
      <c r="T1696" s="114" t="e">
        <f t="shared" ca="1" si="237"/>
        <v>#NUM!</v>
      </c>
      <c r="U1696" s="119" t="e">
        <f t="shared" ca="1" si="238"/>
        <v>#NUM!</v>
      </c>
      <c r="V1696" s="120" t="s">
        <v>299</v>
      </c>
      <c r="W1696" s="116">
        <f t="shared" ca="1" si="239"/>
        <v>43525</v>
      </c>
      <c r="X1696" s="114">
        <f t="shared" ca="1" si="240"/>
        <v>563</v>
      </c>
      <c r="Y1696" s="120">
        <f t="shared" ca="1" si="241"/>
        <v>18</v>
      </c>
      <c r="Z1696" s="121">
        <f t="shared" ca="1" si="242"/>
        <v>1</v>
      </c>
      <c r="AA1696" s="121" t="s">
        <v>10310</v>
      </c>
      <c r="AB1696" s="121"/>
      <c r="AC1696" s="127">
        <v>42962</v>
      </c>
      <c r="AD1696" s="121" t="s">
        <v>8546</v>
      </c>
      <c r="AE1696" s="127">
        <v>42962</v>
      </c>
      <c r="AF1696" s="121" t="s">
        <v>8286</v>
      </c>
      <c r="AG1696" s="121">
        <v>0</v>
      </c>
      <c r="AH1696" s="121">
        <v>0</v>
      </c>
      <c r="AI1696" s="121" t="s">
        <v>7039</v>
      </c>
      <c r="AJ1696" s="121"/>
      <c r="AK1696" s="121" t="s">
        <v>334</v>
      </c>
      <c r="AL1696" s="121" t="s">
        <v>363</v>
      </c>
      <c r="AM1696" s="126" t="s">
        <v>7038</v>
      </c>
      <c r="AN1696" s="121" t="s">
        <v>411</v>
      </c>
      <c r="AO1696" s="121" t="s">
        <v>7027</v>
      </c>
      <c r="AP1696" s="121">
        <v>0</v>
      </c>
      <c r="AQ1696" s="121">
        <v>1</v>
      </c>
      <c r="AR1696" s="121"/>
      <c r="AS1696" s="121"/>
      <c r="AT1696" s="121"/>
    </row>
    <row r="1697" spans="1:46" ht="30" customHeight="1" x14ac:dyDescent="0.15">
      <c r="A1697" s="121">
        <v>1695</v>
      </c>
      <c r="B1697" s="126">
        <v>5225003361</v>
      </c>
      <c r="C1697" s="121" t="s">
        <v>7040</v>
      </c>
      <c r="D1697" s="121" t="s">
        <v>7040</v>
      </c>
      <c r="E1697" s="127">
        <v>30548</v>
      </c>
      <c r="F1697" s="117">
        <f t="shared" ca="1" si="234"/>
        <v>35.553424657534244</v>
      </c>
      <c r="G1697" s="121" t="s">
        <v>325</v>
      </c>
      <c r="H1697" s="121" t="s">
        <v>297</v>
      </c>
      <c r="I1697" s="121" t="s">
        <v>297</v>
      </c>
      <c r="J1697" s="121" t="s">
        <v>7041</v>
      </c>
      <c r="K1697" s="121" t="s">
        <v>8222</v>
      </c>
      <c r="L1697" s="121" t="s">
        <v>357</v>
      </c>
      <c r="M1697" s="121" t="s">
        <v>367</v>
      </c>
      <c r="N1697" s="121" t="s">
        <v>488</v>
      </c>
      <c r="O1697" s="121" t="s">
        <v>8330</v>
      </c>
      <c r="P1697" s="127">
        <v>42682</v>
      </c>
      <c r="Q1697" s="127">
        <v>48159</v>
      </c>
      <c r="R1697" s="114">
        <f t="shared" ca="1" si="235"/>
        <v>4634</v>
      </c>
      <c r="S1697" s="118">
        <f t="shared" ca="1" si="236"/>
        <v>152</v>
      </c>
      <c r="T1697" s="114">
        <f t="shared" ca="1" si="237"/>
        <v>12</v>
      </c>
      <c r="U1697" s="119" t="str">
        <f t="shared" ca="1" si="238"/>
        <v>12年8个月14天</v>
      </c>
      <c r="V1697" s="120" t="s">
        <v>10269</v>
      </c>
      <c r="W1697" s="116">
        <f t="shared" ca="1" si="239"/>
        <v>43525</v>
      </c>
      <c r="X1697" s="114">
        <f t="shared" ca="1" si="240"/>
        <v>563</v>
      </c>
      <c r="Y1697" s="120">
        <f t="shared" ca="1" si="241"/>
        <v>18</v>
      </c>
      <c r="Z1697" s="121">
        <f t="shared" ca="1" si="242"/>
        <v>1</v>
      </c>
      <c r="AA1697" s="121" t="s">
        <v>10148</v>
      </c>
      <c r="AB1697" s="121"/>
      <c r="AC1697" s="127">
        <v>42962</v>
      </c>
      <c r="AD1697" s="121" t="s">
        <v>8546</v>
      </c>
      <c r="AE1697" s="127">
        <v>42962</v>
      </c>
      <c r="AF1697" s="121" t="s">
        <v>8286</v>
      </c>
      <c r="AG1697" s="121">
        <v>0</v>
      </c>
      <c r="AH1697" s="121">
        <v>0</v>
      </c>
      <c r="AI1697" s="121" t="s">
        <v>7043</v>
      </c>
      <c r="AJ1697" s="121"/>
      <c r="AK1697" s="121"/>
      <c r="AL1697" s="121"/>
      <c r="AM1697" s="126" t="s">
        <v>7042</v>
      </c>
      <c r="AN1697" s="121" t="s">
        <v>411</v>
      </c>
      <c r="AO1697" s="121" t="s">
        <v>7027</v>
      </c>
      <c r="AP1697" s="121">
        <v>0</v>
      </c>
      <c r="AQ1697" s="121">
        <v>0</v>
      </c>
      <c r="AR1697" s="121"/>
      <c r="AS1697" s="121"/>
      <c r="AT1697" s="121"/>
    </row>
    <row r="1698" spans="1:46" ht="30" customHeight="1" x14ac:dyDescent="0.15">
      <c r="A1698" s="121">
        <v>1696</v>
      </c>
      <c r="B1698" s="126">
        <v>5225003362</v>
      </c>
      <c r="C1698" s="121" t="s">
        <v>7044</v>
      </c>
      <c r="D1698" s="121" t="s">
        <v>7044</v>
      </c>
      <c r="E1698" s="127">
        <v>27295</v>
      </c>
      <c r="F1698" s="117">
        <f t="shared" ca="1" si="234"/>
        <v>44.465753424657535</v>
      </c>
      <c r="G1698" s="121" t="s">
        <v>892</v>
      </c>
      <c r="H1698" s="121" t="s">
        <v>297</v>
      </c>
      <c r="I1698" s="121" t="s">
        <v>297</v>
      </c>
      <c r="J1698" s="121" t="s">
        <v>7045</v>
      </c>
      <c r="K1698" s="121" t="s">
        <v>8237</v>
      </c>
      <c r="L1698" s="121" t="s">
        <v>328</v>
      </c>
      <c r="M1698" s="121" t="s">
        <v>367</v>
      </c>
      <c r="N1698" s="121" t="s">
        <v>488</v>
      </c>
      <c r="O1698" s="121" t="s">
        <v>299</v>
      </c>
      <c r="P1698" s="121"/>
      <c r="Q1698" s="121"/>
      <c r="R1698" s="114" t="e">
        <f t="shared" ca="1" si="235"/>
        <v>#NUM!</v>
      </c>
      <c r="S1698" s="118" t="e">
        <f t="shared" ca="1" si="236"/>
        <v>#NUM!</v>
      </c>
      <c r="T1698" s="114" t="e">
        <f t="shared" ca="1" si="237"/>
        <v>#NUM!</v>
      </c>
      <c r="U1698" s="119" t="e">
        <f t="shared" ca="1" si="238"/>
        <v>#NUM!</v>
      </c>
      <c r="V1698" s="120" t="s">
        <v>299</v>
      </c>
      <c r="W1698" s="116">
        <f t="shared" ca="1" si="239"/>
        <v>43525</v>
      </c>
      <c r="X1698" s="114">
        <f t="shared" ca="1" si="240"/>
        <v>563</v>
      </c>
      <c r="Y1698" s="120">
        <f t="shared" ca="1" si="241"/>
        <v>18</v>
      </c>
      <c r="Z1698" s="121">
        <f t="shared" ca="1" si="242"/>
        <v>1</v>
      </c>
      <c r="AA1698" s="121" t="s">
        <v>10311</v>
      </c>
      <c r="AB1698" s="121"/>
      <c r="AC1698" s="127">
        <v>42962</v>
      </c>
      <c r="AD1698" s="121" t="s">
        <v>8546</v>
      </c>
      <c r="AE1698" s="127">
        <v>42962</v>
      </c>
      <c r="AF1698" s="121" t="s">
        <v>8286</v>
      </c>
      <c r="AG1698" s="121">
        <v>0</v>
      </c>
      <c r="AH1698" s="121">
        <v>0</v>
      </c>
      <c r="AI1698" s="121" t="s">
        <v>7047</v>
      </c>
      <c r="AJ1698" s="121"/>
      <c r="AK1698" s="121" t="s">
        <v>334</v>
      </c>
      <c r="AL1698" s="121" t="s">
        <v>363</v>
      </c>
      <c r="AM1698" s="126" t="s">
        <v>7046</v>
      </c>
      <c r="AN1698" s="121" t="s">
        <v>411</v>
      </c>
      <c r="AO1698" s="121" t="s">
        <v>7027</v>
      </c>
      <c r="AP1698" s="121">
        <v>0</v>
      </c>
      <c r="AQ1698" s="121">
        <v>1</v>
      </c>
      <c r="AR1698" s="121"/>
      <c r="AS1698" s="121"/>
      <c r="AT1698" s="121"/>
    </row>
    <row r="1699" spans="1:46" ht="30" customHeight="1" x14ac:dyDescent="0.15">
      <c r="A1699" s="121">
        <v>1697</v>
      </c>
      <c r="B1699" s="126">
        <v>5225003363</v>
      </c>
      <c r="C1699" s="121" t="s">
        <v>7048</v>
      </c>
      <c r="D1699" s="121" t="s">
        <v>7048</v>
      </c>
      <c r="E1699" s="127">
        <v>24072</v>
      </c>
      <c r="F1699" s="117">
        <f t="shared" ca="1" si="234"/>
        <v>53.295890410958904</v>
      </c>
      <c r="G1699" s="121" t="s">
        <v>325</v>
      </c>
      <c r="H1699" s="121" t="s">
        <v>297</v>
      </c>
      <c r="I1699" s="121" t="s">
        <v>297</v>
      </c>
      <c r="J1699" s="121" t="s">
        <v>7049</v>
      </c>
      <c r="K1699" s="121" t="s">
        <v>8124</v>
      </c>
      <c r="L1699" s="121" t="s">
        <v>328</v>
      </c>
      <c r="M1699" s="121" t="s">
        <v>338</v>
      </c>
      <c r="N1699" s="121" t="s">
        <v>298</v>
      </c>
      <c r="O1699" s="121" t="s">
        <v>293</v>
      </c>
      <c r="P1699" s="127">
        <v>42935</v>
      </c>
      <c r="Q1699" s="121"/>
      <c r="R1699" s="114" t="e">
        <f t="shared" ca="1" si="235"/>
        <v>#NUM!</v>
      </c>
      <c r="S1699" s="118" t="e">
        <f t="shared" ca="1" si="236"/>
        <v>#NUM!</v>
      </c>
      <c r="T1699" s="114" t="e">
        <f t="shared" ca="1" si="237"/>
        <v>#NUM!</v>
      </c>
      <c r="U1699" s="119" t="e">
        <f t="shared" ca="1" si="238"/>
        <v>#NUM!</v>
      </c>
      <c r="V1699" s="120" t="s">
        <v>293</v>
      </c>
      <c r="W1699" s="116">
        <f t="shared" ca="1" si="239"/>
        <v>43525</v>
      </c>
      <c r="X1699" s="114">
        <f t="shared" ca="1" si="240"/>
        <v>561</v>
      </c>
      <c r="Y1699" s="120">
        <f t="shared" ca="1" si="241"/>
        <v>18</v>
      </c>
      <c r="Z1699" s="121">
        <f t="shared" ca="1" si="242"/>
        <v>1</v>
      </c>
      <c r="AA1699" s="121" t="s">
        <v>10312</v>
      </c>
      <c r="AB1699" s="121"/>
      <c r="AC1699" s="127">
        <v>42964</v>
      </c>
      <c r="AD1699" s="121" t="s">
        <v>811</v>
      </c>
      <c r="AE1699" s="127">
        <v>42964</v>
      </c>
      <c r="AF1699" s="121" t="s">
        <v>8286</v>
      </c>
      <c r="AG1699" s="121">
        <v>0</v>
      </c>
      <c r="AH1699" s="121">
        <v>0</v>
      </c>
      <c r="AI1699" s="121" t="s">
        <v>7022</v>
      </c>
      <c r="AJ1699" s="121"/>
      <c r="AK1699" s="121" t="s">
        <v>409</v>
      </c>
      <c r="AL1699" s="121" t="s">
        <v>363</v>
      </c>
      <c r="AM1699" s="126" t="s">
        <v>7050</v>
      </c>
      <c r="AN1699" s="121" t="s">
        <v>411</v>
      </c>
      <c r="AO1699" s="121" t="s">
        <v>393</v>
      </c>
      <c r="AP1699" s="121">
        <v>4</v>
      </c>
      <c r="AQ1699" s="121">
        <v>1</v>
      </c>
      <c r="AR1699" s="121"/>
      <c r="AS1699" s="121"/>
      <c r="AT1699" s="121"/>
    </row>
    <row r="1700" spans="1:46" ht="30" customHeight="1" x14ac:dyDescent="0.15">
      <c r="A1700" s="121">
        <v>1698</v>
      </c>
      <c r="B1700" s="126">
        <v>5225003364</v>
      </c>
      <c r="C1700" s="121" t="s">
        <v>7051</v>
      </c>
      <c r="D1700" s="121" t="s">
        <v>7051</v>
      </c>
      <c r="E1700" s="127">
        <v>26057</v>
      </c>
      <c r="F1700" s="117">
        <f t="shared" ca="1" si="234"/>
        <v>47.857534246575341</v>
      </c>
      <c r="G1700" s="121" t="s">
        <v>325</v>
      </c>
      <c r="H1700" s="121" t="s">
        <v>297</v>
      </c>
      <c r="I1700" s="121" t="s">
        <v>297</v>
      </c>
      <c r="J1700" s="121" t="s">
        <v>7052</v>
      </c>
      <c r="K1700" s="121" t="s">
        <v>8238</v>
      </c>
      <c r="L1700" s="121" t="s">
        <v>328</v>
      </c>
      <c r="M1700" s="121" t="s">
        <v>367</v>
      </c>
      <c r="N1700" s="121" t="s">
        <v>408</v>
      </c>
      <c r="O1700" s="121" t="s">
        <v>299</v>
      </c>
      <c r="P1700" s="127">
        <v>42935</v>
      </c>
      <c r="Q1700" s="121"/>
      <c r="R1700" s="114" t="e">
        <f t="shared" ca="1" si="235"/>
        <v>#NUM!</v>
      </c>
      <c r="S1700" s="118" t="e">
        <f t="shared" ca="1" si="236"/>
        <v>#NUM!</v>
      </c>
      <c r="T1700" s="114" t="e">
        <f t="shared" ca="1" si="237"/>
        <v>#NUM!</v>
      </c>
      <c r="U1700" s="119" t="e">
        <f t="shared" ca="1" si="238"/>
        <v>#NUM!</v>
      </c>
      <c r="V1700" s="120" t="s">
        <v>299</v>
      </c>
      <c r="W1700" s="116">
        <f t="shared" ca="1" si="239"/>
        <v>43525</v>
      </c>
      <c r="X1700" s="114">
        <f t="shared" ca="1" si="240"/>
        <v>561</v>
      </c>
      <c r="Y1700" s="120">
        <f t="shared" ca="1" si="241"/>
        <v>18</v>
      </c>
      <c r="Z1700" s="121">
        <f t="shared" ca="1" si="242"/>
        <v>1</v>
      </c>
      <c r="AA1700" s="121" t="s">
        <v>10312</v>
      </c>
      <c r="AB1700" s="121"/>
      <c r="AC1700" s="127">
        <v>42964</v>
      </c>
      <c r="AD1700" s="121" t="s">
        <v>811</v>
      </c>
      <c r="AE1700" s="127">
        <v>42964</v>
      </c>
      <c r="AF1700" s="121" t="s">
        <v>8286</v>
      </c>
      <c r="AG1700" s="121">
        <v>0</v>
      </c>
      <c r="AH1700" s="121">
        <v>0</v>
      </c>
      <c r="AI1700" s="121" t="s">
        <v>7022</v>
      </c>
      <c r="AJ1700" s="121"/>
      <c r="AK1700" s="121" t="s">
        <v>334</v>
      </c>
      <c r="AL1700" s="121" t="s">
        <v>363</v>
      </c>
      <c r="AM1700" s="126" t="s">
        <v>7053</v>
      </c>
      <c r="AN1700" s="121" t="s">
        <v>411</v>
      </c>
      <c r="AO1700" s="121" t="s">
        <v>393</v>
      </c>
      <c r="AP1700" s="121">
        <v>4</v>
      </c>
      <c r="AQ1700" s="121">
        <v>1</v>
      </c>
      <c r="AR1700" s="121"/>
      <c r="AS1700" s="121"/>
      <c r="AT1700" s="121"/>
    </row>
    <row r="1701" spans="1:46" ht="30" customHeight="1" x14ac:dyDescent="0.15">
      <c r="A1701" s="121">
        <v>1699</v>
      </c>
      <c r="B1701" s="126">
        <v>5225003365</v>
      </c>
      <c r="C1701" s="121" t="s">
        <v>7054</v>
      </c>
      <c r="D1701" s="121" t="s">
        <v>7054</v>
      </c>
      <c r="E1701" s="127">
        <v>22061</v>
      </c>
      <c r="F1701" s="117">
        <f t="shared" ca="1" si="234"/>
        <v>58.805479452054797</v>
      </c>
      <c r="G1701" s="121" t="s">
        <v>325</v>
      </c>
      <c r="H1701" s="121" t="s">
        <v>297</v>
      </c>
      <c r="I1701" s="121" t="s">
        <v>297</v>
      </c>
      <c r="J1701" s="121" t="s">
        <v>7055</v>
      </c>
      <c r="K1701" s="121" t="s">
        <v>598</v>
      </c>
      <c r="L1701" s="121" t="s">
        <v>328</v>
      </c>
      <c r="M1701" s="121" t="s">
        <v>326</v>
      </c>
      <c r="N1701" s="121" t="s">
        <v>488</v>
      </c>
      <c r="O1701" s="121" t="s">
        <v>299</v>
      </c>
      <c r="P1701" s="127">
        <v>42941</v>
      </c>
      <c r="Q1701" s="121"/>
      <c r="R1701" s="114" t="e">
        <f t="shared" ca="1" si="235"/>
        <v>#NUM!</v>
      </c>
      <c r="S1701" s="118" t="e">
        <f t="shared" ca="1" si="236"/>
        <v>#NUM!</v>
      </c>
      <c r="T1701" s="114" t="e">
        <f t="shared" ca="1" si="237"/>
        <v>#NUM!</v>
      </c>
      <c r="U1701" s="119" t="e">
        <f t="shared" ca="1" si="238"/>
        <v>#NUM!</v>
      </c>
      <c r="V1701" s="120" t="s">
        <v>299</v>
      </c>
      <c r="W1701" s="116">
        <f t="shared" ca="1" si="239"/>
        <v>43525</v>
      </c>
      <c r="X1701" s="114">
        <f t="shared" ca="1" si="240"/>
        <v>569</v>
      </c>
      <c r="Y1701" s="120">
        <f t="shared" ca="1" si="241"/>
        <v>18</v>
      </c>
      <c r="Z1701" s="121">
        <f t="shared" ca="1" si="242"/>
        <v>1</v>
      </c>
      <c r="AA1701" s="121" t="s">
        <v>614</v>
      </c>
      <c r="AB1701" s="121"/>
      <c r="AC1701" s="127">
        <v>42956</v>
      </c>
      <c r="AD1701" s="121" t="s">
        <v>598</v>
      </c>
      <c r="AE1701" s="127">
        <v>42956</v>
      </c>
      <c r="AF1701" s="121" t="s">
        <v>8286</v>
      </c>
      <c r="AG1701" s="121">
        <v>0</v>
      </c>
      <c r="AH1701" s="121">
        <v>0</v>
      </c>
      <c r="AI1701" s="121" t="s">
        <v>7057</v>
      </c>
      <c r="AJ1701" s="121"/>
      <c r="AK1701" s="121" t="s">
        <v>334</v>
      </c>
      <c r="AL1701" s="121" t="s">
        <v>363</v>
      </c>
      <c r="AM1701" s="126" t="s">
        <v>7056</v>
      </c>
      <c r="AN1701" s="121" t="s">
        <v>411</v>
      </c>
      <c r="AO1701" s="121"/>
      <c r="AP1701" s="121">
        <v>0</v>
      </c>
      <c r="AQ1701" s="121">
        <v>1</v>
      </c>
      <c r="AR1701" s="121"/>
      <c r="AS1701" s="121"/>
      <c r="AT1701" s="121"/>
    </row>
    <row r="1702" spans="1:46" ht="30" customHeight="1" x14ac:dyDescent="0.15">
      <c r="A1702" s="121">
        <v>1700</v>
      </c>
      <c r="B1702" s="126">
        <v>5225003366</v>
      </c>
      <c r="C1702" s="121" t="s">
        <v>7058</v>
      </c>
      <c r="D1702" s="121" t="s">
        <v>7058</v>
      </c>
      <c r="E1702" s="127">
        <v>23655</v>
      </c>
      <c r="F1702" s="117">
        <f t="shared" ca="1" si="234"/>
        <v>54.438356164383563</v>
      </c>
      <c r="G1702" s="121" t="s">
        <v>325</v>
      </c>
      <c r="H1702" s="121" t="s">
        <v>297</v>
      </c>
      <c r="I1702" s="121" t="s">
        <v>297</v>
      </c>
      <c r="J1702" s="121" t="s">
        <v>3401</v>
      </c>
      <c r="K1702" s="121" t="s">
        <v>8016</v>
      </c>
      <c r="L1702" s="121" t="s">
        <v>328</v>
      </c>
      <c r="M1702" s="121" t="s">
        <v>367</v>
      </c>
      <c r="N1702" s="121" t="s">
        <v>290</v>
      </c>
      <c r="O1702" s="121" t="s">
        <v>8330</v>
      </c>
      <c r="P1702" s="127">
        <v>42625</v>
      </c>
      <c r="Q1702" s="127">
        <v>48102</v>
      </c>
      <c r="R1702" s="114">
        <f t="shared" ca="1" si="235"/>
        <v>4577</v>
      </c>
      <c r="S1702" s="118">
        <f t="shared" ca="1" si="236"/>
        <v>150</v>
      </c>
      <c r="T1702" s="114">
        <f t="shared" ca="1" si="237"/>
        <v>12</v>
      </c>
      <c r="U1702" s="119" t="str">
        <f t="shared" ca="1" si="238"/>
        <v>12年6个月17天</v>
      </c>
      <c r="V1702" s="120" t="s">
        <v>10313</v>
      </c>
      <c r="W1702" s="116">
        <f t="shared" ca="1" si="239"/>
        <v>43525</v>
      </c>
      <c r="X1702" s="114">
        <f t="shared" ca="1" si="240"/>
        <v>568</v>
      </c>
      <c r="Y1702" s="120">
        <f t="shared" ca="1" si="241"/>
        <v>18</v>
      </c>
      <c r="Z1702" s="121">
        <f t="shared" ca="1" si="242"/>
        <v>1</v>
      </c>
      <c r="AA1702" s="121" t="s">
        <v>10314</v>
      </c>
      <c r="AB1702" s="121"/>
      <c r="AC1702" s="127">
        <v>42957</v>
      </c>
      <c r="AD1702" s="121" t="s">
        <v>489</v>
      </c>
      <c r="AE1702" s="127">
        <v>42957</v>
      </c>
      <c r="AF1702" s="121" t="s">
        <v>8286</v>
      </c>
      <c r="AG1702" s="121">
        <v>0</v>
      </c>
      <c r="AH1702" s="121">
        <v>0</v>
      </c>
      <c r="AI1702" s="121" t="s">
        <v>7061</v>
      </c>
      <c r="AJ1702" s="121"/>
      <c r="AK1702" s="121"/>
      <c r="AL1702" s="121"/>
      <c r="AM1702" s="126" t="s">
        <v>7060</v>
      </c>
      <c r="AN1702" s="121"/>
      <c r="AO1702" s="121"/>
      <c r="AP1702" s="121">
        <v>0</v>
      </c>
      <c r="AQ1702" s="121">
        <v>0</v>
      </c>
      <c r="AR1702" s="121"/>
      <c r="AS1702" s="121"/>
      <c r="AT1702" s="121"/>
    </row>
    <row r="1703" spans="1:46" ht="30" customHeight="1" x14ac:dyDescent="0.15">
      <c r="A1703" s="121">
        <v>1701</v>
      </c>
      <c r="B1703" s="126">
        <v>5225003367</v>
      </c>
      <c r="C1703" s="121" t="s">
        <v>7062</v>
      </c>
      <c r="D1703" s="121" t="s">
        <v>7062</v>
      </c>
      <c r="E1703" s="127">
        <v>25888</v>
      </c>
      <c r="F1703" s="117">
        <f t="shared" ca="1" si="234"/>
        <v>48.320547945205476</v>
      </c>
      <c r="G1703" s="121" t="s">
        <v>325</v>
      </c>
      <c r="H1703" s="121" t="s">
        <v>368</v>
      </c>
      <c r="I1703" s="121" t="s">
        <v>368</v>
      </c>
      <c r="J1703" s="121" t="s">
        <v>7063</v>
      </c>
      <c r="K1703" s="121" t="s">
        <v>8007</v>
      </c>
      <c r="L1703" s="121" t="s">
        <v>357</v>
      </c>
      <c r="M1703" s="121" t="s">
        <v>59</v>
      </c>
      <c r="N1703" s="121" t="s">
        <v>290</v>
      </c>
      <c r="O1703" s="121" t="s">
        <v>293</v>
      </c>
      <c r="P1703" s="127">
        <v>42941</v>
      </c>
      <c r="Q1703" s="121"/>
      <c r="R1703" s="114" t="e">
        <f t="shared" ca="1" si="235"/>
        <v>#NUM!</v>
      </c>
      <c r="S1703" s="118" t="e">
        <f t="shared" ca="1" si="236"/>
        <v>#NUM!</v>
      </c>
      <c r="T1703" s="114" t="e">
        <f t="shared" ca="1" si="237"/>
        <v>#NUM!</v>
      </c>
      <c r="U1703" s="119" t="e">
        <f t="shared" ca="1" si="238"/>
        <v>#NUM!</v>
      </c>
      <c r="V1703" s="120" t="s">
        <v>293</v>
      </c>
      <c r="W1703" s="116">
        <f t="shared" ca="1" si="239"/>
        <v>43525</v>
      </c>
      <c r="X1703" s="114">
        <f t="shared" ca="1" si="240"/>
        <v>568</v>
      </c>
      <c r="Y1703" s="120">
        <f t="shared" ca="1" si="241"/>
        <v>18</v>
      </c>
      <c r="Z1703" s="121">
        <f t="shared" ca="1" si="242"/>
        <v>1</v>
      </c>
      <c r="AA1703" s="121" t="s">
        <v>614</v>
      </c>
      <c r="AB1703" s="121"/>
      <c r="AC1703" s="127">
        <v>42957</v>
      </c>
      <c r="AD1703" s="121" t="s">
        <v>582</v>
      </c>
      <c r="AE1703" s="127">
        <v>42957</v>
      </c>
      <c r="AF1703" s="121" t="s">
        <v>8286</v>
      </c>
      <c r="AG1703" s="121">
        <v>0</v>
      </c>
      <c r="AH1703" s="121">
        <v>0</v>
      </c>
      <c r="AI1703" s="121" t="s">
        <v>7065</v>
      </c>
      <c r="AJ1703" s="121"/>
      <c r="AK1703" s="121" t="s">
        <v>317</v>
      </c>
      <c r="AL1703" s="121"/>
      <c r="AM1703" s="126" t="s">
        <v>7064</v>
      </c>
      <c r="AN1703" s="121"/>
      <c r="AO1703" s="121"/>
      <c r="AP1703" s="121">
        <v>0</v>
      </c>
      <c r="AQ1703" s="121">
        <v>0</v>
      </c>
      <c r="AR1703" s="121"/>
      <c r="AS1703" s="121"/>
      <c r="AT1703" s="121"/>
    </row>
    <row r="1704" spans="1:46" ht="30" customHeight="1" x14ac:dyDescent="0.15">
      <c r="A1704" s="121">
        <v>1702</v>
      </c>
      <c r="B1704" s="126">
        <v>5225003368</v>
      </c>
      <c r="C1704" s="121" t="s">
        <v>7066</v>
      </c>
      <c r="D1704" s="121" t="s">
        <v>7066</v>
      </c>
      <c r="E1704" s="127">
        <v>31468</v>
      </c>
      <c r="F1704" s="117">
        <f t="shared" ca="1" si="234"/>
        <v>33.032876712328765</v>
      </c>
      <c r="G1704" s="121" t="s">
        <v>325</v>
      </c>
      <c r="H1704" s="121" t="s">
        <v>297</v>
      </c>
      <c r="I1704" s="121" t="s">
        <v>297</v>
      </c>
      <c r="J1704" s="121" t="s">
        <v>7067</v>
      </c>
      <c r="K1704" s="121" t="s">
        <v>811</v>
      </c>
      <c r="L1704" s="121" t="s">
        <v>328</v>
      </c>
      <c r="M1704" s="121" t="s">
        <v>59</v>
      </c>
      <c r="N1704" s="121" t="s">
        <v>41</v>
      </c>
      <c r="O1704" s="121" t="s">
        <v>8330</v>
      </c>
      <c r="P1704" s="127">
        <v>42442</v>
      </c>
      <c r="Q1704" s="127">
        <v>47919</v>
      </c>
      <c r="R1704" s="114">
        <f t="shared" ca="1" si="235"/>
        <v>4394</v>
      </c>
      <c r="S1704" s="118">
        <f t="shared" ca="1" si="236"/>
        <v>144</v>
      </c>
      <c r="T1704" s="114">
        <f t="shared" ca="1" si="237"/>
        <v>12</v>
      </c>
      <c r="U1704" s="119" t="str">
        <f t="shared" ca="1" si="238"/>
        <v>12年0个月14天</v>
      </c>
      <c r="V1704" s="120" t="s">
        <v>6778</v>
      </c>
      <c r="W1704" s="116">
        <f t="shared" ca="1" si="239"/>
        <v>43525</v>
      </c>
      <c r="X1704" s="114">
        <f t="shared" ca="1" si="240"/>
        <v>568</v>
      </c>
      <c r="Y1704" s="120">
        <f t="shared" ca="1" si="241"/>
        <v>18</v>
      </c>
      <c r="Z1704" s="121">
        <f t="shared" ca="1" si="242"/>
        <v>1</v>
      </c>
      <c r="AA1704" s="121" t="s">
        <v>10315</v>
      </c>
      <c r="AB1704" s="121"/>
      <c r="AC1704" s="127">
        <v>42957</v>
      </c>
      <c r="AD1704" s="121" t="s">
        <v>582</v>
      </c>
      <c r="AE1704" s="127">
        <v>42957</v>
      </c>
      <c r="AF1704" s="121" t="s">
        <v>8286</v>
      </c>
      <c r="AG1704" s="121">
        <v>0</v>
      </c>
      <c r="AH1704" s="121">
        <v>0</v>
      </c>
      <c r="AI1704" s="121" t="s">
        <v>7069</v>
      </c>
      <c r="AJ1704" s="121"/>
      <c r="AK1704" s="121"/>
      <c r="AL1704" s="121" t="s">
        <v>363</v>
      </c>
      <c r="AM1704" s="126" t="s">
        <v>7068</v>
      </c>
      <c r="AN1704" s="121"/>
      <c r="AO1704" s="121"/>
      <c r="AP1704" s="121">
        <v>0</v>
      </c>
      <c r="AQ1704" s="121">
        <v>1</v>
      </c>
      <c r="AR1704" s="121"/>
      <c r="AS1704" s="121"/>
      <c r="AT1704" s="121"/>
    </row>
    <row r="1705" spans="1:46" ht="30" customHeight="1" x14ac:dyDescent="0.15">
      <c r="A1705" s="121">
        <v>1703</v>
      </c>
      <c r="B1705" s="126">
        <v>5225003369</v>
      </c>
      <c r="C1705" s="121" t="s">
        <v>7070</v>
      </c>
      <c r="D1705" s="121" t="s">
        <v>7070</v>
      </c>
      <c r="E1705" s="127">
        <v>34392</v>
      </c>
      <c r="F1705" s="117">
        <f t="shared" ca="1" si="234"/>
        <v>25.021917808219179</v>
      </c>
      <c r="G1705" s="121" t="s">
        <v>325</v>
      </c>
      <c r="H1705" s="121" t="s">
        <v>297</v>
      </c>
      <c r="I1705" s="121" t="s">
        <v>297</v>
      </c>
      <c r="J1705" s="121" t="s">
        <v>7071</v>
      </c>
      <c r="K1705" s="121" t="s">
        <v>811</v>
      </c>
      <c r="L1705" s="121" t="s">
        <v>328</v>
      </c>
      <c r="M1705" s="121" t="s">
        <v>367</v>
      </c>
      <c r="N1705" s="121" t="s">
        <v>41</v>
      </c>
      <c r="O1705" s="121" t="s">
        <v>299</v>
      </c>
      <c r="P1705" s="127">
        <v>42949</v>
      </c>
      <c r="Q1705" s="121"/>
      <c r="R1705" s="114" t="e">
        <f t="shared" ca="1" si="235"/>
        <v>#NUM!</v>
      </c>
      <c r="S1705" s="118" t="e">
        <f t="shared" ca="1" si="236"/>
        <v>#NUM!</v>
      </c>
      <c r="T1705" s="114" t="e">
        <f t="shared" ca="1" si="237"/>
        <v>#NUM!</v>
      </c>
      <c r="U1705" s="119" t="e">
        <f t="shared" ca="1" si="238"/>
        <v>#NUM!</v>
      </c>
      <c r="V1705" s="120" t="s">
        <v>299</v>
      </c>
      <c r="W1705" s="116">
        <f t="shared" ca="1" si="239"/>
        <v>43525</v>
      </c>
      <c r="X1705" s="114">
        <f t="shared" ca="1" si="240"/>
        <v>568</v>
      </c>
      <c r="Y1705" s="120">
        <f t="shared" ca="1" si="241"/>
        <v>18</v>
      </c>
      <c r="Z1705" s="121">
        <f t="shared" ca="1" si="242"/>
        <v>1</v>
      </c>
      <c r="AA1705" s="121" t="s">
        <v>10316</v>
      </c>
      <c r="AB1705" s="121"/>
      <c r="AC1705" s="127">
        <v>42957</v>
      </c>
      <c r="AD1705" s="121" t="s">
        <v>582</v>
      </c>
      <c r="AE1705" s="127">
        <v>42957</v>
      </c>
      <c r="AF1705" s="121" t="s">
        <v>8286</v>
      </c>
      <c r="AG1705" s="121">
        <v>0</v>
      </c>
      <c r="AH1705" s="121">
        <v>0</v>
      </c>
      <c r="AI1705" s="121" t="s">
        <v>7069</v>
      </c>
      <c r="AJ1705" s="121"/>
      <c r="AK1705" s="121" t="s">
        <v>334</v>
      </c>
      <c r="AL1705" s="121"/>
      <c r="AM1705" s="126" t="s">
        <v>7072</v>
      </c>
      <c r="AN1705" s="121"/>
      <c r="AO1705" s="121"/>
      <c r="AP1705" s="121">
        <v>0</v>
      </c>
      <c r="AQ1705" s="121">
        <v>0</v>
      </c>
      <c r="AR1705" s="121"/>
      <c r="AS1705" s="121"/>
      <c r="AT1705" s="121"/>
    </row>
    <row r="1706" spans="1:46" ht="30" customHeight="1" x14ac:dyDescent="0.15">
      <c r="A1706" s="121">
        <v>1704</v>
      </c>
      <c r="B1706" s="126">
        <v>5225003370</v>
      </c>
      <c r="C1706" s="121" t="s">
        <v>7073</v>
      </c>
      <c r="D1706" s="121" t="s">
        <v>7073</v>
      </c>
      <c r="E1706" s="127">
        <v>27809</v>
      </c>
      <c r="F1706" s="117">
        <f t="shared" ca="1" si="234"/>
        <v>43.057534246575344</v>
      </c>
      <c r="G1706" s="121" t="s">
        <v>7074</v>
      </c>
      <c r="H1706" s="121" t="s">
        <v>327</v>
      </c>
      <c r="I1706" s="121" t="s">
        <v>327</v>
      </c>
      <c r="J1706" s="121" t="s">
        <v>7075</v>
      </c>
      <c r="K1706" s="121" t="s">
        <v>8005</v>
      </c>
      <c r="L1706" s="121" t="s">
        <v>328</v>
      </c>
      <c r="M1706" s="121" t="s">
        <v>338</v>
      </c>
      <c r="N1706" s="121" t="s">
        <v>408</v>
      </c>
      <c r="O1706" s="121" t="s">
        <v>8330</v>
      </c>
      <c r="P1706" s="127">
        <v>42399</v>
      </c>
      <c r="Q1706" s="127">
        <v>47877</v>
      </c>
      <c r="R1706" s="114">
        <f t="shared" ca="1" si="235"/>
        <v>4352</v>
      </c>
      <c r="S1706" s="118">
        <f t="shared" ca="1" si="236"/>
        <v>142</v>
      </c>
      <c r="T1706" s="114">
        <f t="shared" ca="1" si="237"/>
        <v>11</v>
      </c>
      <c r="U1706" s="119" t="str">
        <f t="shared" ca="1" si="238"/>
        <v>11年11个月7天</v>
      </c>
      <c r="V1706" s="120" t="s">
        <v>10317</v>
      </c>
      <c r="W1706" s="116">
        <f t="shared" ca="1" si="239"/>
        <v>43525</v>
      </c>
      <c r="X1706" s="114">
        <f t="shared" ca="1" si="240"/>
        <v>568</v>
      </c>
      <c r="Y1706" s="120">
        <f t="shared" ca="1" si="241"/>
        <v>18</v>
      </c>
      <c r="Z1706" s="121">
        <f t="shared" ca="1" si="242"/>
        <v>1</v>
      </c>
      <c r="AA1706" s="121" t="s">
        <v>10318</v>
      </c>
      <c r="AB1706" s="121"/>
      <c r="AC1706" s="127">
        <v>42957</v>
      </c>
      <c r="AD1706" s="121" t="s">
        <v>582</v>
      </c>
      <c r="AE1706" s="127">
        <v>42957</v>
      </c>
      <c r="AF1706" s="121" t="s">
        <v>8286</v>
      </c>
      <c r="AG1706" s="121">
        <v>0</v>
      </c>
      <c r="AH1706" s="121">
        <v>0</v>
      </c>
      <c r="AI1706" s="121" t="s">
        <v>7077</v>
      </c>
      <c r="AJ1706" s="121"/>
      <c r="AK1706" s="121"/>
      <c r="AL1706" s="121"/>
      <c r="AM1706" s="126" t="s">
        <v>7076</v>
      </c>
      <c r="AN1706" s="121" t="s">
        <v>411</v>
      </c>
      <c r="AO1706" s="121"/>
      <c r="AP1706" s="121">
        <v>0</v>
      </c>
      <c r="AQ1706" s="121">
        <v>0</v>
      </c>
      <c r="AR1706" s="121"/>
      <c r="AS1706" s="121"/>
      <c r="AT1706" s="121"/>
    </row>
    <row r="1707" spans="1:46" ht="30" customHeight="1" x14ac:dyDescent="0.15">
      <c r="A1707" s="121">
        <v>1705</v>
      </c>
      <c r="B1707" s="126">
        <v>5225003371</v>
      </c>
      <c r="C1707" s="121" t="s">
        <v>7078</v>
      </c>
      <c r="D1707" s="121" t="s">
        <v>7078</v>
      </c>
      <c r="E1707" s="127">
        <v>34552</v>
      </c>
      <c r="F1707" s="117">
        <f t="shared" ca="1" si="234"/>
        <v>24.583561643835615</v>
      </c>
      <c r="G1707" s="121" t="s">
        <v>325</v>
      </c>
      <c r="H1707" s="121" t="s">
        <v>634</v>
      </c>
      <c r="I1707" s="121" t="s">
        <v>634</v>
      </c>
      <c r="J1707" s="121" t="s">
        <v>7079</v>
      </c>
      <c r="K1707" s="121" t="s">
        <v>494</v>
      </c>
      <c r="L1707" s="121" t="s">
        <v>328</v>
      </c>
      <c r="M1707" s="121" t="s">
        <v>338</v>
      </c>
      <c r="N1707" s="121" t="s">
        <v>290</v>
      </c>
      <c r="O1707" s="121" t="s">
        <v>299</v>
      </c>
      <c r="P1707" s="127">
        <v>42916</v>
      </c>
      <c r="Q1707" s="121"/>
      <c r="R1707" s="114" t="e">
        <f t="shared" ca="1" si="235"/>
        <v>#NUM!</v>
      </c>
      <c r="S1707" s="118" t="e">
        <f t="shared" ca="1" si="236"/>
        <v>#NUM!</v>
      </c>
      <c r="T1707" s="114" t="e">
        <f t="shared" ca="1" si="237"/>
        <v>#NUM!</v>
      </c>
      <c r="U1707" s="119" t="e">
        <f t="shared" ca="1" si="238"/>
        <v>#NUM!</v>
      </c>
      <c r="V1707" s="120" t="s">
        <v>299</v>
      </c>
      <c r="W1707" s="116">
        <f t="shared" ca="1" si="239"/>
        <v>43525</v>
      </c>
      <c r="X1707" s="114">
        <f t="shared" ca="1" si="240"/>
        <v>569</v>
      </c>
      <c r="Y1707" s="120">
        <f t="shared" ca="1" si="241"/>
        <v>18</v>
      </c>
      <c r="Z1707" s="121">
        <f t="shared" ca="1" si="242"/>
        <v>1</v>
      </c>
      <c r="AA1707" s="121" t="s">
        <v>10319</v>
      </c>
      <c r="AB1707" s="121"/>
      <c r="AC1707" s="127">
        <v>42956</v>
      </c>
      <c r="AD1707" s="121" t="s">
        <v>598</v>
      </c>
      <c r="AE1707" s="127">
        <v>42956</v>
      </c>
      <c r="AF1707" s="121" t="s">
        <v>8286</v>
      </c>
      <c r="AG1707" s="121">
        <v>0</v>
      </c>
      <c r="AH1707" s="121">
        <v>0</v>
      </c>
      <c r="AI1707" s="121" t="s">
        <v>7081</v>
      </c>
      <c r="AJ1707" s="121"/>
      <c r="AK1707" s="121" t="s">
        <v>334</v>
      </c>
      <c r="AL1707" s="121"/>
      <c r="AM1707" s="126" t="s">
        <v>7080</v>
      </c>
      <c r="AN1707" s="121"/>
      <c r="AO1707" s="121"/>
      <c r="AP1707" s="121">
        <v>0</v>
      </c>
      <c r="AQ1707" s="121">
        <v>0</v>
      </c>
      <c r="AR1707" s="121"/>
      <c r="AS1707" s="121"/>
      <c r="AT1707" s="121"/>
    </row>
    <row r="1708" spans="1:46" ht="30" customHeight="1" x14ac:dyDescent="0.15">
      <c r="A1708" s="121">
        <v>1706</v>
      </c>
      <c r="B1708" s="126">
        <v>5225003373</v>
      </c>
      <c r="C1708" s="121" t="s">
        <v>7082</v>
      </c>
      <c r="D1708" s="121" t="s">
        <v>7082</v>
      </c>
      <c r="E1708" s="127">
        <v>16472</v>
      </c>
      <c r="F1708" s="117">
        <f t="shared" ca="1" si="234"/>
        <v>74.117808219178087</v>
      </c>
      <c r="G1708" s="121" t="s">
        <v>7083</v>
      </c>
      <c r="H1708" s="121" t="s">
        <v>287</v>
      </c>
      <c r="I1708" s="121" t="s">
        <v>287</v>
      </c>
      <c r="J1708" s="121" t="s">
        <v>7084</v>
      </c>
      <c r="K1708" s="121" t="s">
        <v>8239</v>
      </c>
      <c r="L1708" s="121" t="s">
        <v>328</v>
      </c>
      <c r="M1708" s="121" t="s">
        <v>348</v>
      </c>
      <c r="N1708" s="121" t="s">
        <v>408</v>
      </c>
      <c r="O1708" s="121" t="s">
        <v>299</v>
      </c>
      <c r="P1708" s="127">
        <v>42964</v>
      </c>
      <c r="Q1708" s="121"/>
      <c r="R1708" s="114" t="e">
        <f t="shared" ca="1" si="235"/>
        <v>#NUM!</v>
      </c>
      <c r="S1708" s="118" t="e">
        <f t="shared" ca="1" si="236"/>
        <v>#NUM!</v>
      </c>
      <c r="T1708" s="114" t="e">
        <f t="shared" ca="1" si="237"/>
        <v>#NUM!</v>
      </c>
      <c r="U1708" s="119" t="e">
        <f t="shared" ca="1" si="238"/>
        <v>#NUM!</v>
      </c>
      <c r="V1708" s="120" t="s">
        <v>299</v>
      </c>
      <c r="W1708" s="116">
        <f t="shared" ca="1" si="239"/>
        <v>43525</v>
      </c>
      <c r="X1708" s="114">
        <f t="shared" ca="1" si="240"/>
        <v>535</v>
      </c>
      <c r="Y1708" s="120">
        <f t="shared" ca="1" si="241"/>
        <v>17</v>
      </c>
      <c r="Z1708" s="121">
        <f t="shared" ca="1" si="242"/>
        <v>1</v>
      </c>
      <c r="AA1708" s="121" t="s">
        <v>10320</v>
      </c>
      <c r="AB1708" s="121"/>
      <c r="AC1708" s="127">
        <v>42990</v>
      </c>
      <c r="AD1708" s="121" t="s">
        <v>8546</v>
      </c>
      <c r="AE1708" s="127">
        <v>42990</v>
      </c>
      <c r="AF1708" s="121" t="s">
        <v>8286</v>
      </c>
      <c r="AG1708" s="121">
        <v>0</v>
      </c>
      <c r="AH1708" s="121">
        <v>0</v>
      </c>
      <c r="AI1708" s="121" t="s">
        <v>7086</v>
      </c>
      <c r="AJ1708" s="121"/>
      <c r="AK1708" s="121" t="s">
        <v>334</v>
      </c>
      <c r="AL1708" s="121" t="s">
        <v>363</v>
      </c>
      <c r="AM1708" s="126" t="s">
        <v>7085</v>
      </c>
      <c r="AN1708" s="121" t="s">
        <v>411</v>
      </c>
      <c r="AO1708" s="121"/>
      <c r="AP1708" s="121">
        <v>0</v>
      </c>
      <c r="AQ1708" s="121">
        <v>3</v>
      </c>
      <c r="AR1708" s="121"/>
      <c r="AS1708" s="121"/>
      <c r="AT1708" s="121"/>
    </row>
    <row r="1709" spans="1:46" ht="30" customHeight="1" x14ac:dyDescent="0.15">
      <c r="A1709" s="121">
        <v>1707</v>
      </c>
      <c r="B1709" s="126">
        <v>5225003374</v>
      </c>
      <c r="C1709" s="121" t="s">
        <v>7087</v>
      </c>
      <c r="D1709" s="121" t="s">
        <v>7087</v>
      </c>
      <c r="E1709" s="127">
        <v>26044</v>
      </c>
      <c r="F1709" s="117">
        <f t="shared" ca="1" si="234"/>
        <v>47.893150684931506</v>
      </c>
      <c r="G1709" s="121" t="s">
        <v>325</v>
      </c>
      <c r="H1709" s="121" t="s">
        <v>287</v>
      </c>
      <c r="I1709" s="121" t="s">
        <v>287</v>
      </c>
      <c r="J1709" s="121" t="s">
        <v>10321</v>
      </c>
      <c r="K1709" s="121" t="s">
        <v>8546</v>
      </c>
      <c r="L1709" s="121" t="s">
        <v>328</v>
      </c>
      <c r="M1709" s="121" t="s">
        <v>367</v>
      </c>
      <c r="N1709" s="121" t="s">
        <v>290</v>
      </c>
      <c r="O1709" s="121" t="s">
        <v>293</v>
      </c>
      <c r="P1709" s="127">
        <v>42971</v>
      </c>
      <c r="Q1709" s="121"/>
      <c r="R1709" s="114" t="e">
        <f t="shared" ca="1" si="235"/>
        <v>#NUM!</v>
      </c>
      <c r="S1709" s="118" t="e">
        <f t="shared" ca="1" si="236"/>
        <v>#NUM!</v>
      </c>
      <c r="T1709" s="114" t="e">
        <f t="shared" ca="1" si="237"/>
        <v>#NUM!</v>
      </c>
      <c r="U1709" s="119" t="e">
        <f t="shared" ca="1" si="238"/>
        <v>#NUM!</v>
      </c>
      <c r="V1709" s="120" t="s">
        <v>293</v>
      </c>
      <c r="W1709" s="116">
        <f t="shared" ca="1" si="239"/>
        <v>43525</v>
      </c>
      <c r="X1709" s="114">
        <f t="shared" ca="1" si="240"/>
        <v>535</v>
      </c>
      <c r="Y1709" s="120">
        <f t="shared" ca="1" si="241"/>
        <v>17</v>
      </c>
      <c r="Z1709" s="121">
        <f t="shared" ca="1" si="242"/>
        <v>1</v>
      </c>
      <c r="AA1709" s="121" t="s">
        <v>10322</v>
      </c>
      <c r="AB1709" s="121"/>
      <c r="AC1709" s="127">
        <v>42990</v>
      </c>
      <c r="AD1709" s="121" t="s">
        <v>8546</v>
      </c>
      <c r="AE1709" s="127">
        <v>42990</v>
      </c>
      <c r="AF1709" s="121" t="s">
        <v>8286</v>
      </c>
      <c r="AG1709" s="121">
        <v>0</v>
      </c>
      <c r="AH1709" s="121">
        <v>0</v>
      </c>
      <c r="AI1709" s="121" t="s">
        <v>7089</v>
      </c>
      <c r="AJ1709" s="121"/>
      <c r="AK1709" s="121" t="s">
        <v>317</v>
      </c>
      <c r="AL1709" s="121"/>
      <c r="AM1709" s="126" t="s">
        <v>7088</v>
      </c>
      <c r="AN1709" s="121"/>
      <c r="AO1709" s="121"/>
      <c r="AP1709" s="121">
        <v>0</v>
      </c>
      <c r="AQ1709" s="121">
        <v>0</v>
      </c>
      <c r="AR1709" s="121"/>
      <c r="AS1709" s="121"/>
      <c r="AT1709" s="121"/>
    </row>
    <row r="1710" spans="1:46" ht="30" customHeight="1" x14ac:dyDescent="0.15">
      <c r="A1710" s="121">
        <v>1708</v>
      </c>
      <c r="B1710" s="126">
        <v>5225003375</v>
      </c>
      <c r="C1710" s="121" t="s">
        <v>7090</v>
      </c>
      <c r="D1710" s="121" t="s">
        <v>7090</v>
      </c>
      <c r="E1710" s="127">
        <v>29042</v>
      </c>
      <c r="F1710" s="117">
        <f t="shared" ca="1" si="234"/>
        <v>39.679452054794524</v>
      </c>
      <c r="G1710" s="121" t="s">
        <v>325</v>
      </c>
      <c r="H1710" s="121" t="s">
        <v>287</v>
      </c>
      <c r="I1710" s="121" t="s">
        <v>287</v>
      </c>
      <c r="J1710" s="121" t="s">
        <v>7091</v>
      </c>
      <c r="K1710" s="121" t="s">
        <v>8055</v>
      </c>
      <c r="L1710" s="121" t="s">
        <v>328</v>
      </c>
      <c r="M1710" s="121" t="s">
        <v>59</v>
      </c>
      <c r="N1710" s="121" t="s">
        <v>408</v>
      </c>
      <c r="O1710" s="121" t="s">
        <v>293</v>
      </c>
      <c r="P1710" s="127">
        <v>42355</v>
      </c>
      <c r="Q1710" s="121"/>
      <c r="R1710" s="114" t="e">
        <f t="shared" ca="1" si="235"/>
        <v>#NUM!</v>
      </c>
      <c r="S1710" s="118" t="e">
        <f t="shared" ca="1" si="236"/>
        <v>#NUM!</v>
      </c>
      <c r="T1710" s="114" t="e">
        <f t="shared" ca="1" si="237"/>
        <v>#NUM!</v>
      </c>
      <c r="U1710" s="119" t="e">
        <f t="shared" ca="1" si="238"/>
        <v>#NUM!</v>
      </c>
      <c r="V1710" s="120" t="s">
        <v>299</v>
      </c>
      <c r="W1710" s="116">
        <f t="shared" ca="1" si="239"/>
        <v>43525</v>
      </c>
      <c r="X1710" s="114">
        <f t="shared" ca="1" si="240"/>
        <v>535</v>
      </c>
      <c r="Y1710" s="120">
        <f t="shared" ca="1" si="241"/>
        <v>17</v>
      </c>
      <c r="Z1710" s="121">
        <f t="shared" ca="1" si="242"/>
        <v>1</v>
      </c>
      <c r="AA1710" s="121" t="s">
        <v>9987</v>
      </c>
      <c r="AB1710" s="121"/>
      <c r="AC1710" s="127">
        <v>42990</v>
      </c>
      <c r="AD1710" s="121" t="s">
        <v>8546</v>
      </c>
      <c r="AE1710" s="127">
        <v>42990</v>
      </c>
      <c r="AF1710" s="121" t="s">
        <v>8286</v>
      </c>
      <c r="AG1710" s="121">
        <v>1</v>
      </c>
      <c r="AH1710" s="121">
        <v>0</v>
      </c>
      <c r="AI1710" s="121" t="s">
        <v>10323</v>
      </c>
      <c r="AJ1710" s="121" t="s">
        <v>402</v>
      </c>
      <c r="AK1710" s="121" t="s">
        <v>409</v>
      </c>
      <c r="AL1710" s="121"/>
      <c r="AM1710" s="126" t="s">
        <v>7092</v>
      </c>
      <c r="AN1710" s="121" t="s">
        <v>411</v>
      </c>
      <c r="AO1710" s="121"/>
      <c r="AP1710" s="121">
        <v>0</v>
      </c>
      <c r="AQ1710" s="121">
        <v>0</v>
      </c>
      <c r="AR1710" s="121"/>
      <c r="AS1710" s="121"/>
      <c r="AT1710" s="121"/>
    </row>
    <row r="1711" spans="1:46" ht="30" customHeight="1" x14ac:dyDescent="0.15">
      <c r="A1711" s="121">
        <v>1709</v>
      </c>
      <c r="B1711" s="126">
        <v>5225003376</v>
      </c>
      <c r="C1711" s="121" t="s">
        <v>7093</v>
      </c>
      <c r="D1711" s="121" t="s">
        <v>7093</v>
      </c>
      <c r="E1711" s="127">
        <v>32396</v>
      </c>
      <c r="F1711" s="117">
        <f t="shared" ca="1" si="234"/>
        <v>30.490410958904111</v>
      </c>
      <c r="G1711" s="121" t="s">
        <v>325</v>
      </c>
      <c r="H1711" s="121" t="s">
        <v>634</v>
      </c>
      <c r="I1711" s="121" t="s">
        <v>634</v>
      </c>
      <c r="J1711" s="121" t="s">
        <v>7094</v>
      </c>
      <c r="K1711" s="121" t="s">
        <v>8055</v>
      </c>
      <c r="L1711" s="121" t="s">
        <v>328</v>
      </c>
      <c r="M1711" s="121" t="s">
        <v>367</v>
      </c>
      <c r="N1711" s="121" t="s">
        <v>408</v>
      </c>
      <c r="O1711" s="121" t="s">
        <v>299</v>
      </c>
      <c r="P1711" s="127">
        <v>42355</v>
      </c>
      <c r="Q1711" s="121"/>
      <c r="R1711" s="114" t="e">
        <f t="shared" ca="1" si="235"/>
        <v>#NUM!</v>
      </c>
      <c r="S1711" s="118" t="e">
        <f t="shared" ca="1" si="236"/>
        <v>#NUM!</v>
      </c>
      <c r="T1711" s="114" t="e">
        <f t="shared" ca="1" si="237"/>
        <v>#NUM!</v>
      </c>
      <c r="U1711" s="119" t="e">
        <f t="shared" ca="1" si="238"/>
        <v>#NUM!</v>
      </c>
      <c r="V1711" s="120" t="s">
        <v>299</v>
      </c>
      <c r="W1711" s="116">
        <f t="shared" ca="1" si="239"/>
        <v>43525</v>
      </c>
      <c r="X1711" s="114">
        <f t="shared" ca="1" si="240"/>
        <v>535</v>
      </c>
      <c r="Y1711" s="120">
        <f t="shared" ca="1" si="241"/>
        <v>17</v>
      </c>
      <c r="Z1711" s="121">
        <f t="shared" ca="1" si="242"/>
        <v>1</v>
      </c>
      <c r="AA1711" s="121" t="s">
        <v>9987</v>
      </c>
      <c r="AB1711" s="121"/>
      <c r="AC1711" s="127">
        <v>42990</v>
      </c>
      <c r="AD1711" s="121" t="s">
        <v>8546</v>
      </c>
      <c r="AE1711" s="127">
        <v>42990</v>
      </c>
      <c r="AF1711" s="121" t="s">
        <v>8286</v>
      </c>
      <c r="AG1711" s="121">
        <v>0</v>
      </c>
      <c r="AH1711" s="121">
        <v>0</v>
      </c>
      <c r="AI1711" s="121" t="s">
        <v>10323</v>
      </c>
      <c r="AJ1711" s="121"/>
      <c r="AK1711" s="121" t="s">
        <v>334</v>
      </c>
      <c r="AL1711" s="121"/>
      <c r="AM1711" s="126" t="s">
        <v>7095</v>
      </c>
      <c r="AN1711" s="121" t="s">
        <v>411</v>
      </c>
      <c r="AO1711" s="121"/>
      <c r="AP1711" s="121">
        <v>0</v>
      </c>
      <c r="AQ1711" s="121">
        <v>0</v>
      </c>
      <c r="AR1711" s="121"/>
      <c r="AS1711" s="121"/>
      <c r="AT1711" s="121"/>
    </row>
    <row r="1712" spans="1:46" ht="30" customHeight="1" x14ac:dyDescent="0.15">
      <c r="A1712" s="121">
        <v>1710</v>
      </c>
      <c r="B1712" s="126">
        <v>5225003377</v>
      </c>
      <c r="C1712" s="121" t="s">
        <v>7096</v>
      </c>
      <c r="D1712" s="121" t="s">
        <v>7096</v>
      </c>
      <c r="E1712" s="127">
        <v>29465</v>
      </c>
      <c r="F1712" s="117">
        <f t="shared" ca="1" si="234"/>
        <v>38.520547945205479</v>
      </c>
      <c r="G1712" s="121" t="s">
        <v>364</v>
      </c>
      <c r="H1712" s="121" t="s">
        <v>327</v>
      </c>
      <c r="I1712" s="121" t="s">
        <v>327</v>
      </c>
      <c r="J1712" s="121" t="s">
        <v>9264</v>
      </c>
      <c r="K1712" s="121" t="s">
        <v>8546</v>
      </c>
      <c r="L1712" s="121" t="s">
        <v>328</v>
      </c>
      <c r="M1712" s="121" t="s">
        <v>367</v>
      </c>
      <c r="N1712" s="121" t="s">
        <v>41</v>
      </c>
      <c r="O1712" s="121" t="s">
        <v>299</v>
      </c>
      <c r="P1712" s="127">
        <v>42974</v>
      </c>
      <c r="Q1712" s="121"/>
      <c r="R1712" s="114" t="e">
        <f t="shared" ca="1" si="235"/>
        <v>#NUM!</v>
      </c>
      <c r="S1712" s="118" t="e">
        <f t="shared" ca="1" si="236"/>
        <v>#NUM!</v>
      </c>
      <c r="T1712" s="114" t="e">
        <f t="shared" ca="1" si="237"/>
        <v>#NUM!</v>
      </c>
      <c r="U1712" s="119" t="e">
        <f t="shared" ca="1" si="238"/>
        <v>#NUM!</v>
      </c>
      <c r="V1712" s="120" t="s">
        <v>299</v>
      </c>
      <c r="W1712" s="116">
        <f t="shared" ca="1" si="239"/>
        <v>43525</v>
      </c>
      <c r="X1712" s="114">
        <f t="shared" ca="1" si="240"/>
        <v>535</v>
      </c>
      <c r="Y1712" s="120">
        <f t="shared" ca="1" si="241"/>
        <v>17</v>
      </c>
      <c r="Z1712" s="121">
        <f t="shared" ca="1" si="242"/>
        <v>1</v>
      </c>
      <c r="AA1712" s="121" t="s">
        <v>10324</v>
      </c>
      <c r="AB1712" s="121"/>
      <c r="AC1712" s="127">
        <v>42990</v>
      </c>
      <c r="AD1712" s="121" t="s">
        <v>8546</v>
      </c>
      <c r="AE1712" s="127">
        <v>42990</v>
      </c>
      <c r="AF1712" s="121" t="s">
        <v>8286</v>
      </c>
      <c r="AG1712" s="121">
        <v>0</v>
      </c>
      <c r="AH1712" s="121">
        <v>0</v>
      </c>
      <c r="AI1712" s="121" t="s">
        <v>7098</v>
      </c>
      <c r="AJ1712" s="121"/>
      <c r="AK1712" s="121" t="s">
        <v>334</v>
      </c>
      <c r="AL1712" s="121"/>
      <c r="AM1712" s="126" t="s">
        <v>7097</v>
      </c>
      <c r="AN1712" s="121"/>
      <c r="AO1712" s="121"/>
      <c r="AP1712" s="121">
        <v>0</v>
      </c>
      <c r="AQ1712" s="121">
        <v>0</v>
      </c>
      <c r="AR1712" s="121"/>
      <c r="AS1712" s="121"/>
      <c r="AT1712" s="121"/>
    </row>
    <row r="1713" spans="1:46" ht="30" customHeight="1" x14ac:dyDescent="0.15">
      <c r="A1713" s="121">
        <v>1711</v>
      </c>
      <c r="B1713" s="126">
        <v>5225003378</v>
      </c>
      <c r="C1713" s="121" t="s">
        <v>7099</v>
      </c>
      <c r="D1713" s="121" t="s">
        <v>7099</v>
      </c>
      <c r="E1713" s="127">
        <v>27740</v>
      </c>
      <c r="F1713" s="117">
        <f t="shared" ca="1" si="234"/>
        <v>43.246575342465754</v>
      </c>
      <c r="G1713" s="121" t="s">
        <v>486</v>
      </c>
      <c r="H1713" s="121" t="s">
        <v>287</v>
      </c>
      <c r="I1713" s="121" t="s">
        <v>287</v>
      </c>
      <c r="J1713" s="121" t="s">
        <v>7100</v>
      </c>
      <c r="K1713" s="121" t="s">
        <v>811</v>
      </c>
      <c r="L1713" s="121" t="s">
        <v>328</v>
      </c>
      <c r="M1713" s="121" t="s">
        <v>367</v>
      </c>
      <c r="N1713" s="121" t="s">
        <v>41</v>
      </c>
      <c r="O1713" s="121" t="s">
        <v>8330</v>
      </c>
      <c r="P1713" s="127">
        <v>42591</v>
      </c>
      <c r="Q1713" s="127">
        <v>48068</v>
      </c>
      <c r="R1713" s="114">
        <f t="shared" ca="1" si="235"/>
        <v>4543</v>
      </c>
      <c r="S1713" s="118">
        <f t="shared" ca="1" si="236"/>
        <v>149</v>
      </c>
      <c r="T1713" s="114">
        <f t="shared" ca="1" si="237"/>
        <v>12</v>
      </c>
      <c r="U1713" s="119" t="str">
        <f t="shared" ca="1" si="238"/>
        <v>12年5个月13天</v>
      </c>
      <c r="V1713" s="120" t="s">
        <v>10325</v>
      </c>
      <c r="W1713" s="116">
        <f t="shared" ca="1" si="239"/>
        <v>43525</v>
      </c>
      <c r="X1713" s="114">
        <f t="shared" ca="1" si="240"/>
        <v>534</v>
      </c>
      <c r="Y1713" s="120">
        <f t="shared" ca="1" si="241"/>
        <v>17</v>
      </c>
      <c r="Z1713" s="121">
        <f t="shared" ca="1" si="242"/>
        <v>1</v>
      </c>
      <c r="AA1713" s="121" t="s">
        <v>10092</v>
      </c>
      <c r="AB1713" s="121"/>
      <c r="AC1713" s="127">
        <v>42991</v>
      </c>
      <c r="AD1713" s="121" t="s">
        <v>582</v>
      </c>
      <c r="AE1713" s="127">
        <v>42991</v>
      </c>
      <c r="AF1713" s="121" t="s">
        <v>8286</v>
      </c>
      <c r="AG1713" s="121">
        <v>0</v>
      </c>
      <c r="AH1713" s="121">
        <v>0</v>
      </c>
      <c r="AI1713" s="121" t="s">
        <v>7102</v>
      </c>
      <c r="AJ1713" s="121"/>
      <c r="AK1713" s="121"/>
      <c r="AL1713" s="121"/>
      <c r="AM1713" s="126" t="s">
        <v>7101</v>
      </c>
      <c r="AN1713" s="121"/>
      <c r="AO1713" s="121"/>
      <c r="AP1713" s="121">
        <v>0</v>
      </c>
      <c r="AQ1713" s="121">
        <v>0</v>
      </c>
      <c r="AR1713" s="121"/>
      <c r="AS1713" s="121"/>
      <c r="AT1713" s="121"/>
    </row>
    <row r="1714" spans="1:46" ht="30" customHeight="1" x14ac:dyDescent="0.15">
      <c r="A1714" s="121">
        <v>1712</v>
      </c>
      <c r="B1714" s="126">
        <v>5225003379</v>
      </c>
      <c r="C1714" s="121" t="s">
        <v>7103</v>
      </c>
      <c r="D1714" s="121" t="s">
        <v>7103</v>
      </c>
      <c r="E1714" s="127">
        <v>30984</v>
      </c>
      <c r="F1714" s="117">
        <f t="shared" ca="1" si="234"/>
        <v>34.358904109589041</v>
      </c>
      <c r="G1714" s="121" t="s">
        <v>325</v>
      </c>
      <c r="H1714" s="121" t="s">
        <v>287</v>
      </c>
      <c r="I1714" s="121" t="s">
        <v>287</v>
      </c>
      <c r="J1714" s="121" t="s">
        <v>7104</v>
      </c>
      <c r="K1714" s="121" t="s">
        <v>8187</v>
      </c>
      <c r="L1714" s="121" t="s">
        <v>328</v>
      </c>
      <c r="M1714" s="121" t="s">
        <v>367</v>
      </c>
      <c r="N1714" s="121" t="s">
        <v>298</v>
      </c>
      <c r="O1714" s="121" t="s">
        <v>8330</v>
      </c>
      <c r="P1714" s="127">
        <v>42710</v>
      </c>
      <c r="Q1714" s="127">
        <v>48187</v>
      </c>
      <c r="R1714" s="114">
        <f t="shared" ca="1" si="235"/>
        <v>4662</v>
      </c>
      <c r="S1714" s="118">
        <f t="shared" ca="1" si="236"/>
        <v>153</v>
      </c>
      <c r="T1714" s="114">
        <f t="shared" ca="1" si="237"/>
        <v>12</v>
      </c>
      <c r="U1714" s="119" t="str">
        <f t="shared" ca="1" si="238"/>
        <v>12年9个月12天</v>
      </c>
      <c r="V1714" s="120" t="s">
        <v>4586</v>
      </c>
      <c r="W1714" s="116">
        <f t="shared" ca="1" si="239"/>
        <v>43525</v>
      </c>
      <c r="X1714" s="114">
        <f t="shared" ca="1" si="240"/>
        <v>534</v>
      </c>
      <c r="Y1714" s="120">
        <f t="shared" ca="1" si="241"/>
        <v>17</v>
      </c>
      <c r="Z1714" s="121">
        <f t="shared" ca="1" si="242"/>
        <v>1</v>
      </c>
      <c r="AA1714" s="121" t="s">
        <v>10169</v>
      </c>
      <c r="AB1714" s="121"/>
      <c r="AC1714" s="127">
        <v>42991</v>
      </c>
      <c r="AD1714" s="121" t="s">
        <v>582</v>
      </c>
      <c r="AE1714" s="127">
        <v>42991</v>
      </c>
      <c r="AF1714" s="121" t="s">
        <v>8286</v>
      </c>
      <c r="AG1714" s="121">
        <v>0</v>
      </c>
      <c r="AH1714" s="121">
        <v>0</v>
      </c>
      <c r="AI1714" s="121" t="s">
        <v>7106</v>
      </c>
      <c r="AJ1714" s="121"/>
      <c r="AK1714" s="121"/>
      <c r="AL1714" s="121" t="s">
        <v>363</v>
      </c>
      <c r="AM1714" s="126" t="s">
        <v>7105</v>
      </c>
      <c r="AN1714" s="121" t="s">
        <v>411</v>
      </c>
      <c r="AO1714" s="121"/>
      <c r="AP1714" s="121">
        <v>0</v>
      </c>
      <c r="AQ1714" s="121">
        <v>2</v>
      </c>
      <c r="AR1714" s="121"/>
      <c r="AS1714" s="121"/>
      <c r="AT1714" s="121"/>
    </row>
    <row r="1715" spans="1:46" ht="30" customHeight="1" x14ac:dyDescent="0.15">
      <c r="A1715" s="121">
        <v>1713</v>
      </c>
      <c r="B1715" s="126">
        <v>5225003380</v>
      </c>
      <c r="C1715" s="121" t="s">
        <v>7107</v>
      </c>
      <c r="D1715" s="121" t="s">
        <v>7107</v>
      </c>
      <c r="E1715" s="127">
        <v>32421</v>
      </c>
      <c r="F1715" s="117">
        <f t="shared" ca="1" si="234"/>
        <v>30.421917808219177</v>
      </c>
      <c r="G1715" s="121" t="s">
        <v>325</v>
      </c>
      <c r="H1715" s="121" t="s">
        <v>297</v>
      </c>
      <c r="I1715" s="121" t="s">
        <v>297</v>
      </c>
      <c r="J1715" s="121" t="s">
        <v>7108</v>
      </c>
      <c r="K1715" s="121" t="s">
        <v>8142</v>
      </c>
      <c r="L1715" s="121" t="s">
        <v>328</v>
      </c>
      <c r="M1715" s="121" t="s">
        <v>59</v>
      </c>
      <c r="N1715" s="121" t="s">
        <v>298</v>
      </c>
      <c r="O1715" s="121" t="s">
        <v>8330</v>
      </c>
      <c r="P1715" s="127">
        <v>42710</v>
      </c>
      <c r="Q1715" s="127">
        <v>48187</v>
      </c>
      <c r="R1715" s="114">
        <f t="shared" ca="1" si="235"/>
        <v>4662</v>
      </c>
      <c r="S1715" s="118">
        <f t="shared" ca="1" si="236"/>
        <v>153</v>
      </c>
      <c r="T1715" s="114">
        <f t="shared" ca="1" si="237"/>
        <v>12</v>
      </c>
      <c r="U1715" s="119" t="str">
        <f t="shared" ca="1" si="238"/>
        <v>12年9个月12天</v>
      </c>
      <c r="V1715" s="120" t="s">
        <v>4586</v>
      </c>
      <c r="W1715" s="116">
        <f t="shared" ca="1" si="239"/>
        <v>43525</v>
      </c>
      <c r="X1715" s="114">
        <f t="shared" ca="1" si="240"/>
        <v>534</v>
      </c>
      <c r="Y1715" s="120">
        <f t="shared" ca="1" si="241"/>
        <v>17</v>
      </c>
      <c r="Z1715" s="121">
        <f t="shared" ca="1" si="242"/>
        <v>1</v>
      </c>
      <c r="AA1715" s="121" t="s">
        <v>10169</v>
      </c>
      <c r="AB1715" s="121"/>
      <c r="AC1715" s="127">
        <v>42991</v>
      </c>
      <c r="AD1715" s="121" t="s">
        <v>582</v>
      </c>
      <c r="AE1715" s="127">
        <v>42991</v>
      </c>
      <c r="AF1715" s="121" t="s">
        <v>8286</v>
      </c>
      <c r="AG1715" s="121">
        <v>0</v>
      </c>
      <c r="AH1715" s="121">
        <v>0</v>
      </c>
      <c r="AI1715" s="121" t="s">
        <v>7106</v>
      </c>
      <c r="AJ1715" s="121"/>
      <c r="AK1715" s="121"/>
      <c r="AL1715" s="121"/>
      <c r="AM1715" s="126" t="s">
        <v>7109</v>
      </c>
      <c r="AN1715" s="121" t="s">
        <v>411</v>
      </c>
      <c r="AO1715" s="121"/>
      <c r="AP1715" s="121">
        <v>0</v>
      </c>
      <c r="AQ1715" s="121">
        <v>0</v>
      </c>
      <c r="AR1715" s="121"/>
      <c r="AS1715" s="121"/>
      <c r="AT1715" s="121"/>
    </row>
    <row r="1716" spans="1:46" ht="30" customHeight="1" x14ac:dyDescent="0.15">
      <c r="A1716" s="121">
        <v>1714</v>
      </c>
      <c r="B1716" s="126">
        <v>5225003381</v>
      </c>
      <c r="C1716" s="121" t="s">
        <v>7110</v>
      </c>
      <c r="D1716" s="121" t="s">
        <v>7110</v>
      </c>
      <c r="E1716" s="127">
        <v>26215</v>
      </c>
      <c r="F1716" s="117">
        <f t="shared" ca="1" si="234"/>
        <v>47.424657534246577</v>
      </c>
      <c r="G1716" s="121" t="s">
        <v>325</v>
      </c>
      <c r="H1716" s="121" t="s">
        <v>287</v>
      </c>
      <c r="I1716" s="121" t="s">
        <v>287</v>
      </c>
      <c r="J1716" s="121" t="s">
        <v>7111</v>
      </c>
      <c r="K1716" s="121" t="s">
        <v>8023</v>
      </c>
      <c r="L1716" s="121" t="s">
        <v>328</v>
      </c>
      <c r="M1716" s="121" t="s">
        <v>367</v>
      </c>
      <c r="N1716" s="121" t="s">
        <v>41</v>
      </c>
      <c r="O1716" s="121" t="s">
        <v>8330</v>
      </c>
      <c r="P1716" s="127">
        <v>42706</v>
      </c>
      <c r="Q1716" s="127">
        <v>48122</v>
      </c>
      <c r="R1716" s="114">
        <f t="shared" ca="1" si="235"/>
        <v>4597</v>
      </c>
      <c r="S1716" s="118">
        <f t="shared" ca="1" si="236"/>
        <v>151</v>
      </c>
      <c r="T1716" s="114">
        <f t="shared" ca="1" si="237"/>
        <v>12</v>
      </c>
      <c r="U1716" s="119" t="str">
        <f t="shared" ca="1" si="238"/>
        <v>12年7个月7天</v>
      </c>
      <c r="V1716" s="120" t="s">
        <v>8790</v>
      </c>
      <c r="W1716" s="116">
        <f t="shared" ca="1" si="239"/>
        <v>43525</v>
      </c>
      <c r="X1716" s="114">
        <f t="shared" ca="1" si="240"/>
        <v>534</v>
      </c>
      <c r="Y1716" s="120">
        <f t="shared" ca="1" si="241"/>
        <v>17</v>
      </c>
      <c r="Z1716" s="121">
        <f t="shared" ca="1" si="242"/>
        <v>1</v>
      </c>
      <c r="AA1716" s="121" t="s">
        <v>10326</v>
      </c>
      <c r="AB1716" s="121"/>
      <c r="AC1716" s="127">
        <v>42991</v>
      </c>
      <c r="AD1716" s="121" t="s">
        <v>582</v>
      </c>
      <c r="AE1716" s="127">
        <v>42991</v>
      </c>
      <c r="AF1716" s="121" t="s">
        <v>8286</v>
      </c>
      <c r="AG1716" s="121">
        <v>0</v>
      </c>
      <c r="AH1716" s="121">
        <v>0</v>
      </c>
      <c r="AI1716" s="121" t="s">
        <v>7113</v>
      </c>
      <c r="AJ1716" s="121"/>
      <c r="AK1716" s="121"/>
      <c r="AL1716" s="121"/>
      <c r="AM1716" s="126" t="s">
        <v>7112</v>
      </c>
      <c r="AN1716" s="121"/>
      <c r="AO1716" s="121"/>
      <c r="AP1716" s="121">
        <v>0</v>
      </c>
      <c r="AQ1716" s="121">
        <v>0</v>
      </c>
      <c r="AR1716" s="121"/>
      <c r="AS1716" s="121"/>
      <c r="AT1716" s="121"/>
    </row>
    <row r="1717" spans="1:46" ht="30" customHeight="1" x14ac:dyDescent="0.15">
      <c r="A1717" s="121">
        <v>1715</v>
      </c>
      <c r="B1717" s="126">
        <v>5225003382</v>
      </c>
      <c r="C1717" s="121" t="s">
        <v>7114</v>
      </c>
      <c r="D1717" s="121" t="s">
        <v>7114</v>
      </c>
      <c r="E1717" s="127">
        <v>22280</v>
      </c>
      <c r="F1717" s="117">
        <f t="shared" ca="1" si="234"/>
        <v>58.205479452054796</v>
      </c>
      <c r="G1717" s="121" t="s">
        <v>325</v>
      </c>
      <c r="H1717" s="121" t="s">
        <v>634</v>
      </c>
      <c r="I1717" s="121" t="s">
        <v>634</v>
      </c>
      <c r="J1717" s="121" t="s">
        <v>7115</v>
      </c>
      <c r="K1717" s="121" t="s">
        <v>771</v>
      </c>
      <c r="L1717" s="121" t="s">
        <v>357</v>
      </c>
      <c r="M1717" s="121" t="s">
        <v>367</v>
      </c>
      <c r="N1717" s="121" t="s">
        <v>298</v>
      </c>
      <c r="O1717" s="121" t="s">
        <v>8330</v>
      </c>
      <c r="P1717" s="127">
        <v>42852</v>
      </c>
      <c r="Q1717" s="127">
        <v>48330</v>
      </c>
      <c r="R1717" s="114">
        <f t="shared" ca="1" si="235"/>
        <v>4805</v>
      </c>
      <c r="S1717" s="118">
        <f t="shared" ca="1" si="236"/>
        <v>157</v>
      </c>
      <c r="T1717" s="114">
        <f t="shared" ca="1" si="237"/>
        <v>13</v>
      </c>
      <c r="U1717" s="119" t="str">
        <f t="shared" ca="1" si="238"/>
        <v>13年2个月0天</v>
      </c>
      <c r="V1717" s="120" t="s">
        <v>10327</v>
      </c>
      <c r="W1717" s="116">
        <f t="shared" ca="1" si="239"/>
        <v>43525</v>
      </c>
      <c r="X1717" s="114">
        <f t="shared" ca="1" si="240"/>
        <v>536</v>
      </c>
      <c r="Y1717" s="120">
        <f t="shared" ca="1" si="241"/>
        <v>17</v>
      </c>
      <c r="Z1717" s="121">
        <f t="shared" ca="1" si="242"/>
        <v>1</v>
      </c>
      <c r="AA1717" s="121" t="s">
        <v>10328</v>
      </c>
      <c r="AB1717" s="121"/>
      <c r="AC1717" s="127">
        <v>42989</v>
      </c>
      <c r="AD1717" s="121" t="s">
        <v>771</v>
      </c>
      <c r="AE1717" s="127">
        <v>42989</v>
      </c>
      <c r="AF1717" s="121" t="s">
        <v>8286</v>
      </c>
      <c r="AG1717" s="121">
        <v>0</v>
      </c>
      <c r="AH1717" s="121">
        <v>0</v>
      </c>
      <c r="AI1717" s="121" t="s">
        <v>7117</v>
      </c>
      <c r="AJ1717" s="121"/>
      <c r="AK1717" s="121"/>
      <c r="AL1717" s="121"/>
      <c r="AM1717" s="126" t="s">
        <v>7116</v>
      </c>
      <c r="AN1717" s="121" t="s">
        <v>411</v>
      </c>
      <c r="AO1717" s="121"/>
      <c r="AP1717" s="121">
        <v>0</v>
      </c>
      <c r="AQ1717" s="121">
        <v>0</v>
      </c>
      <c r="AR1717" s="121"/>
      <c r="AS1717" s="121"/>
      <c r="AT1717" s="121"/>
    </row>
    <row r="1718" spans="1:46" ht="30" customHeight="1" x14ac:dyDescent="0.15">
      <c r="A1718" s="121">
        <v>1716</v>
      </c>
      <c r="B1718" s="126">
        <v>5225003383</v>
      </c>
      <c r="C1718" s="121" t="s">
        <v>7118</v>
      </c>
      <c r="D1718" s="121" t="s">
        <v>7118</v>
      </c>
      <c r="E1718" s="127">
        <v>32851</v>
      </c>
      <c r="F1718" s="117">
        <f t="shared" ca="1" si="234"/>
        <v>29.243835616438357</v>
      </c>
      <c r="G1718" s="121" t="s">
        <v>325</v>
      </c>
      <c r="H1718" s="121" t="s">
        <v>297</v>
      </c>
      <c r="I1718" s="121" t="s">
        <v>297</v>
      </c>
      <c r="J1718" s="121" t="s">
        <v>7119</v>
      </c>
      <c r="K1718" s="121" t="s">
        <v>811</v>
      </c>
      <c r="L1718" s="121" t="s">
        <v>328</v>
      </c>
      <c r="M1718" s="121" t="s">
        <v>338</v>
      </c>
      <c r="N1718" s="121" t="s">
        <v>5697</v>
      </c>
      <c r="O1718" s="121" t="s">
        <v>8330</v>
      </c>
      <c r="P1718" s="127">
        <v>42213</v>
      </c>
      <c r="Q1718" s="127">
        <v>47691</v>
      </c>
      <c r="R1718" s="114">
        <f t="shared" ca="1" si="235"/>
        <v>4166</v>
      </c>
      <c r="S1718" s="118">
        <f t="shared" ca="1" si="236"/>
        <v>136</v>
      </c>
      <c r="T1718" s="114">
        <f t="shared" ca="1" si="237"/>
        <v>11</v>
      </c>
      <c r="U1718" s="119" t="str">
        <f t="shared" ca="1" si="238"/>
        <v>11年5个月1天</v>
      </c>
      <c r="V1718" s="120" t="s">
        <v>10329</v>
      </c>
      <c r="W1718" s="116">
        <f t="shared" ca="1" si="239"/>
        <v>43525</v>
      </c>
      <c r="X1718" s="114">
        <f t="shared" ca="1" si="240"/>
        <v>536</v>
      </c>
      <c r="Y1718" s="120">
        <f t="shared" ca="1" si="241"/>
        <v>17</v>
      </c>
      <c r="Z1718" s="121">
        <f t="shared" ca="1" si="242"/>
        <v>1</v>
      </c>
      <c r="AA1718" s="121" t="s">
        <v>10175</v>
      </c>
      <c r="AB1718" s="121"/>
      <c r="AC1718" s="127">
        <v>42989</v>
      </c>
      <c r="AD1718" s="121" t="s">
        <v>811</v>
      </c>
      <c r="AE1718" s="127">
        <v>42989</v>
      </c>
      <c r="AF1718" s="121" t="s">
        <v>8286</v>
      </c>
      <c r="AG1718" s="121">
        <v>0</v>
      </c>
      <c r="AH1718" s="121">
        <v>0</v>
      </c>
      <c r="AI1718" s="121" t="s">
        <v>7122</v>
      </c>
      <c r="AJ1718" s="121"/>
      <c r="AK1718" s="121"/>
      <c r="AL1718" s="121"/>
      <c r="AM1718" s="126" t="s">
        <v>7121</v>
      </c>
      <c r="AN1718" s="121" t="s">
        <v>411</v>
      </c>
      <c r="AO1718" s="121"/>
      <c r="AP1718" s="121">
        <v>0</v>
      </c>
      <c r="AQ1718" s="121">
        <v>0</v>
      </c>
      <c r="AR1718" s="121"/>
      <c r="AS1718" s="121"/>
      <c r="AT1718" s="121"/>
    </row>
    <row r="1719" spans="1:46" ht="30" customHeight="1" x14ac:dyDescent="0.15">
      <c r="A1719" s="121">
        <v>1717</v>
      </c>
      <c r="B1719" s="126">
        <v>5225003384</v>
      </c>
      <c r="C1719" s="121" t="s">
        <v>7123</v>
      </c>
      <c r="D1719" s="121" t="s">
        <v>7123</v>
      </c>
      <c r="E1719" s="127">
        <v>33394</v>
      </c>
      <c r="F1719" s="117">
        <f t="shared" ca="1" si="234"/>
        <v>27.756164383561643</v>
      </c>
      <c r="G1719" s="121" t="s">
        <v>325</v>
      </c>
      <c r="H1719" s="121" t="s">
        <v>297</v>
      </c>
      <c r="I1719" s="121" t="s">
        <v>297</v>
      </c>
      <c r="J1719" s="121" t="s">
        <v>7124</v>
      </c>
      <c r="K1719" s="121" t="s">
        <v>811</v>
      </c>
      <c r="L1719" s="121" t="s">
        <v>328</v>
      </c>
      <c r="M1719" s="121" t="s">
        <v>59</v>
      </c>
      <c r="N1719" s="121" t="s">
        <v>4763</v>
      </c>
      <c r="O1719" s="121" t="s">
        <v>299</v>
      </c>
      <c r="P1719" s="127">
        <v>42970</v>
      </c>
      <c r="Q1719" s="121"/>
      <c r="R1719" s="114" t="e">
        <f t="shared" ca="1" si="235"/>
        <v>#NUM!</v>
      </c>
      <c r="S1719" s="118" t="e">
        <f t="shared" ca="1" si="236"/>
        <v>#NUM!</v>
      </c>
      <c r="T1719" s="114" t="e">
        <f t="shared" ca="1" si="237"/>
        <v>#NUM!</v>
      </c>
      <c r="U1719" s="119" t="e">
        <f t="shared" ca="1" si="238"/>
        <v>#NUM!</v>
      </c>
      <c r="V1719" s="120" t="s">
        <v>299</v>
      </c>
      <c r="W1719" s="116">
        <f t="shared" ca="1" si="239"/>
        <v>43525</v>
      </c>
      <c r="X1719" s="114">
        <f t="shared" ca="1" si="240"/>
        <v>536</v>
      </c>
      <c r="Y1719" s="120">
        <f t="shared" ca="1" si="241"/>
        <v>17</v>
      </c>
      <c r="Z1719" s="121">
        <f t="shared" ca="1" si="242"/>
        <v>1</v>
      </c>
      <c r="AA1719" s="121" t="s">
        <v>10330</v>
      </c>
      <c r="AB1719" s="121"/>
      <c r="AC1719" s="127">
        <v>42989</v>
      </c>
      <c r="AD1719" s="121" t="s">
        <v>811</v>
      </c>
      <c r="AE1719" s="127">
        <v>42989</v>
      </c>
      <c r="AF1719" s="121" t="s">
        <v>8286</v>
      </c>
      <c r="AG1719" s="121">
        <v>0</v>
      </c>
      <c r="AH1719" s="121">
        <v>0</v>
      </c>
      <c r="AI1719" s="121" t="s">
        <v>7122</v>
      </c>
      <c r="AJ1719" s="121"/>
      <c r="AK1719" s="121" t="s">
        <v>334</v>
      </c>
      <c r="AL1719" s="121" t="s">
        <v>363</v>
      </c>
      <c r="AM1719" s="126" t="s">
        <v>7125</v>
      </c>
      <c r="AN1719" s="121" t="s">
        <v>411</v>
      </c>
      <c r="AO1719" s="121"/>
      <c r="AP1719" s="121">
        <v>0</v>
      </c>
      <c r="AQ1719" s="121">
        <v>2</v>
      </c>
      <c r="AR1719" s="121"/>
      <c r="AS1719" s="121"/>
      <c r="AT1719" s="121"/>
    </row>
    <row r="1720" spans="1:46" ht="30" customHeight="1" x14ac:dyDescent="0.15">
      <c r="A1720" s="121">
        <v>1718</v>
      </c>
      <c r="B1720" s="126">
        <v>5225003385</v>
      </c>
      <c r="C1720" s="121" t="s">
        <v>7126</v>
      </c>
      <c r="D1720" s="121" t="s">
        <v>7126</v>
      </c>
      <c r="E1720" s="127">
        <v>33475</v>
      </c>
      <c r="F1720" s="117">
        <f t="shared" ca="1" si="234"/>
        <v>27.534246575342465</v>
      </c>
      <c r="G1720" s="121" t="s">
        <v>325</v>
      </c>
      <c r="H1720" s="121" t="s">
        <v>634</v>
      </c>
      <c r="I1720" s="121" t="s">
        <v>634</v>
      </c>
      <c r="J1720" s="121" t="s">
        <v>7124</v>
      </c>
      <c r="K1720" s="121" t="s">
        <v>811</v>
      </c>
      <c r="L1720" s="121" t="s">
        <v>328</v>
      </c>
      <c r="M1720" s="121" t="s">
        <v>367</v>
      </c>
      <c r="N1720" s="121" t="s">
        <v>4763</v>
      </c>
      <c r="O1720" s="121" t="s">
        <v>299</v>
      </c>
      <c r="P1720" s="127">
        <v>42970</v>
      </c>
      <c r="Q1720" s="121"/>
      <c r="R1720" s="114" t="e">
        <f t="shared" ca="1" si="235"/>
        <v>#NUM!</v>
      </c>
      <c r="S1720" s="118" t="e">
        <f t="shared" ca="1" si="236"/>
        <v>#NUM!</v>
      </c>
      <c r="T1720" s="114" t="e">
        <f t="shared" ca="1" si="237"/>
        <v>#NUM!</v>
      </c>
      <c r="U1720" s="119" t="e">
        <f t="shared" ca="1" si="238"/>
        <v>#NUM!</v>
      </c>
      <c r="V1720" s="120" t="s">
        <v>299</v>
      </c>
      <c r="W1720" s="116">
        <f t="shared" ca="1" si="239"/>
        <v>43525</v>
      </c>
      <c r="X1720" s="114">
        <f t="shared" ca="1" si="240"/>
        <v>536</v>
      </c>
      <c r="Y1720" s="120">
        <f t="shared" ca="1" si="241"/>
        <v>17</v>
      </c>
      <c r="Z1720" s="121">
        <f t="shared" ca="1" si="242"/>
        <v>1</v>
      </c>
      <c r="AA1720" s="121" t="s">
        <v>10330</v>
      </c>
      <c r="AB1720" s="121"/>
      <c r="AC1720" s="127">
        <v>42989</v>
      </c>
      <c r="AD1720" s="121" t="s">
        <v>811</v>
      </c>
      <c r="AE1720" s="127">
        <v>42989</v>
      </c>
      <c r="AF1720" s="121" t="s">
        <v>8286</v>
      </c>
      <c r="AG1720" s="121">
        <v>0</v>
      </c>
      <c r="AH1720" s="121">
        <v>0</v>
      </c>
      <c r="AI1720" s="121" t="s">
        <v>7122</v>
      </c>
      <c r="AJ1720" s="121"/>
      <c r="AK1720" s="121" t="s">
        <v>334</v>
      </c>
      <c r="AL1720" s="121"/>
      <c r="AM1720" s="126" t="s">
        <v>7127</v>
      </c>
      <c r="AN1720" s="121" t="s">
        <v>411</v>
      </c>
      <c r="AO1720" s="121"/>
      <c r="AP1720" s="121">
        <v>0</v>
      </c>
      <c r="AQ1720" s="121">
        <v>0</v>
      </c>
      <c r="AR1720" s="121"/>
      <c r="AS1720" s="121"/>
      <c r="AT1720" s="121"/>
    </row>
    <row r="1721" spans="1:46" ht="30" customHeight="1" x14ac:dyDescent="0.15">
      <c r="A1721" s="121">
        <v>1719</v>
      </c>
      <c r="B1721" s="126">
        <v>5225003387</v>
      </c>
      <c r="C1721" s="121" t="s">
        <v>7128</v>
      </c>
      <c r="D1721" s="121" t="s">
        <v>7128</v>
      </c>
      <c r="E1721" s="127">
        <v>34617</v>
      </c>
      <c r="F1721" s="117">
        <f t="shared" ca="1" si="234"/>
        <v>24.405479452054795</v>
      </c>
      <c r="G1721" s="121" t="s">
        <v>650</v>
      </c>
      <c r="H1721" s="121" t="s">
        <v>297</v>
      </c>
      <c r="I1721" s="121" t="s">
        <v>297</v>
      </c>
      <c r="J1721" s="121" t="s">
        <v>7129</v>
      </c>
      <c r="K1721" s="121" t="s">
        <v>598</v>
      </c>
      <c r="L1721" s="121" t="s">
        <v>328</v>
      </c>
      <c r="M1721" s="121" t="s">
        <v>367</v>
      </c>
      <c r="N1721" s="121" t="s">
        <v>41</v>
      </c>
      <c r="O1721" s="121" t="s">
        <v>8330</v>
      </c>
      <c r="P1721" s="127">
        <v>42632</v>
      </c>
      <c r="Q1721" s="127">
        <v>48109</v>
      </c>
      <c r="R1721" s="114">
        <f t="shared" ca="1" si="235"/>
        <v>4584</v>
      </c>
      <c r="S1721" s="118">
        <f t="shared" ca="1" si="236"/>
        <v>150</v>
      </c>
      <c r="T1721" s="114">
        <f t="shared" ca="1" si="237"/>
        <v>12</v>
      </c>
      <c r="U1721" s="119" t="str">
        <f t="shared" ca="1" si="238"/>
        <v>12年6个月24天</v>
      </c>
      <c r="V1721" s="120" t="s">
        <v>10273</v>
      </c>
      <c r="W1721" s="116">
        <f t="shared" ca="1" si="239"/>
        <v>43525</v>
      </c>
      <c r="X1721" s="114">
        <f t="shared" ca="1" si="240"/>
        <v>506</v>
      </c>
      <c r="Y1721" s="120">
        <f t="shared" ca="1" si="241"/>
        <v>16</v>
      </c>
      <c r="Z1721" s="121">
        <f t="shared" ca="1" si="242"/>
        <v>1</v>
      </c>
      <c r="AA1721" s="121" t="s">
        <v>10274</v>
      </c>
      <c r="AB1721" s="121"/>
      <c r="AC1721" s="127">
        <v>43019</v>
      </c>
      <c r="AD1721" s="121" t="s">
        <v>598</v>
      </c>
      <c r="AE1721" s="127">
        <v>43019</v>
      </c>
      <c r="AF1721" s="121" t="s">
        <v>8286</v>
      </c>
      <c r="AG1721" s="121">
        <v>0</v>
      </c>
      <c r="AH1721" s="121">
        <v>0</v>
      </c>
      <c r="AI1721" s="121" t="s">
        <v>7131</v>
      </c>
      <c r="AJ1721" s="121"/>
      <c r="AK1721" s="121"/>
      <c r="AL1721" s="121"/>
      <c r="AM1721" s="126" t="s">
        <v>7130</v>
      </c>
      <c r="AN1721" s="121"/>
      <c r="AO1721" s="121"/>
      <c r="AP1721" s="121">
        <v>0</v>
      </c>
      <c r="AQ1721" s="121">
        <v>0</v>
      </c>
      <c r="AR1721" s="121"/>
      <c r="AS1721" s="121"/>
      <c r="AT1721" s="121"/>
    </row>
    <row r="1722" spans="1:46" ht="30" customHeight="1" x14ac:dyDescent="0.15">
      <c r="A1722" s="121">
        <v>1720</v>
      </c>
      <c r="B1722" s="126">
        <v>5225003388</v>
      </c>
      <c r="C1722" s="121" t="s">
        <v>7132</v>
      </c>
      <c r="D1722" s="121" t="s">
        <v>7132</v>
      </c>
      <c r="E1722" s="127">
        <v>32238</v>
      </c>
      <c r="F1722" s="117">
        <f t="shared" ca="1" si="234"/>
        <v>30.923287671232877</v>
      </c>
      <c r="G1722" s="121" t="s">
        <v>325</v>
      </c>
      <c r="H1722" s="121" t="s">
        <v>287</v>
      </c>
      <c r="I1722" s="121" t="s">
        <v>287</v>
      </c>
      <c r="J1722" s="121" t="s">
        <v>7133</v>
      </c>
      <c r="K1722" s="121" t="s">
        <v>8240</v>
      </c>
      <c r="L1722" s="121" t="s">
        <v>328</v>
      </c>
      <c r="M1722" s="121" t="s">
        <v>367</v>
      </c>
      <c r="N1722" s="121" t="s">
        <v>290</v>
      </c>
      <c r="O1722" s="121" t="s">
        <v>299</v>
      </c>
      <c r="P1722" s="127">
        <v>42975</v>
      </c>
      <c r="Q1722" s="121"/>
      <c r="R1722" s="114" t="e">
        <f t="shared" ca="1" si="235"/>
        <v>#NUM!</v>
      </c>
      <c r="S1722" s="118" t="e">
        <f t="shared" ca="1" si="236"/>
        <v>#NUM!</v>
      </c>
      <c r="T1722" s="114" t="e">
        <f t="shared" ca="1" si="237"/>
        <v>#NUM!</v>
      </c>
      <c r="U1722" s="119" t="e">
        <f t="shared" ca="1" si="238"/>
        <v>#NUM!</v>
      </c>
      <c r="V1722" s="120" t="s">
        <v>299</v>
      </c>
      <c r="W1722" s="116">
        <f t="shared" ca="1" si="239"/>
        <v>43525</v>
      </c>
      <c r="X1722" s="114">
        <f t="shared" ca="1" si="240"/>
        <v>505</v>
      </c>
      <c r="Y1722" s="120">
        <f t="shared" ca="1" si="241"/>
        <v>16</v>
      </c>
      <c r="Z1722" s="121">
        <f t="shared" ca="1" si="242"/>
        <v>1</v>
      </c>
      <c r="AA1722" s="121" t="s">
        <v>10331</v>
      </c>
      <c r="AB1722" s="121"/>
      <c r="AC1722" s="127">
        <v>43020</v>
      </c>
      <c r="AD1722" s="121" t="s">
        <v>489</v>
      </c>
      <c r="AE1722" s="127">
        <v>43020</v>
      </c>
      <c r="AF1722" s="121" t="s">
        <v>8286</v>
      </c>
      <c r="AG1722" s="121">
        <v>0</v>
      </c>
      <c r="AH1722" s="121">
        <v>0</v>
      </c>
      <c r="AI1722" s="121" t="s">
        <v>7135</v>
      </c>
      <c r="AJ1722" s="121"/>
      <c r="AK1722" s="121" t="s">
        <v>334</v>
      </c>
      <c r="AL1722" s="121"/>
      <c r="AM1722" s="126" t="s">
        <v>7134</v>
      </c>
      <c r="AN1722" s="121"/>
      <c r="AO1722" s="121"/>
      <c r="AP1722" s="121">
        <v>0</v>
      </c>
      <c r="AQ1722" s="121">
        <v>0</v>
      </c>
      <c r="AR1722" s="121"/>
      <c r="AS1722" s="121"/>
      <c r="AT1722" s="121"/>
    </row>
    <row r="1723" spans="1:46" ht="30" customHeight="1" x14ac:dyDescent="0.15">
      <c r="A1723" s="121">
        <v>1721</v>
      </c>
      <c r="B1723" s="126">
        <v>5225003389</v>
      </c>
      <c r="C1723" s="121" t="s">
        <v>7136</v>
      </c>
      <c r="D1723" s="121" t="s">
        <v>7136</v>
      </c>
      <c r="E1723" s="127">
        <v>25904</v>
      </c>
      <c r="F1723" s="117">
        <f t="shared" ca="1" si="234"/>
        <v>48.276712328767125</v>
      </c>
      <c r="G1723" s="121" t="s">
        <v>325</v>
      </c>
      <c r="H1723" s="121" t="s">
        <v>287</v>
      </c>
      <c r="I1723" s="121" t="s">
        <v>287</v>
      </c>
      <c r="J1723" s="121" t="s">
        <v>7137</v>
      </c>
      <c r="K1723" s="121" t="s">
        <v>489</v>
      </c>
      <c r="L1723" s="121" t="s">
        <v>328</v>
      </c>
      <c r="M1723" s="121" t="s">
        <v>367</v>
      </c>
      <c r="N1723" s="121" t="s">
        <v>290</v>
      </c>
      <c r="O1723" s="121" t="s">
        <v>293</v>
      </c>
      <c r="P1723" s="127">
        <v>42998</v>
      </c>
      <c r="Q1723" s="121"/>
      <c r="R1723" s="114" t="e">
        <f t="shared" ca="1" si="235"/>
        <v>#NUM!</v>
      </c>
      <c r="S1723" s="118" t="e">
        <f t="shared" ca="1" si="236"/>
        <v>#NUM!</v>
      </c>
      <c r="T1723" s="114" t="e">
        <f t="shared" ca="1" si="237"/>
        <v>#NUM!</v>
      </c>
      <c r="U1723" s="119" t="e">
        <f t="shared" ca="1" si="238"/>
        <v>#NUM!</v>
      </c>
      <c r="V1723" s="120" t="s">
        <v>293</v>
      </c>
      <c r="W1723" s="116">
        <f t="shared" ca="1" si="239"/>
        <v>43525</v>
      </c>
      <c r="X1723" s="114">
        <f t="shared" ca="1" si="240"/>
        <v>505</v>
      </c>
      <c r="Y1723" s="120">
        <f t="shared" ca="1" si="241"/>
        <v>16</v>
      </c>
      <c r="Z1723" s="121">
        <f t="shared" ca="1" si="242"/>
        <v>1</v>
      </c>
      <c r="AA1723" s="121" t="s">
        <v>10332</v>
      </c>
      <c r="AB1723" s="121"/>
      <c r="AC1723" s="127">
        <v>43020</v>
      </c>
      <c r="AD1723" s="121" t="s">
        <v>489</v>
      </c>
      <c r="AE1723" s="127">
        <v>43020</v>
      </c>
      <c r="AF1723" s="121" t="s">
        <v>8286</v>
      </c>
      <c r="AG1723" s="121">
        <v>0</v>
      </c>
      <c r="AH1723" s="121">
        <v>0</v>
      </c>
      <c r="AI1723" s="121" t="s">
        <v>7139</v>
      </c>
      <c r="AJ1723" s="121"/>
      <c r="AK1723" s="121" t="s">
        <v>409</v>
      </c>
      <c r="AL1723" s="121"/>
      <c r="AM1723" s="126" t="s">
        <v>7138</v>
      </c>
      <c r="AN1723" s="121"/>
      <c r="AO1723" s="121"/>
      <c r="AP1723" s="121">
        <v>0</v>
      </c>
      <c r="AQ1723" s="121">
        <v>2</v>
      </c>
      <c r="AR1723" s="121"/>
      <c r="AS1723" s="121"/>
      <c r="AT1723" s="121"/>
    </row>
    <row r="1724" spans="1:46" ht="30" customHeight="1" x14ac:dyDescent="0.15">
      <c r="A1724" s="121">
        <v>1722</v>
      </c>
      <c r="B1724" s="126">
        <v>5225003390</v>
      </c>
      <c r="C1724" s="121" t="s">
        <v>7140</v>
      </c>
      <c r="D1724" s="121" t="s">
        <v>7140</v>
      </c>
      <c r="E1724" s="127">
        <v>25619</v>
      </c>
      <c r="F1724" s="117">
        <f t="shared" ca="1" si="234"/>
        <v>49.057534246575344</v>
      </c>
      <c r="G1724" s="121" t="s">
        <v>325</v>
      </c>
      <c r="H1724" s="121" t="s">
        <v>297</v>
      </c>
      <c r="I1724" s="121" t="s">
        <v>297</v>
      </c>
      <c r="J1724" s="121" t="s">
        <v>7141</v>
      </c>
      <c r="K1724" s="121" t="s">
        <v>8034</v>
      </c>
      <c r="L1724" s="121" t="s">
        <v>328</v>
      </c>
      <c r="M1724" s="121" t="s">
        <v>367</v>
      </c>
      <c r="N1724" s="121" t="s">
        <v>298</v>
      </c>
      <c r="O1724" s="121" t="s">
        <v>8330</v>
      </c>
      <c r="P1724" s="127">
        <v>42815</v>
      </c>
      <c r="Q1724" s="127">
        <v>48293</v>
      </c>
      <c r="R1724" s="114">
        <f t="shared" ca="1" si="235"/>
        <v>4768</v>
      </c>
      <c r="S1724" s="118">
        <f t="shared" ca="1" si="236"/>
        <v>156</v>
      </c>
      <c r="T1724" s="114">
        <f t="shared" ca="1" si="237"/>
        <v>13</v>
      </c>
      <c r="U1724" s="119" t="str">
        <f t="shared" ca="1" si="238"/>
        <v>13年0个月23天</v>
      </c>
      <c r="V1724" s="120" t="s">
        <v>10333</v>
      </c>
      <c r="W1724" s="116">
        <f t="shared" ca="1" si="239"/>
        <v>43525</v>
      </c>
      <c r="X1724" s="114">
        <f t="shared" ca="1" si="240"/>
        <v>505</v>
      </c>
      <c r="Y1724" s="120">
        <f t="shared" ca="1" si="241"/>
        <v>16</v>
      </c>
      <c r="Z1724" s="121">
        <f t="shared" ca="1" si="242"/>
        <v>1</v>
      </c>
      <c r="AA1724" s="121" t="s">
        <v>7783</v>
      </c>
      <c r="AB1724" s="121"/>
      <c r="AC1724" s="127">
        <v>43020</v>
      </c>
      <c r="AD1724" s="121" t="s">
        <v>771</v>
      </c>
      <c r="AE1724" s="127">
        <v>43020</v>
      </c>
      <c r="AF1724" s="121" t="s">
        <v>8286</v>
      </c>
      <c r="AG1724" s="121">
        <v>0</v>
      </c>
      <c r="AH1724" s="121">
        <v>0</v>
      </c>
      <c r="AI1724" s="121" t="s">
        <v>7143</v>
      </c>
      <c r="AJ1724" s="121"/>
      <c r="AK1724" s="121"/>
      <c r="AL1724" s="121" t="s">
        <v>363</v>
      </c>
      <c r="AM1724" s="126" t="s">
        <v>7142</v>
      </c>
      <c r="AN1724" s="121" t="s">
        <v>411</v>
      </c>
      <c r="AO1724" s="121"/>
      <c r="AP1724" s="121">
        <v>0</v>
      </c>
      <c r="AQ1724" s="121">
        <v>2</v>
      </c>
      <c r="AR1724" s="121"/>
      <c r="AS1724" s="121"/>
      <c r="AT1724" s="121"/>
    </row>
    <row r="1725" spans="1:46" ht="30" customHeight="1" x14ac:dyDescent="0.15">
      <c r="A1725" s="121">
        <v>1723</v>
      </c>
      <c r="B1725" s="126">
        <v>5225003391</v>
      </c>
      <c r="C1725" s="121" t="s">
        <v>7144</v>
      </c>
      <c r="D1725" s="121" t="s">
        <v>7144</v>
      </c>
      <c r="E1725" s="127">
        <v>31811</v>
      </c>
      <c r="F1725" s="117">
        <f t="shared" ca="1" si="234"/>
        <v>32.093150684931508</v>
      </c>
      <c r="G1725" s="121" t="s">
        <v>364</v>
      </c>
      <c r="H1725" s="121" t="s">
        <v>297</v>
      </c>
      <c r="I1725" s="121" t="s">
        <v>297</v>
      </c>
      <c r="J1725" s="121" t="s">
        <v>7145</v>
      </c>
      <c r="K1725" s="121" t="s">
        <v>7146</v>
      </c>
      <c r="L1725" s="121" t="s">
        <v>328</v>
      </c>
      <c r="M1725" s="121" t="s">
        <v>367</v>
      </c>
      <c r="N1725" s="121" t="s">
        <v>290</v>
      </c>
      <c r="O1725" s="121" t="s">
        <v>293</v>
      </c>
      <c r="P1725" s="127">
        <v>42999</v>
      </c>
      <c r="Q1725" s="121"/>
      <c r="R1725" s="114" t="e">
        <f t="shared" ca="1" si="235"/>
        <v>#NUM!</v>
      </c>
      <c r="S1725" s="118" t="e">
        <f t="shared" ca="1" si="236"/>
        <v>#NUM!</v>
      </c>
      <c r="T1725" s="114" t="e">
        <f t="shared" ca="1" si="237"/>
        <v>#NUM!</v>
      </c>
      <c r="U1725" s="119" t="e">
        <f t="shared" ca="1" si="238"/>
        <v>#NUM!</v>
      </c>
      <c r="V1725" s="120" t="s">
        <v>293</v>
      </c>
      <c r="W1725" s="116">
        <f t="shared" ca="1" si="239"/>
        <v>43525</v>
      </c>
      <c r="X1725" s="114">
        <f t="shared" ca="1" si="240"/>
        <v>504</v>
      </c>
      <c r="Y1725" s="120">
        <f t="shared" ca="1" si="241"/>
        <v>16</v>
      </c>
      <c r="Z1725" s="121">
        <f t="shared" ca="1" si="242"/>
        <v>1</v>
      </c>
      <c r="AA1725" s="121" t="s">
        <v>10334</v>
      </c>
      <c r="AB1725" s="121"/>
      <c r="AC1725" s="127">
        <v>43021</v>
      </c>
      <c r="AD1725" s="121" t="s">
        <v>7146</v>
      </c>
      <c r="AE1725" s="127">
        <v>43021</v>
      </c>
      <c r="AF1725" s="121" t="s">
        <v>8286</v>
      </c>
      <c r="AG1725" s="121">
        <v>0</v>
      </c>
      <c r="AH1725" s="121">
        <v>0</v>
      </c>
      <c r="AI1725" s="121" t="s">
        <v>7148</v>
      </c>
      <c r="AJ1725" s="121"/>
      <c r="AK1725" s="121" t="s">
        <v>409</v>
      </c>
      <c r="AL1725" s="121"/>
      <c r="AM1725" s="126" t="s">
        <v>7147</v>
      </c>
      <c r="AN1725" s="121"/>
      <c r="AO1725" s="121" t="s">
        <v>393</v>
      </c>
      <c r="AP1725" s="121">
        <v>9</v>
      </c>
      <c r="AQ1725" s="121">
        <v>0</v>
      </c>
      <c r="AR1725" s="121"/>
      <c r="AS1725" s="121"/>
      <c r="AT1725" s="121"/>
    </row>
    <row r="1726" spans="1:46" ht="30" customHeight="1" x14ac:dyDescent="0.15">
      <c r="A1726" s="121">
        <v>1724</v>
      </c>
      <c r="B1726" s="126">
        <v>5225003392</v>
      </c>
      <c r="C1726" s="121" t="s">
        <v>7149</v>
      </c>
      <c r="D1726" s="121" t="s">
        <v>7149</v>
      </c>
      <c r="E1726" s="127">
        <v>32181</v>
      </c>
      <c r="F1726" s="117">
        <f t="shared" ca="1" si="234"/>
        <v>31.079452054794519</v>
      </c>
      <c r="G1726" s="121" t="s">
        <v>364</v>
      </c>
      <c r="H1726" s="121" t="s">
        <v>297</v>
      </c>
      <c r="I1726" s="121" t="s">
        <v>297</v>
      </c>
      <c r="J1726" s="121" t="s">
        <v>10335</v>
      </c>
      <c r="K1726" s="121" t="s">
        <v>8546</v>
      </c>
      <c r="L1726" s="121" t="s">
        <v>328</v>
      </c>
      <c r="M1726" s="121" t="s">
        <v>383</v>
      </c>
      <c r="N1726" s="121" t="s">
        <v>290</v>
      </c>
      <c r="O1726" s="121" t="s">
        <v>299</v>
      </c>
      <c r="P1726" s="127">
        <v>42999</v>
      </c>
      <c r="Q1726" s="121"/>
      <c r="R1726" s="114" t="e">
        <f t="shared" ca="1" si="235"/>
        <v>#NUM!</v>
      </c>
      <c r="S1726" s="118" t="e">
        <f t="shared" ca="1" si="236"/>
        <v>#NUM!</v>
      </c>
      <c r="T1726" s="114" t="e">
        <f t="shared" ca="1" si="237"/>
        <v>#NUM!</v>
      </c>
      <c r="U1726" s="119" t="e">
        <f t="shared" ca="1" si="238"/>
        <v>#NUM!</v>
      </c>
      <c r="V1726" s="120" t="s">
        <v>299</v>
      </c>
      <c r="W1726" s="116">
        <f t="shared" ca="1" si="239"/>
        <v>43525</v>
      </c>
      <c r="X1726" s="114">
        <f t="shared" ca="1" si="240"/>
        <v>504</v>
      </c>
      <c r="Y1726" s="120">
        <f t="shared" ca="1" si="241"/>
        <v>16</v>
      </c>
      <c r="Z1726" s="121">
        <f t="shared" ca="1" si="242"/>
        <v>1</v>
      </c>
      <c r="AA1726" s="121" t="s">
        <v>10334</v>
      </c>
      <c r="AB1726" s="121"/>
      <c r="AC1726" s="127">
        <v>43021</v>
      </c>
      <c r="AD1726" s="121" t="s">
        <v>8546</v>
      </c>
      <c r="AE1726" s="127">
        <v>43021</v>
      </c>
      <c r="AF1726" s="121" t="s">
        <v>8286</v>
      </c>
      <c r="AG1726" s="121">
        <v>0</v>
      </c>
      <c r="AH1726" s="121">
        <v>0</v>
      </c>
      <c r="AI1726" s="121" t="s">
        <v>7148</v>
      </c>
      <c r="AJ1726" s="121"/>
      <c r="AK1726" s="121" t="s">
        <v>334</v>
      </c>
      <c r="AL1726" s="121" t="s">
        <v>363</v>
      </c>
      <c r="AM1726" s="126" t="s">
        <v>7150</v>
      </c>
      <c r="AN1726" s="121"/>
      <c r="AO1726" s="121" t="s">
        <v>393</v>
      </c>
      <c r="AP1726" s="121">
        <v>9</v>
      </c>
      <c r="AQ1726" s="121">
        <v>1</v>
      </c>
      <c r="AR1726" s="121"/>
      <c r="AS1726" s="121"/>
      <c r="AT1726" s="121"/>
    </row>
    <row r="1727" spans="1:46" ht="30" customHeight="1" x14ac:dyDescent="0.15">
      <c r="A1727" s="121">
        <v>1725</v>
      </c>
      <c r="B1727" s="126">
        <v>5225003393</v>
      </c>
      <c r="C1727" s="121" t="s">
        <v>7151</v>
      </c>
      <c r="D1727" s="121" t="s">
        <v>7151</v>
      </c>
      <c r="E1727" s="127">
        <v>35123</v>
      </c>
      <c r="F1727" s="117">
        <f t="shared" ca="1" si="234"/>
        <v>23.019178082191782</v>
      </c>
      <c r="G1727" s="121" t="s">
        <v>364</v>
      </c>
      <c r="H1727" s="121" t="s">
        <v>287</v>
      </c>
      <c r="I1727" s="121" t="s">
        <v>287</v>
      </c>
      <c r="J1727" s="121" t="s">
        <v>10336</v>
      </c>
      <c r="K1727" s="121" t="s">
        <v>8546</v>
      </c>
      <c r="L1727" s="121" t="s">
        <v>328</v>
      </c>
      <c r="M1727" s="121" t="s">
        <v>59</v>
      </c>
      <c r="N1727" s="121" t="s">
        <v>1837</v>
      </c>
      <c r="O1727" s="121" t="s">
        <v>8294</v>
      </c>
      <c r="P1727" s="127">
        <v>42404</v>
      </c>
      <c r="Q1727" s="127">
        <v>48247</v>
      </c>
      <c r="R1727" s="114">
        <f t="shared" ca="1" si="235"/>
        <v>4722</v>
      </c>
      <c r="S1727" s="118">
        <f t="shared" ca="1" si="236"/>
        <v>155</v>
      </c>
      <c r="T1727" s="114">
        <f t="shared" ca="1" si="237"/>
        <v>12</v>
      </c>
      <c r="U1727" s="119" t="str">
        <f t="shared" ca="1" si="238"/>
        <v>12年11个月12天</v>
      </c>
      <c r="V1727" s="120" t="s">
        <v>10337</v>
      </c>
      <c r="W1727" s="116">
        <f t="shared" ca="1" si="239"/>
        <v>43525</v>
      </c>
      <c r="X1727" s="114">
        <f t="shared" ca="1" si="240"/>
        <v>504</v>
      </c>
      <c r="Y1727" s="120">
        <f t="shared" ca="1" si="241"/>
        <v>16</v>
      </c>
      <c r="Z1727" s="121">
        <f t="shared" ca="1" si="242"/>
        <v>1</v>
      </c>
      <c r="AA1727" s="121" t="s">
        <v>10307</v>
      </c>
      <c r="AB1727" s="121"/>
      <c r="AC1727" s="127">
        <v>43021</v>
      </c>
      <c r="AD1727" s="121" t="s">
        <v>7146</v>
      </c>
      <c r="AE1727" s="127">
        <v>43021</v>
      </c>
      <c r="AF1727" s="121" t="s">
        <v>8286</v>
      </c>
      <c r="AG1727" s="121">
        <v>0</v>
      </c>
      <c r="AH1727" s="121">
        <v>0</v>
      </c>
      <c r="AI1727" s="121" t="s">
        <v>7148</v>
      </c>
      <c r="AJ1727" s="121"/>
      <c r="AK1727" s="121"/>
      <c r="AL1727" s="121"/>
      <c r="AM1727" s="126" t="s">
        <v>7152</v>
      </c>
      <c r="AN1727" s="121"/>
      <c r="AO1727" s="121" t="s">
        <v>393</v>
      </c>
      <c r="AP1727" s="121">
        <v>9</v>
      </c>
      <c r="AQ1727" s="121">
        <v>0</v>
      </c>
      <c r="AR1727" s="121"/>
      <c r="AS1727" s="121"/>
      <c r="AT1727" s="121"/>
    </row>
    <row r="1728" spans="1:46" ht="30" customHeight="1" x14ac:dyDescent="0.15">
      <c r="A1728" s="121">
        <v>1726</v>
      </c>
      <c r="B1728" s="126">
        <v>5225003394</v>
      </c>
      <c r="C1728" s="121" t="s">
        <v>7153</v>
      </c>
      <c r="D1728" s="121" t="s">
        <v>7153</v>
      </c>
      <c r="E1728" s="127">
        <v>31828</v>
      </c>
      <c r="F1728" s="117">
        <f t="shared" ca="1" si="234"/>
        <v>32.046575342465751</v>
      </c>
      <c r="G1728" s="121" t="s">
        <v>325</v>
      </c>
      <c r="H1728" s="121" t="s">
        <v>779</v>
      </c>
      <c r="I1728" s="121" t="s">
        <v>779</v>
      </c>
      <c r="J1728" s="121" t="s">
        <v>7154</v>
      </c>
      <c r="K1728" s="121" t="s">
        <v>8241</v>
      </c>
      <c r="L1728" s="121" t="s">
        <v>328</v>
      </c>
      <c r="M1728" s="121" t="s">
        <v>367</v>
      </c>
      <c r="N1728" s="121" t="s">
        <v>488</v>
      </c>
      <c r="O1728" s="121" t="s">
        <v>299</v>
      </c>
      <c r="P1728" s="127">
        <v>42988</v>
      </c>
      <c r="Q1728" s="121"/>
      <c r="R1728" s="114" t="e">
        <f t="shared" ca="1" si="235"/>
        <v>#NUM!</v>
      </c>
      <c r="S1728" s="118" t="e">
        <f t="shared" ca="1" si="236"/>
        <v>#NUM!</v>
      </c>
      <c r="T1728" s="114" t="e">
        <f t="shared" ca="1" si="237"/>
        <v>#NUM!</v>
      </c>
      <c r="U1728" s="119" t="e">
        <f t="shared" ca="1" si="238"/>
        <v>#NUM!</v>
      </c>
      <c r="V1728" s="120" t="s">
        <v>299</v>
      </c>
      <c r="W1728" s="116">
        <f t="shared" ca="1" si="239"/>
        <v>43525</v>
      </c>
      <c r="X1728" s="114">
        <f t="shared" ca="1" si="240"/>
        <v>504</v>
      </c>
      <c r="Y1728" s="120">
        <f t="shared" ca="1" si="241"/>
        <v>16</v>
      </c>
      <c r="Z1728" s="121">
        <f t="shared" ca="1" si="242"/>
        <v>1</v>
      </c>
      <c r="AA1728" s="121" t="s">
        <v>10338</v>
      </c>
      <c r="AB1728" s="121"/>
      <c r="AC1728" s="127">
        <v>43021</v>
      </c>
      <c r="AD1728" s="121" t="s">
        <v>8546</v>
      </c>
      <c r="AE1728" s="127">
        <v>43021</v>
      </c>
      <c r="AF1728" s="121" t="s">
        <v>8286</v>
      </c>
      <c r="AG1728" s="121">
        <v>0</v>
      </c>
      <c r="AH1728" s="121">
        <v>0</v>
      </c>
      <c r="AI1728" s="121" t="s">
        <v>7156</v>
      </c>
      <c r="AJ1728" s="121"/>
      <c r="AK1728" s="121" t="s">
        <v>334</v>
      </c>
      <c r="AL1728" s="121"/>
      <c r="AM1728" s="126" t="s">
        <v>7155</v>
      </c>
      <c r="AN1728" s="121" t="s">
        <v>411</v>
      </c>
      <c r="AO1728" s="121"/>
      <c r="AP1728" s="121">
        <v>0</v>
      </c>
      <c r="AQ1728" s="121">
        <v>0</v>
      </c>
      <c r="AR1728" s="121"/>
      <c r="AS1728" s="121"/>
      <c r="AT1728" s="121"/>
    </row>
    <row r="1729" spans="1:46" ht="30" customHeight="1" x14ac:dyDescent="0.15">
      <c r="A1729" s="121">
        <v>1727</v>
      </c>
      <c r="B1729" s="126">
        <v>5225003395</v>
      </c>
      <c r="C1729" s="121" t="s">
        <v>7157</v>
      </c>
      <c r="D1729" s="121" t="s">
        <v>7157</v>
      </c>
      <c r="E1729" s="127">
        <v>31978</v>
      </c>
      <c r="F1729" s="117">
        <f t="shared" ca="1" si="234"/>
        <v>31.635616438356163</v>
      </c>
      <c r="G1729" s="121" t="s">
        <v>325</v>
      </c>
      <c r="H1729" s="121" t="s">
        <v>779</v>
      </c>
      <c r="I1729" s="121" t="s">
        <v>779</v>
      </c>
      <c r="J1729" s="121" t="s">
        <v>7158</v>
      </c>
      <c r="K1729" s="121" t="s">
        <v>8241</v>
      </c>
      <c r="L1729" s="121" t="s">
        <v>328</v>
      </c>
      <c r="M1729" s="121" t="s">
        <v>499</v>
      </c>
      <c r="N1729" s="121" t="s">
        <v>488</v>
      </c>
      <c r="O1729" s="121" t="s">
        <v>8330</v>
      </c>
      <c r="P1729" s="127">
        <v>42641</v>
      </c>
      <c r="Q1729" s="127">
        <v>48118</v>
      </c>
      <c r="R1729" s="114">
        <f t="shared" ca="1" si="235"/>
        <v>4593</v>
      </c>
      <c r="S1729" s="118">
        <f t="shared" ca="1" si="236"/>
        <v>150</v>
      </c>
      <c r="T1729" s="114">
        <f t="shared" ca="1" si="237"/>
        <v>12</v>
      </c>
      <c r="U1729" s="119" t="str">
        <f t="shared" ca="1" si="238"/>
        <v>12年7个月3天</v>
      </c>
      <c r="V1729" s="120" t="s">
        <v>10339</v>
      </c>
      <c r="W1729" s="116">
        <f t="shared" ca="1" si="239"/>
        <v>43525</v>
      </c>
      <c r="X1729" s="114">
        <f t="shared" ca="1" si="240"/>
        <v>504</v>
      </c>
      <c r="Y1729" s="120">
        <f t="shared" ca="1" si="241"/>
        <v>16</v>
      </c>
      <c r="Z1729" s="121">
        <f t="shared" ca="1" si="242"/>
        <v>1</v>
      </c>
      <c r="AA1729" s="121" t="s">
        <v>1329</v>
      </c>
      <c r="AB1729" s="121"/>
      <c r="AC1729" s="127">
        <v>43021</v>
      </c>
      <c r="AD1729" s="121" t="s">
        <v>8546</v>
      </c>
      <c r="AE1729" s="127">
        <v>43021</v>
      </c>
      <c r="AF1729" s="121" t="s">
        <v>8286</v>
      </c>
      <c r="AG1729" s="121">
        <v>0</v>
      </c>
      <c r="AH1729" s="121">
        <v>0</v>
      </c>
      <c r="AI1729" s="121" t="s">
        <v>7156</v>
      </c>
      <c r="AJ1729" s="121"/>
      <c r="AK1729" s="121"/>
      <c r="AL1729" s="121"/>
      <c r="AM1729" s="126" t="s">
        <v>7159</v>
      </c>
      <c r="AN1729" s="121" t="s">
        <v>411</v>
      </c>
      <c r="AO1729" s="121"/>
      <c r="AP1729" s="121">
        <v>0</v>
      </c>
      <c r="AQ1729" s="121">
        <v>0</v>
      </c>
      <c r="AR1729" s="121"/>
      <c r="AS1729" s="121"/>
      <c r="AT1729" s="121"/>
    </row>
    <row r="1730" spans="1:46" ht="30" customHeight="1" x14ac:dyDescent="0.15">
      <c r="A1730" s="121">
        <v>1728</v>
      </c>
      <c r="B1730" s="126">
        <v>5225003396</v>
      </c>
      <c r="C1730" s="121" t="s">
        <v>7160</v>
      </c>
      <c r="D1730" s="121" t="s">
        <v>7160</v>
      </c>
      <c r="E1730" s="127">
        <v>32762</v>
      </c>
      <c r="F1730" s="117">
        <f t="shared" ca="1" si="234"/>
        <v>29.487671232876714</v>
      </c>
      <c r="G1730" s="121" t="s">
        <v>325</v>
      </c>
      <c r="H1730" s="121" t="s">
        <v>297</v>
      </c>
      <c r="I1730" s="121" t="s">
        <v>297</v>
      </c>
      <c r="J1730" s="121" t="s">
        <v>10340</v>
      </c>
      <c r="K1730" s="121" t="s">
        <v>8546</v>
      </c>
      <c r="L1730" s="121" t="s">
        <v>328</v>
      </c>
      <c r="M1730" s="121" t="s">
        <v>367</v>
      </c>
      <c r="N1730" s="121" t="s">
        <v>298</v>
      </c>
      <c r="O1730" s="121" t="s">
        <v>8330</v>
      </c>
      <c r="P1730" s="127">
        <v>42977</v>
      </c>
      <c r="Q1730" s="127">
        <v>48455</v>
      </c>
      <c r="R1730" s="114">
        <f t="shared" ca="1" si="235"/>
        <v>4930</v>
      </c>
      <c r="S1730" s="118">
        <f t="shared" ca="1" si="236"/>
        <v>161</v>
      </c>
      <c r="T1730" s="114">
        <f t="shared" ca="1" si="237"/>
        <v>13</v>
      </c>
      <c r="U1730" s="119" t="str">
        <f t="shared" ca="1" si="238"/>
        <v>13年6个月5天</v>
      </c>
      <c r="V1730" s="120" t="s">
        <v>10341</v>
      </c>
      <c r="W1730" s="116">
        <f t="shared" ca="1" si="239"/>
        <v>43525</v>
      </c>
      <c r="X1730" s="114">
        <f t="shared" ca="1" si="240"/>
        <v>504</v>
      </c>
      <c r="Y1730" s="120">
        <f t="shared" ca="1" si="241"/>
        <v>16</v>
      </c>
      <c r="Z1730" s="121">
        <f t="shared" ca="1" si="242"/>
        <v>1</v>
      </c>
      <c r="AA1730" s="121" t="s">
        <v>10342</v>
      </c>
      <c r="AB1730" s="121"/>
      <c r="AC1730" s="127">
        <v>43021</v>
      </c>
      <c r="AD1730" s="121" t="s">
        <v>8546</v>
      </c>
      <c r="AE1730" s="127">
        <v>43021</v>
      </c>
      <c r="AF1730" s="121" t="s">
        <v>8286</v>
      </c>
      <c r="AG1730" s="121">
        <v>0</v>
      </c>
      <c r="AH1730" s="121">
        <v>0</v>
      </c>
      <c r="AI1730" s="121" t="s">
        <v>7162</v>
      </c>
      <c r="AJ1730" s="121"/>
      <c r="AK1730" s="121"/>
      <c r="AL1730" s="121" t="s">
        <v>363</v>
      </c>
      <c r="AM1730" s="126" t="s">
        <v>7161</v>
      </c>
      <c r="AN1730" s="121" t="s">
        <v>411</v>
      </c>
      <c r="AO1730" s="121"/>
      <c r="AP1730" s="121">
        <v>0</v>
      </c>
      <c r="AQ1730" s="121">
        <v>1</v>
      </c>
      <c r="AR1730" s="121"/>
      <c r="AS1730" s="121"/>
      <c r="AT1730" s="121"/>
    </row>
    <row r="1731" spans="1:46" ht="30" customHeight="1" x14ac:dyDescent="0.15">
      <c r="A1731" s="121">
        <v>1729</v>
      </c>
      <c r="B1731" s="126">
        <v>5225003397</v>
      </c>
      <c r="C1731" s="121" t="s">
        <v>7163</v>
      </c>
      <c r="D1731" s="121" t="s">
        <v>7163</v>
      </c>
      <c r="E1731" s="127">
        <v>35285</v>
      </c>
      <c r="F1731" s="117">
        <f t="shared" ref="F1731:F1794" ca="1" si="243">(TODAY()-E1731)/365</f>
        <v>22.575342465753426</v>
      </c>
      <c r="G1731" s="121" t="s">
        <v>325</v>
      </c>
      <c r="H1731" s="121" t="s">
        <v>297</v>
      </c>
      <c r="I1731" s="121" t="s">
        <v>297</v>
      </c>
      <c r="J1731" s="121" t="s">
        <v>10343</v>
      </c>
      <c r="K1731" s="121" t="s">
        <v>8546</v>
      </c>
      <c r="L1731" s="121" t="s">
        <v>328</v>
      </c>
      <c r="M1731" s="121" t="s">
        <v>367</v>
      </c>
      <c r="N1731" s="121" t="s">
        <v>290</v>
      </c>
      <c r="O1731" s="121" t="s">
        <v>293</v>
      </c>
      <c r="P1731" s="127">
        <v>42999</v>
      </c>
      <c r="Q1731" s="121"/>
      <c r="R1731" s="114" t="e">
        <f t="shared" ca="1" si="235"/>
        <v>#NUM!</v>
      </c>
      <c r="S1731" s="118" t="e">
        <f t="shared" ca="1" si="236"/>
        <v>#NUM!</v>
      </c>
      <c r="T1731" s="114" t="e">
        <f t="shared" ca="1" si="237"/>
        <v>#NUM!</v>
      </c>
      <c r="U1731" s="119" t="e">
        <f t="shared" ca="1" si="238"/>
        <v>#NUM!</v>
      </c>
      <c r="V1731" s="120" t="s">
        <v>293</v>
      </c>
      <c r="W1731" s="116">
        <f t="shared" ca="1" si="239"/>
        <v>43525</v>
      </c>
      <c r="X1731" s="114">
        <f t="shared" ca="1" si="240"/>
        <v>504</v>
      </c>
      <c r="Y1731" s="120">
        <f t="shared" ca="1" si="241"/>
        <v>16</v>
      </c>
      <c r="Z1731" s="121">
        <f t="shared" ca="1" si="242"/>
        <v>1</v>
      </c>
      <c r="AA1731" s="121" t="s">
        <v>10334</v>
      </c>
      <c r="AB1731" s="121"/>
      <c r="AC1731" s="127">
        <v>43021</v>
      </c>
      <c r="AD1731" s="121" t="s">
        <v>8546</v>
      </c>
      <c r="AE1731" s="127">
        <v>43021</v>
      </c>
      <c r="AF1731" s="121" t="s">
        <v>8286</v>
      </c>
      <c r="AG1731" s="121">
        <v>0</v>
      </c>
      <c r="AH1731" s="121">
        <v>0</v>
      </c>
      <c r="AI1731" s="121" t="s">
        <v>7165</v>
      </c>
      <c r="AJ1731" s="121"/>
      <c r="AK1731" s="121" t="s">
        <v>409</v>
      </c>
      <c r="AL1731" s="121"/>
      <c r="AM1731" s="126" t="s">
        <v>7164</v>
      </c>
      <c r="AN1731" s="121"/>
      <c r="AO1731" s="121"/>
      <c r="AP1731" s="121">
        <v>0</v>
      </c>
      <c r="AQ1731" s="121">
        <v>0</v>
      </c>
      <c r="AR1731" s="121"/>
      <c r="AS1731" s="121"/>
      <c r="AT1731" s="121"/>
    </row>
    <row r="1732" spans="1:46" ht="30" customHeight="1" x14ac:dyDescent="0.15">
      <c r="A1732" s="121">
        <v>1730</v>
      </c>
      <c r="B1732" s="126">
        <v>5225003398</v>
      </c>
      <c r="C1732" s="121" t="s">
        <v>7166</v>
      </c>
      <c r="D1732" s="121" t="s">
        <v>7166</v>
      </c>
      <c r="E1732" s="127">
        <v>25826</v>
      </c>
      <c r="F1732" s="117">
        <f t="shared" ca="1" si="243"/>
        <v>48.490410958904107</v>
      </c>
      <c r="G1732" s="121" t="s">
        <v>486</v>
      </c>
      <c r="H1732" s="121" t="s">
        <v>297</v>
      </c>
      <c r="I1732" s="121" t="s">
        <v>297</v>
      </c>
      <c r="J1732" s="121" t="s">
        <v>7167</v>
      </c>
      <c r="K1732" s="121" t="s">
        <v>8242</v>
      </c>
      <c r="L1732" s="121" t="s">
        <v>357</v>
      </c>
      <c r="M1732" s="121" t="s">
        <v>367</v>
      </c>
      <c r="N1732" s="121" t="s">
        <v>6444</v>
      </c>
      <c r="O1732" s="121" t="s">
        <v>293</v>
      </c>
      <c r="P1732" s="127">
        <v>42986</v>
      </c>
      <c r="Q1732" s="121"/>
      <c r="R1732" s="114" t="e">
        <f t="shared" ref="R1732:R1795" ca="1" si="244">DATEDIF(W1732,Q1732,"D")</f>
        <v>#NUM!</v>
      </c>
      <c r="S1732" s="118" t="e">
        <f t="shared" ref="S1732:S1795" ca="1" si="245">DATEDIF(W1732,Q1732,"m")</f>
        <v>#NUM!</v>
      </c>
      <c r="T1732" s="114" t="e">
        <f t="shared" ref="T1732:T1795" ca="1" si="246">DATEDIF(W1732,Q1732,"y")</f>
        <v>#NUM!</v>
      </c>
      <c r="U1732" s="119" t="e">
        <f t="shared" ref="U1732:U1795" ca="1" si="247">ROUNDDOWN(R1732/365,0)&amp;"年"&amp;ROUNDDOWN(MOD(R1732,365)/30,0)&amp;"个月"&amp;MOD(MOD(R1732,365),30)&amp;"天"</f>
        <v>#NUM!</v>
      </c>
      <c r="V1732" s="120" t="s">
        <v>293</v>
      </c>
      <c r="W1732" s="116">
        <f t="shared" ref="W1732:W1795" ca="1" si="248">TODAY()</f>
        <v>43525</v>
      </c>
      <c r="X1732" s="114">
        <f t="shared" ref="X1732:X1795" ca="1" si="249">DATEDIF(AE1732,W1732,"D")</f>
        <v>504</v>
      </c>
      <c r="Y1732" s="120">
        <f t="shared" ref="Y1732:Y1795" ca="1" si="250">DATEDIF(AE1732,W1732,"m")</f>
        <v>16</v>
      </c>
      <c r="Z1732" s="121">
        <f t="shared" ref="Z1732:Z1795" ca="1" si="251">DATEDIF(AE1732,W1732,"Y")</f>
        <v>1</v>
      </c>
      <c r="AA1732" s="121" t="s">
        <v>10344</v>
      </c>
      <c r="AB1732" s="121"/>
      <c r="AC1732" s="127">
        <v>43021</v>
      </c>
      <c r="AD1732" s="121" t="s">
        <v>8546</v>
      </c>
      <c r="AE1732" s="127">
        <v>43021</v>
      </c>
      <c r="AF1732" s="121" t="s">
        <v>8286</v>
      </c>
      <c r="AG1732" s="121">
        <v>0</v>
      </c>
      <c r="AH1732" s="121">
        <v>0</v>
      </c>
      <c r="AI1732" s="121" t="s">
        <v>7169</v>
      </c>
      <c r="AJ1732" s="121"/>
      <c r="AK1732" s="121" t="s">
        <v>409</v>
      </c>
      <c r="AL1732" s="121" t="s">
        <v>363</v>
      </c>
      <c r="AM1732" s="126" t="s">
        <v>7168</v>
      </c>
      <c r="AN1732" s="121" t="s">
        <v>411</v>
      </c>
      <c r="AO1732" s="121"/>
      <c r="AP1732" s="121">
        <v>0</v>
      </c>
      <c r="AQ1732" s="121">
        <v>1</v>
      </c>
      <c r="AR1732" s="121"/>
      <c r="AS1732" s="121"/>
      <c r="AT1732" s="121"/>
    </row>
    <row r="1733" spans="1:46" ht="30" customHeight="1" x14ac:dyDescent="0.15">
      <c r="A1733" s="121">
        <v>1731</v>
      </c>
      <c r="B1733" s="126">
        <v>5225003399</v>
      </c>
      <c r="C1733" s="121" t="s">
        <v>7170</v>
      </c>
      <c r="D1733" s="121" t="s">
        <v>7170</v>
      </c>
      <c r="E1733" s="127">
        <v>25607</v>
      </c>
      <c r="F1733" s="117">
        <f t="shared" ca="1" si="243"/>
        <v>49.090410958904108</v>
      </c>
      <c r="G1733" s="121" t="s">
        <v>650</v>
      </c>
      <c r="H1733" s="121" t="s">
        <v>297</v>
      </c>
      <c r="I1733" s="121" t="s">
        <v>297</v>
      </c>
      <c r="J1733" s="121" t="s">
        <v>7171</v>
      </c>
      <c r="K1733" s="121" t="s">
        <v>598</v>
      </c>
      <c r="L1733" s="121" t="s">
        <v>328</v>
      </c>
      <c r="M1733" s="121" t="s">
        <v>367</v>
      </c>
      <c r="N1733" s="121" t="s">
        <v>298</v>
      </c>
      <c r="O1733" s="121" t="s">
        <v>8330</v>
      </c>
      <c r="P1733" s="127">
        <v>42847</v>
      </c>
      <c r="Q1733" s="127">
        <v>48325</v>
      </c>
      <c r="R1733" s="114">
        <f t="shared" ca="1" si="244"/>
        <v>4800</v>
      </c>
      <c r="S1733" s="118">
        <f t="shared" ca="1" si="245"/>
        <v>157</v>
      </c>
      <c r="T1733" s="114">
        <f t="shared" ca="1" si="246"/>
        <v>13</v>
      </c>
      <c r="U1733" s="119" t="str">
        <f t="shared" ca="1" si="247"/>
        <v>13年1个月25天</v>
      </c>
      <c r="V1733" s="120" t="s">
        <v>10345</v>
      </c>
      <c r="W1733" s="116">
        <f t="shared" ca="1" si="248"/>
        <v>43525</v>
      </c>
      <c r="X1733" s="114">
        <f t="shared" ca="1" si="249"/>
        <v>501</v>
      </c>
      <c r="Y1733" s="120">
        <f t="shared" ca="1" si="250"/>
        <v>16</v>
      </c>
      <c r="Z1733" s="121">
        <f t="shared" ca="1" si="251"/>
        <v>1</v>
      </c>
      <c r="AA1733" s="121" t="s">
        <v>8390</v>
      </c>
      <c r="AB1733" s="121"/>
      <c r="AC1733" s="127">
        <v>43024</v>
      </c>
      <c r="AD1733" s="121" t="s">
        <v>598</v>
      </c>
      <c r="AE1733" s="127">
        <v>43024</v>
      </c>
      <c r="AF1733" s="121" t="s">
        <v>8286</v>
      </c>
      <c r="AG1733" s="121">
        <v>0</v>
      </c>
      <c r="AH1733" s="121">
        <v>0</v>
      </c>
      <c r="AI1733" s="121" t="s">
        <v>7173</v>
      </c>
      <c r="AJ1733" s="121"/>
      <c r="AK1733" s="121"/>
      <c r="AL1733" s="121" t="s">
        <v>363</v>
      </c>
      <c r="AM1733" s="126" t="s">
        <v>7172</v>
      </c>
      <c r="AN1733" s="121" t="s">
        <v>411</v>
      </c>
      <c r="AO1733" s="121"/>
      <c r="AP1733" s="121">
        <v>0</v>
      </c>
      <c r="AQ1733" s="121">
        <v>1</v>
      </c>
      <c r="AR1733" s="121"/>
      <c r="AS1733" s="121"/>
      <c r="AT1733" s="121"/>
    </row>
    <row r="1734" spans="1:46" ht="30" customHeight="1" x14ac:dyDescent="0.15">
      <c r="A1734" s="121">
        <v>1732</v>
      </c>
      <c r="B1734" s="126">
        <v>5225003400</v>
      </c>
      <c r="C1734" s="121" t="s">
        <v>7174</v>
      </c>
      <c r="D1734" s="121" t="s">
        <v>7174</v>
      </c>
      <c r="E1734" s="127">
        <v>29905</v>
      </c>
      <c r="F1734" s="117">
        <f t="shared" ca="1" si="243"/>
        <v>37.315068493150683</v>
      </c>
      <c r="G1734" s="121" t="s">
        <v>325</v>
      </c>
      <c r="H1734" s="121" t="s">
        <v>297</v>
      </c>
      <c r="I1734" s="121" t="s">
        <v>297</v>
      </c>
      <c r="J1734" s="121" t="s">
        <v>7175</v>
      </c>
      <c r="K1734" s="121" t="s">
        <v>8081</v>
      </c>
      <c r="L1734" s="121" t="s">
        <v>328</v>
      </c>
      <c r="M1734" s="121" t="s">
        <v>367</v>
      </c>
      <c r="N1734" s="121" t="s">
        <v>488</v>
      </c>
      <c r="O1734" s="121" t="s">
        <v>299</v>
      </c>
      <c r="P1734" s="127">
        <v>42110</v>
      </c>
      <c r="Q1734" s="121"/>
      <c r="R1734" s="114" t="e">
        <f t="shared" ca="1" si="244"/>
        <v>#NUM!</v>
      </c>
      <c r="S1734" s="118" t="e">
        <f t="shared" ca="1" si="245"/>
        <v>#NUM!</v>
      </c>
      <c r="T1734" s="114" t="e">
        <f t="shared" ca="1" si="246"/>
        <v>#NUM!</v>
      </c>
      <c r="U1734" s="119" t="e">
        <f t="shared" ca="1" si="247"/>
        <v>#NUM!</v>
      </c>
      <c r="V1734" s="120" t="s">
        <v>299</v>
      </c>
      <c r="W1734" s="116">
        <f t="shared" ca="1" si="248"/>
        <v>43525</v>
      </c>
      <c r="X1734" s="114">
        <f t="shared" ca="1" si="249"/>
        <v>478</v>
      </c>
      <c r="Y1734" s="120">
        <f t="shared" ca="1" si="250"/>
        <v>15</v>
      </c>
      <c r="Z1734" s="121">
        <f t="shared" ca="1" si="251"/>
        <v>1</v>
      </c>
      <c r="AA1734" s="121" t="s">
        <v>8918</v>
      </c>
      <c r="AB1734" s="121"/>
      <c r="AC1734" s="127">
        <v>43047</v>
      </c>
      <c r="AD1734" s="121" t="s">
        <v>598</v>
      </c>
      <c r="AE1734" s="127">
        <v>43047</v>
      </c>
      <c r="AF1734" s="121" t="s">
        <v>8286</v>
      </c>
      <c r="AG1734" s="121">
        <v>0</v>
      </c>
      <c r="AH1734" s="121">
        <v>0</v>
      </c>
      <c r="AI1734" s="121" t="s">
        <v>7177</v>
      </c>
      <c r="AJ1734" s="121"/>
      <c r="AK1734" s="121" t="s">
        <v>334</v>
      </c>
      <c r="AL1734" s="121"/>
      <c r="AM1734" s="126" t="s">
        <v>7176</v>
      </c>
      <c r="AN1734" s="121" t="s">
        <v>411</v>
      </c>
      <c r="AO1734" s="121"/>
      <c r="AP1734" s="121">
        <v>0</v>
      </c>
      <c r="AQ1734" s="121">
        <v>0</v>
      </c>
      <c r="AR1734" s="121"/>
      <c r="AS1734" s="121"/>
      <c r="AT1734" s="121"/>
    </row>
    <row r="1735" spans="1:46" ht="30" customHeight="1" x14ac:dyDescent="0.15">
      <c r="A1735" s="121">
        <v>1733</v>
      </c>
      <c r="B1735" s="126">
        <v>5225003401</v>
      </c>
      <c r="C1735" s="121" t="s">
        <v>7178</v>
      </c>
      <c r="D1735" s="121" t="s">
        <v>7178</v>
      </c>
      <c r="E1735" s="127">
        <v>25264</v>
      </c>
      <c r="F1735" s="117">
        <f t="shared" ca="1" si="243"/>
        <v>50.030136986301372</v>
      </c>
      <c r="G1735" s="121" t="s">
        <v>325</v>
      </c>
      <c r="H1735" s="121" t="s">
        <v>287</v>
      </c>
      <c r="I1735" s="121" t="s">
        <v>287</v>
      </c>
      <c r="J1735" s="121" t="s">
        <v>7179</v>
      </c>
      <c r="K1735" s="121" t="s">
        <v>8055</v>
      </c>
      <c r="L1735" s="121" t="s">
        <v>328</v>
      </c>
      <c r="M1735" s="121" t="s">
        <v>367</v>
      </c>
      <c r="N1735" s="121" t="s">
        <v>7180</v>
      </c>
      <c r="O1735" s="121" t="s">
        <v>299</v>
      </c>
      <c r="P1735" s="127">
        <v>42963</v>
      </c>
      <c r="Q1735" s="121"/>
      <c r="R1735" s="114" t="e">
        <f t="shared" ca="1" si="244"/>
        <v>#NUM!</v>
      </c>
      <c r="S1735" s="118" t="e">
        <f t="shared" ca="1" si="245"/>
        <v>#NUM!</v>
      </c>
      <c r="T1735" s="114" t="e">
        <f t="shared" ca="1" si="246"/>
        <v>#NUM!</v>
      </c>
      <c r="U1735" s="119" t="e">
        <f t="shared" ca="1" si="247"/>
        <v>#NUM!</v>
      </c>
      <c r="V1735" s="120" t="s">
        <v>299</v>
      </c>
      <c r="W1735" s="116">
        <f t="shared" ca="1" si="248"/>
        <v>43525</v>
      </c>
      <c r="X1735" s="114">
        <f t="shared" ca="1" si="249"/>
        <v>478</v>
      </c>
      <c r="Y1735" s="120">
        <f t="shared" ca="1" si="250"/>
        <v>15</v>
      </c>
      <c r="Z1735" s="121">
        <f t="shared" ca="1" si="251"/>
        <v>1</v>
      </c>
      <c r="AA1735" s="121" t="s">
        <v>10346</v>
      </c>
      <c r="AB1735" s="121"/>
      <c r="AC1735" s="127">
        <v>43047</v>
      </c>
      <c r="AD1735" s="121" t="s">
        <v>582</v>
      </c>
      <c r="AE1735" s="127">
        <v>43047</v>
      </c>
      <c r="AF1735" s="121" t="s">
        <v>8286</v>
      </c>
      <c r="AG1735" s="121">
        <v>0</v>
      </c>
      <c r="AH1735" s="121">
        <v>0</v>
      </c>
      <c r="AI1735" s="121" t="s">
        <v>7182</v>
      </c>
      <c r="AJ1735" s="121"/>
      <c r="AK1735" s="121" t="s">
        <v>334</v>
      </c>
      <c r="AL1735" s="121"/>
      <c r="AM1735" s="126" t="s">
        <v>7181</v>
      </c>
      <c r="AN1735" s="121" t="s">
        <v>411</v>
      </c>
      <c r="AO1735" s="121"/>
      <c r="AP1735" s="121">
        <v>0</v>
      </c>
      <c r="AQ1735" s="121">
        <v>0</v>
      </c>
      <c r="AR1735" s="121"/>
      <c r="AS1735" s="121"/>
      <c r="AT1735" s="121"/>
    </row>
    <row r="1736" spans="1:46" ht="30" customHeight="1" x14ac:dyDescent="0.15">
      <c r="A1736" s="121">
        <v>1734</v>
      </c>
      <c r="B1736" s="126">
        <v>5225003402</v>
      </c>
      <c r="C1736" s="121" t="s">
        <v>7183</v>
      </c>
      <c r="D1736" s="121" t="s">
        <v>7183</v>
      </c>
      <c r="E1736" s="127">
        <v>30784</v>
      </c>
      <c r="F1736" s="117">
        <f t="shared" ca="1" si="243"/>
        <v>34.906849315068492</v>
      </c>
      <c r="G1736" s="121" t="s">
        <v>364</v>
      </c>
      <c r="H1736" s="121" t="s">
        <v>297</v>
      </c>
      <c r="I1736" s="121" t="s">
        <v>297</v>
      </c>
      <c r="J1736" s="121" t="s">
        <v>7184</v>
      </c>
      <c r="K1736" s="121" t="s">
        <v>811</v>
      </c>
      <c r="L1736" s="121" t="s">
        <v>328</v>
      </c>
      <c r="M1736" s="121" t="s">
        <v>338</v>
      </c>
      <c r="N1736" s="121" t="s">
        <v>290</v>
      </c>
      <c r="O1736" s="121" t="s">
        <v>8330</v>
      </c>
      <c r="P1736" s="127">
        <v>42628</v>
      </c>
      <c r="Q1736" s="127">
        <v>48105</v>
      </c>
      <c r="R1736" s="114">
        <f t="shared" ca="1" si="244"/>
        <v>4580</v>
      </c>
      <c r="S1736" s="118">
        <f t="shared" ca="1" si="245"/>
        <v>150</v>
      </c>
      <c r="T1736" s="114">
        <f t="shared" ca="1" si="246"/>
        <v>12</v>
      </c>
      <c r="U1736" s="119" t="str">
        <f t="shared" ca="1" si="247"/>
        <v>12年6个月20天</v>
      </c>
      <c r="V1736" s="120" t="s">
        <v>968</v>
      </c>
      <c r="W1736" s="116">
        <f t="shared" ca="1" si="248"/>
        <v>43525</v>
      </c>
      <c r="X1736" s="114">
        <f t="shared" ca="1" si="249"/>
        <v>478</v>
      </c>
      <c r="Y1736" s="120">
        <f t="shared" ca="1" si="250"/>
        <v>15</v>
      </c>
      <c r="Z1736" s="121">
        <f t="shared" ca="1" si="251"/>
        <v>1</v>
      </c>
      <c r="AA1736" s="121" t="s">
        <v>8366</v>
      </c>
      <c r="AB1736" s="121"/>
      <c r="AC1736" s="127">
        <v>43047</v>
      </c>
      <c r="AD1736" s="121" t="s">
        <v>582</v>
      </c>
      <c r="AE1736" s="127">
        <v>43047</v>
      </c>
      <c r="AF1736" s="121" t="s">
        <v>8286</v>
      </c>
      <c r="AG1736" s="121">
        <v>0</v>
      </c>
      <c r="AH1736" s="121">
        <v>0</v>
      </c>
      <c r="AI1736" s="121" t="s">
        <v>7186</v>
      </c>
      <c r="AJ1736" s="121"/>
      <c r="AK1736" s="121"/>
      <c r="AL1736" s="121"/>
      <c r="AM1736" s="126" t="s">
        <v>7185</v>
      </c>
      <c r="AN1736" s="121"/>
      <c r="AO1736" s="121"/>
      <c r="AP1736" s="121">
        <v>0</v>
      </c>
      <c r="AQ1736" s="121">
        <v>0</v>
      </c>
      <c r="AR1736" s="121"/>
      <c r="AS1736" s="121"/>
      <c r="AT1736" s="121"/>
    </row>
    <row r="1737" spans="1:46" ht="30" customHeight="1" x14ac:dyDescent="0.15">
      <c r="A1737" s="121">
        <v>1735</v>
      </c>
      <c r="B1737" s="126">
        <v>5225003403</v>
      </c>
      <c r="C1737" s="121" t="s">
        <v>7187</v>
      </c>
      <c r="D1737" s="121" t="s">
        <v>7187</v>
      </c>
      <c r="E1737" s="127">
        <v>28011</v>
      </c>
      <c r="F1737" s="117">
        <f t="shared" ca="1" si="243"/>
        <v>42.504109589041093</v>
      </c>
      <c r="G1737" s="121" t="s">
        <v>325</v>
      </c>
      <c r="H1737" s="121" t="s">
        <v>297</v>
      </c>
      <c r="I1737" s="121" t="s">
        <v>297</v>
      </c>
      <c r="J1737" s="121" t="s">
        <v>7188</v>
      </c>
      <c r="K1737" s="121" t="s">
        <v>8040</v>
      </c>
      <c r="L1737" s="121" t="s">
        <v>357</v>
      </c>
      <c r="M1737" s="121" t="s">
        <v>59</v>
      </c>
      <c r="N1737" s="121" t="s">
        <v>408</v>
      </c>
      <c r="O1737" s="121" t="s">
        <v>8330</v>
      </c>
      <c r="P1737" s="127">
        <v>42553</v>
      </c>
      <c r="Q1737" s="127">
        <v>48030</v>
      </c>
      <c r="R1737" s="114">
        <f t="shared" ca="1" si="244"/>
        <v>4505</v>
      </c>
      <c r="S1737" s="118">
        <f t="shared" ca="1" si="245"/>
        <v>148</v>
      </c>
      <c r="T1737" s="114">
        <f t="shared" ca="1" si="246"/>
        <v>12</v>
      </c>
      <c r="U1737" s="119" t="str">
        <f t="shared" ca="1" si="247"/>
        <v>12年4个月5天</v>
      </c>
      <c r="V1737" s="120" t="s">
        <v>10347</v>
      </c>
      <c r="W1737" s="116">
        <f t="shared" ca="1" si="248"/>
        <v>43525</v>
      </c>
      <c r="X1737" s="114">
        <f t="shared" ca="1" si="249"/>
        <v>477</v>
      </c>
      <c r="Y1737" s="120">
        <f t="shared" ca="1" si="250"/>
        <v>15</v>
      </c>
      <c r="Z1737" s="121">
        <f t="shared" ca="1" si="251"/>
        <v>1</v>
      </c>
      <c r="AA1737" s="121" t="s">
        <v>10348</v>
      </c>
      <c r="AB1737" s="121"/>
      <c r="AC1737" s="127">
        <v>43048</v>
      </c>
      <c r="AD1737" s="121" t="s">
        <v>811</v>
      </c>
      <c r="AE1737" s="127">
        <v>43048</v>
      </c>
      <c r="AF1737" s="121" t="s">
        <v>8286</v>
      </c>
      <c r="AG1737" s="121">
        <v>0</v>
      </c>
      <c r="AH1737" s="121">
        <v>0</v>
      </c>
      <c r="AI1737" s="121" t="s">
        <v>7190</v>
      </c>
      <c r="AJ1737" s="121"/>
      <c r="AK1737" s="121"/>
      <c r="AL1737" s="121" t="s">
        <v>363</v>
      </c>
      <c r="AM1737" s="126" t="s">
        <v>7189</v>
      </c>
      <c r="AN1737" s="121" t="s">
        <v>411</v>
      </c>
      <c r="AO1737" s="121"/>
      <c r="AP1737" s="121">
        <v>0</v>
      </c>
      <c r="AQ1737" s="121">
        <v>1</v>
      </c>
      <c r="AR1737" s="121"/>
      <c r="AS1737" s="121"/>
      <c r="AT1737" s="121"/>
    </row>
    <row r="1738" spans="1:46" ht="30" customHeight="1" x14ac:dyDescent="0.15">
      <c r="A1738" s="121">
        <v>1736</v>
      </c>
      <c r="B1738" s="126">
        <v>5225003404</v>
      </c>
      <c r="C1738" s="121" t="s">
        <v>7191</v>
      </c>
      <c r="D1738" s="121" t="s">
        <v>7191</v>
      </c>
      <c r="E1738" s="127">
        <v>33479</v>
      </c>
      <c r="F1738" s="117">
        <f t="shared" ca="1" si="243"/>
        <v>27.523287671232875</v>
      </c>
      <c r="G1738" s="121" t="s">
        <v>325</v>
      </c>
      <c r="H1738" s="121" t="s">
        <v>297</v>
      </c>
      <c r="I1738" s="121" t="s">
        <v>297</v>
      </c>
      <c r="J1738" s="121" t="s">
        <v>2450</v>
      </c>
      <c r="K1738" s="121" t="s">
        <v>8034</v>
      </c>
      <c r="L1738" s="121" t="s">
        <v>357</v>
      </c>
      <c r="M1738" s="121" t="s">
        <v>338</v>
      </c>
      <c r="N1738" s="121" t="s">
        <v>408</v>
      </c>
      <c r="O1738" s="121" t="s">
        <v>8330</v>
      </c>
      <c r="P1738" s="127">
        <v>42553</v>
      </c>
      <c r="Q1738" s="127">
        <v>48030</v>
      </c>
      <c r="R1738" s="114">
        <f t="shared" ca="1" si="244"/>
        <v>4505</v>
      </c>
      <c r="S1738" s="118">
        <f t="shared" ca="1" si="245"/>
        <v>148</v>
      </c>
      <c r="T1738" s="114">
        <f t="shared" ca="1" si="246"/>
        <v>12</v>
      </c>
      <c r="U1738" s="119" t="str">
        <f t="shared" ca="1" si="247"/>
        <v>12年4个月5天</v>
      </c>
      <c r="V1738" s="120" t="s">
        <v>10347</v>
      </c>
      <c r="W1738" s="116">
        <f t="shared" ca="1" si="248"/>
        <v>43525</v>
      </c>
      <c r="X1738" s="114">
        <f t="shared" ca="1" si="249"/>
        <v>477</v>
      </c>
      <c r="Y1738" s="120">
        <f t="shared" ca="1" si="250"/>
        <v>15</v>
      </c>
      <c r="Z1738" s="121">
        <f t="shared" ca="1" si="251"/>
        <v>1</v>
      </c>
      <c r="AA1738" s="121" t="s">
        <v>10348</v>
      </c>
      <c r="AB1738" s="121"/>
      <c r="AC1738" s="127">
        <v>43048</v>
      </c>
      <c r="AD1738" s="121" t="s">
        <v>811</v>
      </c>
      <c r="AE1738" s="127">
        <v>43048</v>
      </c>
      <c r="AF1738" s="121" t="s">
        <v>8286</v>
      </c>
      <c r="AG1738" s="121">
        <v>0</v>
      </c>
      <c r="AH1738" s="121">
        <v>0</v>
      </c>
      <c r="AI1738" s="121" t="s">
        <v>10349</v>
      </c>
      <c r="AJ1738" s="121"/>
      <c r="AK1738" s="121"/>
      <c r="AL1738" s="121"/>
      <c r="AM1738" s="126" t="s">
        <v>7192</v>
      </c>
      <c r="AN1738" s="121" t="s">
        <v>411</v>
      </c>
      <c r="AO1738" s="121"/>
      <c r="AP1738" s="121">
        <v>0</v>
      </c>
      <c r="AQ1738" s="121">
        <v>0</v>
      </c>
      <c r="AR1738" s="121"/>
      <c r="AS1738" s="121"/>
      <c r="AT1738" s="121"/>
    </row>
    <row r="1739" spans="1:46" ht="30" customHeight="1" x14ac:dyDescent="0.15">
      <c r="A1739" s="121">
        <v>1737</v>
      </c>
      <c r="B1739" s="126">
        <v>5225003405</v>
      </c>
      <c r="C1739" s="121" t="s">
        <v>7193</v>
      </c>
      <c r="D1739" s="121" t="s">
        <v>7193</v>
      </c>
      <c r="E1739" s="127">
        <v>27672</v>
      </c>
      <c r="F1739" s="117">
        <f t="shared" ca="1" si="243"/>
        <v>43.43287671232877</v>
      </c>
      <c r="G1739" s="121" t="s">
        <v>892</v>
      </c>
      <c r="H1739" s="121" t="s">
        <v>287</v>
      </c>
      <c r="I1739" s="121" t="s">
        <v>287</v>
      </c>
      <c r="J1739" s="121" t="s">
        <v>7194</v>
      </c>
      <c r="K1739" s="121" t="s">
        <v>8243</v>
      </c>
      <c r="L1739" s="121" t="s">
        <v>328</v>
      </c>
      <c r="M1739" s="121" t="s">
        <v>383</v>
      </c>
      <c r="N1739" s="121" t="s">
        <v>408</v>
      </c>
      <c r="O1739" s="121" t="s">
        <v>8330</v>
      </c>
      <c r="P1739" s="127">
        <v>42553</v>
      </c>
      <c r="Q1739" s="127">
        <v>48030</v>
      </c>
      <c r="R1739" s="114">
        <f t="shared" ca="1" si="244"/>
        <v>4505</v>
      </c>
      <c r="S1739" s="118">
        <f t="shared" ca="1" si="245"/>
        <v>148</v>
      </c>
      <c r="T1739" s="114">
        <f t="shared" ca="1" si="246"/>
        <v>12</v>
      </c>
      <c r="U1739" s="119" t="str">
        <f t="shared" ca="1" si="247"/>
        <v>12年4个月5天</v>
      </c>
      <c r="V1739" s="120" t="s">
        <v>10347</v>
      </c>
      <c r="W1739" s="116">
        <f t="shared" ca="1" si="248"/>
        <v>43525</v>
      </c>
      <c r="X1739" s="114">
        <f t="shared" ca="1" si="249"/>
        <v>477</v>
      </c>
      <c r="Y1739" s="120">
        <f t="shared" ca="1" si="250"/>
        <v>15</v>
      </c>
      <c r="Z1739" s="121">
        <f t="shared" ca="1" si="251"/>
        <v>1</v>
      </c>
      <c r="AA1739" s="121" t="s">
        <v>10348</v>
      </c>
      <c r="AB1739" s="121"/>
      <c r="AC1739" s="127">
        <v>43048</v>
      </c>
      <c r="AD1739" s="121" t="s">
        <v>811</v>
      </c>
      <c r="AE1739" s="127">
        <v>43048</v>
      </c>
      <c r="AF1739" s="121" t="s">
        <v>8286</v>
      </c>
      <c r="AG1739" s="121">
        <v>0</v>
      </c>
      <c r="AH1739" s="121">
        <v>0</v>
      </c>
      <c r="AI1739" s="121" t="s">
        <v>10349</v>
      </c>
      <c r="AJ1739" s="121"/>
      <c r="AK1739" s="121"/>
      <c r="AL1739" s="121"/>
      <c r="AM1739" s="126" t="s">
        <v>7195</v>
      </c>
      <c r="AN1739" s="121" t="s">
        <v>411</v>
      </c>
      <c r="AO1739" s="121"/>
      <c r="AP1739" s="121">
        <v>0</v>
      </c>
      <c r="AQ1739" s="121">
        <v>0</v>
      </c>
      <c r="AR1739" s="121"/>
      <c r="AS1739" s="121"/>
      <c r="AT1739" s="121"/>
    </row>
    <row r="1740" spans="1:46" ht="30" customHeight="1" x14ac:dyDescent="0.15">
      <c r="A1740" s="121">
        <v>1738</v>
      </c>
      <c r="B1740" s="126">
        <v>5225003406</v>
      </c>
      <c r="C1740" s="121" t="s">
        <v>7196</v>
      </c>
      <c r="D1740" s="121" t="s">
        <v>7196</v>
      </c>
      <c r="E1740" s="127">
        <v>30507</v>
      </c>
      <c r="F1740" s="117">
        <f t="shared" ca="1" si="243"/>
        <v>35.665753424657531</v>
      </c>
      <c r="G1740" s="121" t="s">
        <v>325</v>
      </c>
      <c r="H1740" s="121" t="s">
        <v>287</v>
      </c>
      <c r="I1740" s="121" t="s">
        <v>287</v>
      </c>
      <c r="J1740" s="121" t="s">
        <v>7197</v>
      </c>
      <c r="K1740" s="121" t="s">
        <v>8121</v>
      </c>
      <c r="L1740" s="121" t="s">
        <v>357</v>
      </c>
      <c r="M1740" s="121" t="s">
        <v>367</v>
      </c>
      <c r="N1740" s="121" t="s">
        <v>488</v>
      </c>
      <c r="O1740" s="121" t="s">
        <v>8330</v>
      </c>
      <c r="P1740" s="127">
        <v>42579</v>
      </c>
      <c r="Q1740" s="127">
        <v>48056</v>
      </c>
      <c r="R1740" s="114">
        <f t="shared" ca="1" si="244"/>
        <v>4531</v>
      </c>
      <c r="S1740" s="118">
        <f t="shared" ca="1" si="245"/>
        <v>148</v>
      </c>
      <c r="T1740" s="114">
        <f t="shared" ca="1" si="246"/>
        <v>12</v>
      </c>
      <c r="U1740" s="119" t="str">
        <f t="shared" ca="1" si="247"/>
        <v>12年5个月1天</v>
      </c>
      <c r="V1740" s="120" t="s">
        <v>10350</v>
      </c>
      <c r="W1740" s="116">
        <f t="shared" ca="1" si="248"/>
        <v>43525</v>
      </c>
      <c r="X1740" s="114">
        <f t="shared" ca="1" si="249"/>
        <v>477</v>
      </c>
      <c r="Y1740" s="120">
        <f t="shared" ca="1" si="250"/>
        <v>15</v>
      </c>
      <c r="Z1740" s="121">
        <f t="shared" ca="1" si="251"/>
        <v>1</v>
      </c>
      <c r="AA1740" s="121" t="s">
        <v>10084</v>
      </c>
      <c r="AB1740" s="121"/>
      <c r="AC1740" s="127">
        <v>43048</v>
      </c>
      <c r="AD1740" s="121" t="s">
        <v>811</v>
      </c>
      <c r="AE1740" s="127">
        <v>43048</v>
      </c>
      <c r="AF1740" s="121" t="s">
        <v>8286</v>
      </c>
      <c r="AG1740" s="121">
        <v>0</v>
      </c>
      <c r="AH1740" s="121">
        <v>0</v>
      </c>
      <c r="AI1740" s="121" t="s">
        <v>10349</v>
      </c>
      <c r="AJ1740" s="121"/>
      <c r="AK1740" s="121"/>
      <c r="AL1740" s="121" t="s">
        <v>363</v>
      </c>
      <c r="AM1740" s="126" t="s">
        <v>7199</v>
      </c>
      <c r="AN1740" s="121" t="s">
        <v>411</v>
      </c>
      <c r="AO1740" s="121"/>
      <c r="AP1740" s="121">
        <v>0</v>
      </c>
      <c r="AQ1740" s="121">
        <v>1</v>
      </c>
      <c r="AR1740" s="121"/>
      <c r="AS1740" s="121"/>
      <c r="AT1740" s="121"/>
    </row>
    <row r="1741" spans="1:46" ht="30" customHeight="1" x14ac:dyDescent="0.15">
      <c r="A1741" s="121">
        <v>1739</v>
      </c>
      <c r="B1741" s="126">
        <v>5225003407</v>
      </c>
      <c r="C1741" s="121" t="s">
        <v>7200</v>
      </c>
      <c r="D1741" s="121" t="s">
        <v>7200</v>
      </c>
      <c r="E1741" s="127">
        <v>20302</v>
      </c>
      <c r="F1741" s="117">
        <f t="shared" ca="1" si="243"/>
        <v>63.624657534246573</v>
      </c>
      <c r="G1741" s="121" t="s">
        <v>325</v>
      </c>
      <c r="H1741" s="121" t="s">
        <v>287</v>
      </c>
      <c r="I1741" s="121" t="s">
        <v>287</v>
      </c>
      <c r="J1741" s="121" t="s">
        <v>7201</v>
      </c>
      <c r="K1741" s="121" t="s">
        <v>811</v>
      </c>
      <c r="L1741" s="121" t="s">
        <v>328</v>
      </c>
      <c r="M1741" s="121" t="s">
        <v>338</v>
      </c>
      <c r="N1741" s="121" t="s">
        <v>290</v>
      </c>
      <c r="O1741" s="121" t="s">
        <v>299</v>
      </c>
      <c r="P1741" s="127">
        <v>43027</v>
      </c>
      <c r="Q1741" s="121"/>
      <c r="R1741" s="114" t="e">
        <f t="shared" ca="1" si="244"/>
        <v>#NUM!</v>
      </c>
      <c r="S1741" s="118" t="e">
        <f t="shared" ca="1" si="245"/>
        <v>#NUM!</v>
      </c>
      <c r="T1741" s="114" t="e">
        <f t="shared" ca="1" si="246"/>
        <v>#NUM!</v>
      </c>
      <c r="U1741" s="119" t="e">
        <f t="shared" ca="1" si="247"/>
        <v>#NUM!</v>
      </c>
      <c r="V1741" s="120" t="s">
        <v>299</v>
      </c>
      <c r="W1741" s="116">
        <f t="shared" ca="1" si="248"/>
        <v>43525</v>
      </c>
      <c r="X1741" s="114">
        <f t="shared" ca="1" si="249"/>
        <v>477</v>
      </c>
      <c r="Y1741" s="120">
        <f t="shared" ca="1" si="250"/>
        <v>15</v>
      </c>
      <c r="Z1741" s="121">
        <f t="shared" ca="1" si="251"/>
        <v>1</v>
      </c>
      <c r="AA1741" s="121" t="s">
        <v>10351</v>
      </c>
      <c r="AB1741" s="121"/>
      <c r="AC1741" s="127">
        <v>43048</v>
      </c>
      <c r="AD1741" s="121" t="s">
        <v>811</v>
      </c>
      <c r="AE1741" s="127">
        <v>43048</v>
      </c>
      <c r="AF1741" s="121" t="s">
        <v>8286</v>
      </c>
      <c r="AG1741" s="121">
        <v>0</v>
      </c>
      <c r="AH1741" s="121">
        <v>0</v>
      </c>
      <c r="AI1741" s="121" t="s">
        <v>7203</v>
      </c>
      <c r="AJ1741" s="121"/>
      <c r="AK1741" s="121" t="s">
        <v>334</v>
      </c>
      <c r="AL1741" s="121"/>
      <c r="AM1741" s="126" t="s">
        <v>7202</v>
      </c>
      <c r="AN1741" s="121"/>
      <c r="AO1741" s="121"/>
      <c r="AP1741" s="121">
        <v>0</v>
      </c>
      <c r="AQ1741" s="121">
        <v>1</v>
      </c>
      <c r="AR1741" s="121"/>
      <c r="AS1741" s="121"/>
      <c r="AT1741" s="121"/>
    </row>
    <row r="1742" spans="1:46" ht="30" customHeight="1" x14ac:dyDescent="0.15">
      <c r="A1742" s="121">
        <v>1740</v>
      </c>
      <c r="B1742" s="126">
        <v>5225003408</v>
      </c>
      <c r="C1742" s="121" t="s">
        <v>7204</v>
      </c>
      <c r="D1742" s="121" t="s">
        <v>7204</v>
      </c>
      <c r="E1742" s="127">
        <v>26768</v>
      </c>
      <c r="F1742" s="117">
        <f t="shared" ca="1" si="243"/>
        <v>45.909589041095892</v>
      </c>
      <c r="G1742" s="121" t="s">
        <v>792</v>
      </c>
      <c r="H1742" s="121" t="s">
        <v>327</v>
      </c>
      <c r="I1742" s="121" t="s">
        <v>327</v>
      </c>
      <c r="J1742" s="121" t="s">
        <v>7205</v>
      </c>
      <c r="K1742" s="121" t="s">
        <v>811</v>
      </c>
      <c r="L1742" s="121" t="s">
        <v>328</v>
      </c>
      <c r="M1742" s="121" t="s">
        <v>367</v>
      </c>
      <c r="N1742" s="121" t="s">
        <v>41</v>
      </c>
      <c r="O1742" s="121" t="s">
        <v>299</v>
      </c>
      <c r="P1742" s="127">
        <v>43026</v>
      </c>
      <c r="Q1742" s="121"/>
      <c r="R1742" s="114" t="e">
        <f t="shared" ca="1" si="244"/>
        <v>#NUM!</v>
      </c>
      <c r="S1742" s="118" t="e">
        <f t="shared" ca="1" si="245"/>
        <v>#NUM!</v>
      </c>
      <c r="T1742" s="114" t="e">
        <f t="shared" ca="1" si="246"/>
        <v>#NUM!</v>
      </c>
      <c r="U1742" s="119" t="e">
        <f t="shared" ca="1" si="247"/>
        <v>#NUM!</v>
      </c>
      <c r="V1742" s="120" t="s">
        <v>299</v>
      </c>
      <c r="W1742" s="116">
        <f t="shared" ca="1" si="248"/>
        <v>43525</v>
      </c>
      <c r="X1742" s="114">
        <f t="shared" ca="1" si="249"/>
        <v>477</v>
      </c>
      <c r="Y1742" s="120">
        <f t="shared" ca="1" si="250"/>
        <v>15</v>
      </c>
      <c r="Z1742" s="121">
        <f t="shared" ca="1" si="251"/>
        <v>1</v>
      </c>
      <c r="AA1742" s="121" t="s">
        <v>10352</v>
      </c>
      <c r="AB1742" s="121"/>
      <c r="AC1742" s="127">
        <v>43048</v>
      </c>
      <c r="AD1742" s="121" t="s">
        <v>811</v>
      </c>
      <c r="AE1742" s="127">
        <v>43048</v>
      </c>
      <c r="AF1742" s="121" t="s">
        <v>8286</v>
      </c>
      <c r="AG1742" s="121">
        <v>0</v>
      </c>
      <c r="AH1742" s="121">
        <v>0</v>
      </c>
      <c r="AI1742" s="121" t="s">
        <v>7207</v>
      </c>
      <c r="AJ1742" s="121"/>
      <c r="AK1742" s="121" t="s">
        <v>334</v>
      </c>
      <c r="AL1742" s="121"/>
      <c r="AM1742" s="126" t="s">
        <v>7206</v>
      </c>
      <c r="AN1742" s="121"/>
      <c r="AO1742" s="121"/>
      <c r="AP1742" s="121">
        <v>0</v>
      </c>
      <c r="AQ1742" s="121">
        <v>0</v>
      </c>
      <c r="AR1742" s="121"/>
      <c r="AS1742" s="121"/>
      <c r="AT1742" s="121"/>
    </row>
    <row r="1743" spans="1:46" ht="30" customHeight="1" x14ac:dyDescent="0.15">
      <c r="A1743" s="121">
        <v>1741</v>
      </c>
      <c r="B1743" s="126">
        <v>5225003409</v>
      </c>
      <c r="C1743" s="121" t="s">
        <v>7208</v>
      </c>
      <c r="D1743" s="121" t="s">
        <v>7208</v>
      </c>
      <c r="E1743" s="127">
        <v>27695</v>
      </c>
      <c r="F1743" s="117">
        <f t="shared" ca="1" si="243"/>
        <v>43.369863013698627</v>
      </c>
      <c r="G1743" s="121" t="s">
        <v>364</v>
      </c>
      <c r="H1743" s="121" t="s">
        <v>287</v>
      </c>
      <c r="I1743" s="121" t="s">
        <v>287</v>
      </c>
      <c r="J1743" s="121" t="s">
        <v>7209</v>
      </c>
      <c r="K1743" s="121" t="s">
        <v>771</v>
      </c>
      <c r="L1743" s="121" t="s">
        <v>328</v>
      </c>
      <c r="M1743" s="121" t="s">
        <v>367</v>
      </c>
      <c r="N1743" s="121" t="s">
        <v>408</v>
      </c>
      <c r="O1743" s="121" t="s">
        <v>299</v>
      </c>
      <c r="P1743" s="127">
        <v>43031</v>
      </c>
      <c r="Q1743" s="121"/>
      <c r="R1743" s="114" t="e">
        <f t="shared" ca="1" si="244"/>
        <v>#NUM!</v>
      </c>
      <c r="S1743" s="118" t="e">
        <f t="shared" ca="1" si="245"/>
        <v>#NUM!</v>
      </c>
      <c r="T1743" s="114" t="e">
        <f t="shared" ca="1" si="246"/>
        <v>#NUM!</v>
      </c>
      <c r="U1743" s="119" t="e">
        <f t="shared" ca="1" si="247"/>
        <v>#NUM!</v>
      </c>
      <c r="V1743" s="120" t="s">
        <v>299</v>
      </c>
      <c r="W1743" s="116">
        <f t="shared" ca="1" si="248"/>
        <v>43525</v>
      </c>
      <c r="X1743" s="114">
        <f t="shared" ca="1" si="249"/>
        <v>476</v>
      </c>
      <c r="Y1743" s="120">
        <f t="shared" ca="1" si="250"/>
        <v>15</v>
      </c>
      <c r="Z1743" s="121">
        <f t="shared" ca="1" si="251"/>
        <v>1</v>
      </c>
      <c r="AA1743" s="121" t="s">
        <v>10353</v>
      </c>
      <c r="AB1743" s="121"/>
      <c r="AC1743" s="127">
        <v>43049</v>
      </c>
      <c r="AD1743" s="121" t="s">
        <v>771</v>
      </c>
      <c r="AE1743" s="127">
        <v>43049</v>
      </c>
      <c r="AF1743" s="121" t="s">
        <v>8286</v>
      </c>
      <c r="AG1743" s="121">
        <v>0</v>
      </c>
      <c r="AH1743" s="121">
        <v>0</v>
      </c>
      <c r="AI1743" s="121" t="s">
        <v>10354</v>
      </c>
      <c r="AJ1743" s="121"/>
      <c r="AK1743" s="121" t="s">
        <v>334</v>
      </c>
      <c r="AL1743" s="121"/>
      <c r="AM1743" s="126" t="s">
        <v>7210</v>
      </c>
      <c r="AN1743" s="121" t="s">
        <v>411</v>
      </c>
      <c r="AO1743" s="121"/>
      <c r="AP1743" s="121">
        <v>0</v>
      </c>
      <c r="AQ1743" s="121">
        <v>0</v>
      </c>
      <c r="AR1743" s="121"/>
      <c r="AS1743" s="121"/>
      <c r="AT1743" s="121"/>
    </row>
    <row r="1744" spans="1:46" ht="30" customHeight="1" x14ac:dyDescent="0.15">
      <c r="A1744" s="121">
        <v>1742</v>
      </c>
      <c r="B1744" s="126">
        <v>5225003411</v>
      </c>
      <c r="C1744" s="121" t="s">
        <v>7211</v>
      </c>
      <c r="D1744" s="121" t="s">
        <v>7211</v>
      </c>
      <c r="E1744" s="127">
        <v>19566</v>
      </c>
      <c r="F1744" s="117">
        <f t="shared" ca="1" si="243"/>
        <v>65.641095890410952</v>
      </c>
      <c r="G1744" s="121" t="s">
        <v>325</v>
      </c>
      <c r="H1744" s="121" t="s">
        <v>287</v>
      </c>
      <c r="I1744" s="121" t="s">
        <v>287</v>
      </c>
      <c r="J1744" s="121" t="s">
        <v>10355</v>
      </c>
      <c r="K1744" s="121" t="s">
        <v>8546</v>
      </c>
      <c r="L1744" s="121" t="s">
        <v>328</v>
      </c>
      <c r="M1744" s="121" t="s">
        <v>367</v>
      </c>
      <c r="N1744" s="121" t="s">
        <v>298</v>
      </c>
      <c r="O1744" s="121" t="s">
        <v>8330</v>
      </c>
      <c r="P1744" s="127">
        <v>42680</v>
      </c>
      <c r="Q1744" s="127">
        <v>48157</v>
      </c>
      <c r="R1744" s="114">
        <f t="shared" ca="1" si="244"/>
        <v>4632</v>
      </c>
      <c r="S1744" s="118">
        <f t="shared" ca="1" si="245"/>
        <v>152</v>
      </c>
      <c r="T1744" s="114">
        <f t="shared" ca="1" si="246"/>
        <v>12</v>
      </c>
      <c r="U1744" s="119" t="str">
        <f t="shared" ca="1" si="247"/>
        <v>12年8个月12天</v>
      </c>
      <c r="V1744" s="120" t="s">
        <v>10356</v>
      </c>
      <c r="W1744" s="116">
        <f t="shared" ca="1" si="248"/>
        <v>43525</v>
      </c>
      <c r="X1744" s="114">
        <f t="shared" ca="1" si="249"/>
        <v>473</v>
      </c>
      <c r="Y1744" s="120">
        <f t="shared" ca="1" si="250"/>
        <v>15</v>
      </c>
      <c r="Z1744" s="121">
        <f t="shared" ca="1" si="251"/>
        <v>1</v>
      </c>
      <c r="AA1744" s="121" t="s">
        <v>998</v>
      </c>
      <c r="AB1744" s="121"/>
      <c r="AC1744" s="127">
        <v>43052</v>
      </c>
      <c r="AD1744" s="121" t="s">
        <v>8546</v>
      </c>
      <c r="AE1744" s="127">
        <v>43052</v>
      </c>
      <c r="AF1744" s="121" t="s">
        <v>8286</v>
      </c>
      <c r="AG1744" s="121">
        <v>0</v>
      </c>
      <c r="AH1744" s="121">
        <v>0</v>
      </c>
      <c r="AI1744" s="121" t="s">
        <v>7213</v>
      </c>
      <c r="AJ1744" s="121"/>
      <c r="AK1744" s="121"/>
      <c r="AL1744" s="121" t="s">
        <v>363</v>
      </c>
      <c r="AM1744" s="126" t="s">
        <v>7212</v>
      </c>
      <c r="AN1744" s="121" t="s">
        <v>411</v>
      </c>
      <c r="AO1744" s="121"/>
      <c r="AP1744" s="121">
        <v>0</v>
      </c>
      <c r="AQ1744" s="121">
        <v>1</v>
      </c>
      <c r="AR1744" s="121"/>
      <c r="AS1744" s="121"/>
      <c r="AT1744" s="121"/>
    </row>
    <row r="1745" spans="1:46" ht="30" customHeight="1" x14ac:dyDescent="0.15">
      <c r="A1745" s="121">
        <v>1743</v>
      </c>
      <c r="B1745" s="126">
        <v>5225003412</v>
      </c>
      <c r="C1745" s="121" t="s">
        <v>7214</v>
      </c>
      <c r="D1745" s="121" t="s">
        <v>7214</v>
      </c>
      <c r="E1745" s="127">
        <v>27020</v>
      </c>
      <c r="F1745" s="117">
        <f t="shared" ca="1" si="243"/>
        <v>45.219178082191782</v>
      </c>
      <c r="G1745" s="121" t="s">
        <v>325</v>
      </c>
      <c r="H1745" s="121" t="s">
        <v>297</v>
      </c>
      <c r="I1745" s="121" t="s">
        <v>297</v>
      </c>
      <c r="J1745" s="121" t="s">
        <v>7215</v>
      </c>
      <c r="K1745" s="121" t="s">
        <v>8151</v>
      </c>
      <c r="L1745" s="121" t="s">
        <v>328</v>
      </c>
      <c r="M1745" s="121" t="s">
        <v>367</v>
      </c>
      <c r="N1745" s="121" t="s">
        <v>6444</v>
      </c>
      <c r="O1745" s="121" t="s">
        <v>8283</v>
      </c>
      <c r="P1745" s="127">
        <v>42612</v>
      </c>
      <c r="Q1745" s="127">
        <v>49916</v>
      </c>
      <c r="R1745" s="114">
        <f t="shared" ca="1" si="244"/>
        <v>6391</v>
      </c>
      <c r="S1745" s="118">
        <f t="shared" ca="1" si="245"/>
        <v>209</v>
      </c>
      <c r="T1745" s="114">
        <f t="shared" ca="1" si="246"/>
        <v>17</v>
      </c>
      <c r="U1745" s="119" t="str">
        <f t="shared" ca="1" si="247"/>
        <v>17年6个月6天</v>
      </c>
      <c r="V1745" s="120" t="s">
        <v>10357</v>
      </c>
      <c r="W1745" s="116">
        <f t="shared" ca="1" si="248"/>
        <v>43525</v>
      </c>
      <c r="X1745" s="114">
        <f t="shared" ca="1" si="249"/>
        <v>473</v>
      </c>
      <c r="Y1745" s="120">
        <f t="shared" ca="1" si="250"/>
        <v>15</v>
      </c>
      <c r="Z1745" s="121">
        <f t="shared" ca="1" si="251"/>
        <v>1</v>
      </c>
      <c r="AA1745" s="121" t="s">
        <v>10108</v>
      </c>
      <c r="AB1745" s="121"/>
      <c r="AC1745" s="127">
        <v>43052</v>
      </c>
      <c r="AD1745" s="121" t="s">
        <v>8546</v>
      </c>
      <c r="AE1745" s="127">
        <v>43052</v>
      </c>
      <c r="AF1745" s="121" t="s">
        <v>8286</v>
      </c>
      <c r="AG1745" s="121">
        <v>0</v>
      </c>
      <c r="AH1745" s="121">
        <v>0</v>
      </c>
      <c r="AI1745" s="121" t="s">
        <v>7217</v>
      </c>
      <c r="AJ1745" s="121"/>
      <c r="AK1745" s="121"/>
      <c r="AL1745" s="121" t="s">
        <v>363</v>
      </c>
      <c r="AM1745" s="126" t="s">
        <v>7216</v>
      </c>
      <c r="AN1745" s="121" t="s">
        <v>411</v>
      </c>
      <c r="AO1745" s="121"/>
      <c r="AP1745" s="121">
        <v>0</v>
      </c>
      <c r="AQ1745" s="121">
        <v>2</v>
      </c>
      <c r="AR1745" s="121"/>
      <c r="AS1745" s="121"/>
      <c r="AT1745" s="121"/>
    </row>
    <row r="1746" spans="1:46" ht="30" customHeight="1" x14ac:dyDescent="0.15">
      <c r="A1746" s="121">
        <v>1744</v>
      </c>
      <c r="B1746" s="126">
        <v>5225003413</v>
      </c>
      <c r="C1746" s="121" t="s">
        <v>7218</v>
      </c>
      <c r="D1746" s="121" t="s">
        <v>7218</v>
      </c>
      <c r="E1746" s="127">
        <v>30407</v>
      </c>
      <c r="F1746" s="117">
        <f t="shared" ca="1" si="243"/>
        <v>35.939726027397263</v>
      </c>
      <c r="G1746" s="121" t="s">
        <v>486</v>
      </c>
      <c r="H1746" s="121" t="s">
        <v>297</v>
      </c>
      <c r="I1746" s="121" t="s">
        <v>297</v>
      </c>
      <c r="J1746" s="121" t="s">
        <v>10358</v>
      </c>
      <c r="K1746" s="121" t="s">
        <v>8546</v>
      </c>
      <c r="L1746" s="121" t="s">
        <v>328</v>
      </c>
      <c r="M1746" s="121" t="s">
        <v>338</v>
      </c>
      <c r="N1746" s="121" t="s">
        <v>41</v>
      </c>
      <c r="O1746" s="121" t="s">
        <v>8330</v>
      </c>
      <c r="P1746" s="127">
        <v>42741</v>
      </c>
      <c r="Q1746" s="127">
        <v>48218</v>
      </c>
      <c r="R1746" s="114">
        <f t="shared" ca="1" si="244"/>
        <v>4693</v>
      </c>
      <c r="S1746" s="118">
        <f t="shared" ca="1" si="245"/>
        <v>154</v>
      </c>
      <c r="T1746" s="114">
        <f t="shared" ca="1" si="246"/>
        <v>12</v>
      </c>
      <c r="U1746" s="119" t="str">
        <f t="shared" ca="1" si="247"/>
        <v>12年10个月13天</v>
      </c>
      <c r="V1746" s="120" t="s">
        <v>10359</v>
      </c>
      <c r="W1746" s="116">
        <f t="shared" ca="1" si="248"/>
        <v>43525</v>
      </c>
      <c r="X1746" s="114">
        <f t="shared" ca="1" si="249"/>
        <v>473</v>
      </c>
      <c r="Y1746" s="120">
        <f t="shared" ca="1" si="250"/>
        <v>15</v>
      </c>
      <c r="Z1746" s="121">
        <f t="shared" ca="1" si="251"/>
        <v>1</v>
      </c>
      <c r="AA1746" s="121" t="s">
        <v>10231</v>
      </c>
      <c r="AB1746" s="121"/>
      <c r="AC1746" s="127">
        <v>43052</v>
      </c>
      <c r="AD1746" s="121" t="s">
        <v>8546</v>
      </c>
      <c r="AE1746" s="127">
        <v>43052</v>
      </c>
      <c r="AF1746" s="121" t="s">
        <v>8286</v>
      </c>
      <c r="AG1746" s="121">
        <v>0</v>
      </c>
      <c r="AH1746" s="121">
        <v>0</v>
      </c>
      <c r="AI1746" s="121" t="s">
        <v>7220</v>
      </c>
      <c r="AJ1746" s="121"/>
      <c r="AK1746" s="121"/>
      <c r="AL1746" s="121"/>
      <c r="AM1746" s="126" t="s">
        <v>7219</v>
      </c>
      <c r="AN1746" s="121"/>
      <c r="AO1746" s="121"/>
      <c r="AP1746" s="121">
        <v>0</v>
      </c>
      <c r="AQ1746" s="121">
        <v>0</v>
      </c>
      <c r="AR1746" s="121"/>
      <c r="AS1746" s="121"/>
      <c r="AT1746" s="121"/>
    </row>
    <row r="1747" spans="1:46" ht="30" customHeight="1" x14ac:dyDescent="0.15">
      <c r="A1747" s="121">
        <v>1745</v>
      </c>
      <c r="B1747" s="126">
        <v>5225003414</v>
      </c>
      <c r="C1747" s="121" t="s">
        <v>7221</v>
      </c>
      <c r="D1747" s="121" t="s">
        <v>7221</v>
      </c>
      <c r="E1747" s="127">
        <v>25668</v>
      </c>
      <c r="F1747" s="117">
        <f t="shared" ca="1" si="243"/>
        <v>48.923287671232877</v>
      </c>
      <c r="G1747" s="121" t="s">
        <v>325</v>
      </c>
      <c r="H1747" s="121" t="s">
        <v>287</v>
      </c>
      <c r="I1747" s="121" t="s">
        <v>287</v>
      </c>
      <c r="J1747" s="121" t="s">
        <v>7222</v>
      </c>
      <c r="K1747" s="121" t="s">
        <v>8211</v>
      </c>
      <c r="L1747" s="121" t="s">
        <v>328</v>
      </c>
      <c r="M1747" s="121" t="s">
        <v>338</v>
      </c>
      <c r="N1747" s="121" t="s">
        <v>488</v>
      </c>
      <c r="O1747" s="121" t="s">
        <v>293</v>
      </c>
      <c r="P1747" s="127">
        <v>43027</v>
      </c>
      <c r="Q1747" s="121"/>
      <c r="R1747" s="114" t="e">
        <f t="shared" ca="1" si="244"/>
        <v>#NUM!</v>
      </c>
      <c r="S1747" s="118" t="e">
        <f t="shared" ca="1" si="245"/>
        <v>#NUM!</v>
      </c>
      <c r="T1747" s="114" t="e">
        <f t="shared" ca="1" si="246"/>
        <v>#NUM!</v>
      </c>
      <c r="U1747" s="119" t="e">
        <f t="shared" ca="1" si="247"/>
        <v>#NUM!</v>
      </c>
      <c r="V1747" s="120" t="s">
        <v>293</v>
      </c>
      <c r="W1747" s="116">
        <f t="shared" ca="1" si="248"/>
        <v>43525</v>
      </c>
      <c r="X1747" s="114">
        <f t="shared" ca="1" si="249"/>
        <v>473</v>
      </c>
      <c r="Y1747" s="120">
        <f t="shared" ca="1" si="250"/>
        <v>15</v>
      </c>
      <c r="Z1747" s="121">
        <f t="shared" ca="1" si="251"/>
        <v>1</v>
      </c>
      <c r="AA1747" s="121" t="s">
        <v>10351</v>
      </c>
      <c r="AB1747" s="121"/>
      <c r="AC1747" s="127">
        <v>43052</v>
      </c>
      <c r="AD1747" s="121" t="s">
        <v>8546</v>
      </c>
      <c r="AE1747" s="127">
        <v>43052</v>
      </c>
      <c r="AF1747" s="121" t="s">
        <v>8286</v>
      </c>
      <c r="AG1747" s="121">
        <v>0</v>
      </c>
      <c r="AH1747" s="121">
        <v>0</v>
      </c>
      <c r="AI1747" s="121" t="s">
        <v>7224</v>
      </c>
      <c r="AJ1747" s="121"/>
      <c r="AK1747" s="121" t="s">
        <v>409</v>
      </c>
      <c r="AL1747" s="121"/>
      <c r="AM1747" s="126" t="s">
        <v>7223</v>
      </c>
      <c r="AN1747" s="121" t="s">
        <v>411</v>
      </c>
      <c r="AO1747" s="121"/>
      <c r="AP1747" s="121">
        <v>0</v>
      </c>
      <c r="AQ1747" s="121">
        <v>1</v>
      </c>
      <c r="AR1747" s="121"/>
      <c r="AS1747" s="121"/>
      <c r="AT1747" s="121"/>
    </row>
    <row r="1748" spans="1:46" ht="30" customHeight="1" x14ac:dyDescent="0.15">
      <c r="A1748" s="121">
        <v>1746</v>
      </c>
      <c r="B1748" s="126">
        <v>5225003415</v>
      </c>
      <c r="C1748" s="121" t="s">
        <v>7225</v>
      </c>
      <c r="D1748" s="121" t="s">
        <v>7225</v>
      </c>
      <c r="E1748" s="127">
        <v>21661</v>
      </c>
      <c r="F1748" s="117">
        <f t="shared" ca="1" si="243"/>
        <v>59.901369863013699</v>
      </c>
      <c r="G1748" s="121" t="s">
        <v>325</v>
      </c>
      <c r="H1748" s="121" t="s">
        <v>297</v>
      </c>
      <c r="I1748" s="121" t="s">
        <v>297</v>
      </c>
      <c r="J1748" s="121" t="s">
        <v>10360</v>
      </c>
      <c r="K1748" s="121" t="s">
        <v>8546</v>
      </c>
      <c r="L1748" s="121" t="s">
        <v>328</v>
      </c>
      <c r="M1748" s="121" t="s">
        <v>338</v>
      </c>
      <c r="N1748" s="121" t="s">
        <v>298</v>
      </c>
      <c r="O1748" s="121" t="s">
        <v>8330</v>
      </c>
      <c r="P1748" s="127">
        <v>42680</v>
      </c>
      <c r="Q1748" s="127">
        <v>48157</v>
      </c>
      <c r="R1748" s="114">
        <f t="shared" ca="1" si="244"/>
        <v>4632</v>
      </c>
      <c r="S1748" s="118">
        <f t="shared" ca="1" si="245"/>
        <v>152</v>
      </c>
      <c r="T1748" s="114">
        <f t="shared" ca="1" si="246"/>
        <v>12</v>
      </c>
      <c r="U1748" s="119" t="str">
        <f t="shared" ca="1" si="247"/>
        <v>12年8个月12天</v>
      </c>
      <c r="V1748" s="120" t="s">
        <v>10356</v>
      </c>
      <c r="W1748" s="116">
        <f t="shared" ca="1" si="248"/>
        <v>43525</v>
      </c>
      <c r="X1748" s="114">
        <f t="shared" ca="1" si="249"/>
        <v>473</v>
      </c>
      <c r="Y1748" s="120">
        <f t="shared" ca="1" si="250"/>
        <v>15</v>
      </c>
      <c r="Z1748" s="121">
        <f t="shared" ca="1" si="251"/>
        <v>1</v>
      </c>
      <c r="AA1748" s="121" t="s">
        <v>998</v>
      </c>
      <c r="AB1748" s="121"/>
      <c r="AC1748" s="127">
        <v>43052</v>
      </c>
      <c r="AD1748" s="121" t="s">
        <v>8546</v>
      </c>
      <c r="AE1748" s="127">
        <v>43052</v>
      </c>
      <c r="AF1748" s="121" t="s">
        <v>8286</v>
      </c>
      <c r="AG1748" s="121">
        <v>0</v>
      </c>
      <c r="AH1748" s="121">
        <v>0</v>
      </c>
      <c r="AI1748" s="121" t="s">
        <v>7213</v>
      </c>
      <c r="AJ1748" s="121"/>
      <c r="AK1748" s="121"/>
      <c r="AL1748" s="121" t="s">
        <v>363</v>
      </c>
      <c r="AM1748" s="126" t="s">
        <v>7226</v>
      </c>
      <c r="AN1748" s="121" t="s">
        <v>411</v>
      </c>
      <c r="AO1748" s="121"/>
      <c r="AP1748" s="121">
        <v>0</v>
      </c>
      <c r="AQ1748" s="121">
        <v>1</v>
      </c>
      <c r="AR1748" s="121"/>
      <c r="AS1748" s="121"/>
      <c r="AT1748" s="121"/>
    </row>
    <row r="1749" spans="1:46" ht="30" customHeight="1" x14ac:dyDescent="0.15">
      <c r="A1749" s="121">
        <v>1747</v>
      </c>
      <c r="B1749" s="126">
        <v>5225003416</v>
      </c>
      <c r="C1749" s="121" t="s">
        <v>7227</v>
      </c>
      <c r="D1749" s="121" t="s">
        <v>7227</v>
      </c>
      <c r="E1749" s="127">
        <v>31921</v>
      </c>
      <c r="F1749" s="117">
        <f t="shared" ca="1" si="243"/>
        <v>31.791780821917808</v>
      </c>
      <c r="G1749" s="121" t="s">
        <v>325</v>
      </c>
      <c r="H1749" s="121" t="s">
        <v>297</v>
      </c>
      <c r="I1749" s="121" t="s">
        <v>297</v>
      </c>
      <c r="J1749" s="121" t="s">
        <v>7228</v>
      </c>
      <c r="K1749" s="121" t="s">
        <v>8211</v>
      </c>
      <c r="L1749" s="121" t="s">
        <v>328</v>
      </c>
      <c r="M1749" s="121" t="s">
        <v>367</v>
      </c>
      <c r="N1749" s="121" t="s">
        <v>488</v>
      </c>
      <c r="O1749" s="121" t="s">
        <v>8330</v>
      </c>
      <c r="P1749" s="127">
        <v>42674</v>
      </c>
      <c r="Q1749" s="127">
        <v>48151</v>
      </c>
      <c r="R1749" s="114">
        <f t="shared" ca="1" si="244"/>
        <v>4626</v>
      </c>
      <c r="S1749" s="118">
        <f t="shared" ca="1" si="245"/>
        <v>151</v>
      </c>
      <c r="T1749" s="114">
        <f t="shared" ca="1" si="246"/>
        <v>12</v>
      </c>
      <c r="U1749" s="119" t="str">
        <f t="shared" ca="1" si="247"/>
        <v>12年8个月6天</v>
      </c>
      <c r="V1749" s="120" t="s">
        <v>10361</v>
      </c>
      <c r="W1749" s="116">
        <f t="shared" ca="1" si="248"/>
        <v>43525</v>
      </c>
      <c r="X1749" s="114">
        <f t="shared" ca="1" si="249"/>
        <v>473</v>
      </c>
      <c r="Y1749" s="120">
        <f t="shared" ca="1" si="250"/>
        <v>15</v>
      </c>
      <c r="Z1749" s="121">
        <f t="shared" ca="1" si="251"/>
        <v>1</v>
      </c>
      <c r="AA1749" s="121" t="s">
        <v>10162</v>
      </c>
      <c r="AB1749" s="121"/>
      <c r="AC1749" s="127">
        <v>43052</v>
      </c>
      <c r="AD1749" s="121" t="s">
        <v>8546</v>
      </c>
      <c r="AE1749" s="127">
        <v>43052</v>
      </c>
      <c r="AF1749" s="121" t="s">
        <v>8286</v>
      </c>
      <c r="AG1749" s="121">
        <v>0</v>
      </c>
      <c r="AH1749" s="121">
        <v>0</v>
      </c>
      <c r="AI1749" s="121" t="s">
        <v>7224</v>
      </c>
      <c r="AJ1749" s="121"/>
      <c r="AK1749" s="121"/>
      <c r="AL1749" s="121"/>
      <c r="AM1749" s="126" t="s">
        <v>7229</v>
      </c>
      <c r="AN1749" s="121" t="s">
        <v>411</v>
      </c>
      <c r="AO1749" s="121"/>
      <c r="AP1749" s="121">
        <v>0</v>
      </c>
      <c r="AQ1749" s="121">
        <v>0</v>
      </c>
      <c r="AR1749" s="121"/>
      <c r="AS1749" s="121"/>
      <c r="AT1749" s="121"/>
    </row>
    <row r="1750" spans="1:46" ht="30" customHeight="1" x14ac:dyDescent="0.15">
      <c r="A1750" s="121">
        <v>1748</v>
      </c>
      <c r="B1750" s="126">
        <v>5225003417</v>
      </c>
      <c r="C1750" s="121" t="s">
        <v>7230</v>
      </c>
      <c r="D1750" s="121" t="s">
        <v>7230</v>
      </c>
      <c r="E1750" s="127">
        <v>25619</v>
      </c>
      <c r="F1750" s="117">
        <f t="shared" ca="1" si="243"/>
        <v>49.057534246575344</v>
      </c>
      <c r="G1750" s="121" t="s">
        <v>325</v>
      </c>
      <c r="H1750" s="121" t="s">
        <v>327</v>
      </c>
      <c r="I1750" s="121" t="s">
        <v>327</v>
      </c>
      <c r="J1750" s="121" t="s">
        <v>10362</v>
      </c>
      <c r="K1750" s="121" t="s">
        <v>8546</v>
      </c>
      <c r="L1750" s="121" t="s">
        <v>328</v>
      </c>
      <c r="M1750" s="121" t="s">
        <v>367</v>
      </c>
      <c r="N1750" s="121" t="s">
        <v>290</v>
      </c>
      <c r="O1750" s="121" t="s">
        <v>8330</v>
      </c>
      <c r="P1750" s="127">
        <v>42741</v>
      </c>
      <c r="Q1750" s="127">
        <v>48219</v>
      </c>
      <c r="R1750" s="114">
        <f t="shared" ca="1" si="244"/>
        <v>4694</v>
      </c>
      <c r="S1750" s="118">
        <f t="shared" ca="1" si="245"/>
        <v>154</v>
      </c>
      <c r="T1750" s="114">
        <f t="shared" ca="1" si="246"/>
        <v>12</v>
      </c>
      <c r="U1750" s="119" t="str">
        <f t="shared" ca="1" si="247"/>
        <v>12年10个月14天</v>
      </c>
      <c r="V1750" s="120" t="s">
        <v>597</v>
      </c>
      <c r="W1750" s="116">
        <f t="shared" ca="1" si="248"/>
        <v>43525</v>
      </c>
      <c r="X1750" s="114">
        <f t="shared" ca="1" si="249"/>
        <v>473</v>
      </c>
      <c r="Y1750" s="120">
        <f t="shared" ca="1" si="250"/>
        <v>15</v>
      </c>
      <c r="Z1750" s="121">
        <f t="shared" ca="1" si="251"/>
        <v>1</v>
      </c>
      <c r="AA1750" s="121" t="s">
        <v>10231</v>
      </c>
      <c r="AB1750" s="121"/>
      <c r="AC1750" s="127">
        <v>43052</v>
      </c>
      <c r="AD1750" s="121" t="s">
        <v>8546</v>
      </c>
      <c r="AE1750" s="127">
        <v>43052</v>
      </c>
      <c r="AF1750" s="121" t="s">
        <v>8286</v>
      </c>
      <c r="AG1750" s="121">
        <v>0</v>
      </c>
      <c r="AH1750" s="121">
        <v>0</v>
      </c>
      <c r="AI1750" s="121" t="s">
        <v>7232</v>
      </c>
      <c r="AJ1750" s="121"/>
      <c r="AK1750" s="121"/>
      <c r="AL1750" s="121"/>
      <c r="AM1750" s="126" t="s">
        <v>7231</v>
      </c>
      <c r="AN1750" s="121"/>
      <c r="AO1750" s="121"/>
      <c r="AP1750" s="121">
        <v>0</v>
      </c>
      <c r="AQ1750" s="121">
        <v>0</v>
      </c>
      <c r="AR1750" s="121"/>
      <c r="AS1750" s="121"/>
      <c r="AT1750" s="121"/>
    </row>
    <row r="1751" spans="1:46" ht="30" customHeight="1" x14ac:dyDescent="0.15">
      <c r="A1751" s="121">
        <v>1749</v>
      </c>
      <c r="B1751" s="126">
        <v>5225003418</v>
      </c>
      <c r="C1751" s="121" t="s">
        <v>7233</v>
      </c>
      <c r="D1751" s="121" t="s">
        <v>7233</v>
      </c>
      <c r="E1751" s="127">
        <v>29256</v>
      </c>
      <c r="F1751" s="117">
        <f t="shared" ca="1" si="243"/>
        <v>39.093150684931508</v>
      </c>
      <c r="G1751" s="121" t="s">
        <v>650</v>
      </c>
      <c r="H1751" s="121" t="s">
        <v>327</v>
      </c>
      <c r="I1751" s="121" t="s">
        <v>327</v>
      </c>
      <c r="J1751" s="121" t="s">
        <v>7234</v>
      </c>
      <c r="K1751" s="121" t="s">
        <v>553</v>
      </c>
      <c r="L1751" s="121" t="s">
        <v>328</v>
      </c>
      <c r="M1751" s="121" t="s">
        <v>348</v>
      </c>
      <c r="N1751" s="121" t="s">
        <v>290</v>
      </c>
      <c r="O1751" s="121" t="s">
        <v>8330</v>
      </c>
      <c r="P1751" s="127">
        <v>42740</v>
      </c>
      <c r="Q1751" s="127">
        <v>48203</v>
      </c>
      <c r="R1751" s="114">
        <f t="shared" ca="1" si="244"/>
        <v>4678</v>
      </c>
      <c r="S1751" s="118">
        <f t="shared" ca="1" si="245"/>
        <v>153</v>
      </c>
      <c r="T1751" s="114">
        <f t="shared" ca="1" si="246"/>
        <v>12</v>
      </c>
      <c r="U1751" s="119" t="str">
        <f t="shared" ca="1" si="247"/>
        <v>12年9个月28天</v>
      </c>
      <c r="V1751" s="120" t="s">
        <v>7198</v>
      </c>
      <c r="W1751" s="116">
        <f t="shared" ca="1" si="248"/>
        <v>43525</v>
      </c>
      <c r="X1751" s="114">
        <f t="shared" ca="1" si="249"/>
        <v>470</v>
      </c>
      <c r="Y1751" s="120">
        <f t="shared" ca="1" si="250"/>
        <v>15</v>
      </c>
      <c r="Z1751" s="121">
        <f t="shared" ca="1" si="251"/>
        <v>1</v>
      </c>
      <c r="AA1751" s="121" t="s">
        <v>10212</v>
      </c>
      <c r="AB1751" s="121"/>
      <c r="AC1751" s="127">
        <v>43055</v>
      </c>
      <c r="AD1751" s="121" t="s">
        <v>553</v>
      </c>
      <c r="AE1751" s="127">
        <v>43055</v>
      </c>
      <c r="AF1751" s="121" t="s">
        <v>8286</v>
      </c>
      <c r="AG1751" s="121">
        <v>0</v>
      </c>
      <c r="AH1751" s="121">
        <v>0</v>
      </c>
      <c r="AI1751" s="121" t="s">
        <v>7236</v>
      </c>
      <c r="AJ1751" s="121"/>
      <c r="AK1751" s="121"/>
      <c r="AL1751" s="121"/>
      <c r="AM1751" s="126" t="s">
        <v>7235</v>
      </c>
      <c r="AN1751" s="121"/>
      <c r="AO1751" s="121"/>
      <c r="AP1751" s="121">
        <v>0</v>
      </c>
      <c r="AQ1751" s="121">
        <v>0</v>
      </c>
      <c r="AR1751" s="121"/>
      <c r="AS1751" s="121"/>
      <c r="AT1751" s="121"/>
    </row>
    <row r="1752" spans="1:46" ht="30" customHeight="1" x14ac:dyDescent="0.15">
      <c r="A1752" s="121">
        <v>1750</v>
      </c>
      <c r="B1752" s="126">
        <v>5225003419</v>
      </c>
      <c r="C1752" s="121" t="s">
        <v>7237</v>
      </c>
      <c r="D1752" s="121" t="s">
        <v>7237</v>
      </c>
      <c r="E1752" s="127">
        <v>34749</v>
      </c>
      <c r="F1752" s="117">
        <f t="shared" ca="1" si="243"/>
        <v>24.043835616438358</v>
      </c>
      <c r="G1752" s="121" t="s">
        <v>650</v>
      </c>
      <c r="H1752" s="121" t="s">
        <v>297</v>
      </c>
      <c r="I1752" s="121" t="s">
        <v>297</v>
      </c>
      <c r="J1752" s="121" t="s">
        <v>7238</v>
      </c>
      <c r="K1752" s="121" t="s">
        <v>553</v>
      </c>
      <c r="L1752" s="121" t="s">
        <v>328</v>
      </c>
      <c r="M1752" s="121" t="s">
        <v>367</v>
      </c>
      <c r="N1752" s="121" t="s">
        <v>41</v>
      </c>
      <c r="O1752" s="121" t="s">
        <v>8330</v>
      </c>
      <c r="P1752" s="127">
        <v>42597</v>
      </c>
      <c r="Q1752" s="127">
        <v>48074</v>
      </c>
      <c r="R1752" s="114">
        <f t="shared" ca="1" si="244"/>
        <v>4549</v>
      </c>
      <c r="S1752" s="118">
        <f t="shared" ca="1" si="245"/>
        <v>149</v>
      </c>
      <c r="T1752" s="114">
        <f t="shared" ca="1" si="246"/>
        <v>12</v>
      </c>
      <c r="U1752" s="119" t="str">
        <f t="shared" ca="1" si="247"/>
        <v>12年5个月19天</v>
      </c>
      <c r="V1752" s="120" t="s">
        <v>973</v>
      </c>
      <c r="W1752" s="116">
        <f t="shared" ca="1" si="248"/>
        <v>43525</v>
      </c>
      <c r="X1752" s="114">
        <f t="shared" ca="1" si="249"/>
        <v>470</v>
      </c>
      <c r="Y1752" s="120">
        <f t="shared" ca="1" si="250"/>
        <v>15</v>
      </c>
      <c r="Z1752" s="121">
        <f t="shared" ca="1" si="251"/>
        <v>1</v>
      </c>
      <c r="AA1752" s="121" t="s">
        <v>1275</v>
      </c>
      <c r="AB1752" s="121"/>
      <c r="AC1752" s="127">
        <v>43055</v>
      </c>
      <c r="AD1752" s="121" t="s">
        <v>553</v>
      </c>
      <c r="AE1752" s="127">
        <v>43055</v>
      </c>
      <c r="AF1752" s="121" t="s">
        <v>8286</v>
      </c>
      <c r="AG1752" s="121">
        <v>0</v>
      </c>
      <c r="AH1752" s="121">
        <v>0</v>
      </c>
      <c r="AI1752" s="121" t="s">
        <v>7241</v>
      </c>
      <c r="AJ1752" s="121"/>
      <c r="AK1752" s="121"/>
      <c r="AL1752" s="121"/>
      <c r="AM1752" s="126" t="s">
        <v>7240</v>
      </c>
      <c r="AN1752" s="121"/>
      <c r="AO1752" s="121"/>
      <c r="AP1752" s="121">
        <v>0</v>
      </c>
      <c r="AQ1752" s="121">
        <v>0</v>
      </c>
      <c r="AR1752" s="121"/>
      <c r="AS1752" s="121"/>
      <c r="AT1752" s="121"/>
    </row>
    <row r="1753" spans="1:46" ht="30" customHeight="1" x14ac:dyDescent="0.15">
      <c r="A1753" s="121">
        <v>1751</v>
      </c>
      <c r="B1753" s="126">
        <v>5225003420</v>
      </c>
      <c r="C1753" s="121" t="s">
        <v>7242</v>
      </c>
      <c r="D1753" s="121" t="s">
        <v>7242</v>
      </c>
      <c r="E1753" s="127">
        <v>24497</v>
      </c>
      <c r="F1753" s="117">
        <f t="shared" ca="1" si="243"/>
        <v>52.131506849315066</v>
      </c>
      <c r="G1753" s="121" t="s">
        <v>650</v>
      </c>
      <c r="H1753" s="121" t="s">
        <v>287</v>
      </c>
      <c r="I1753" s="121" t="s">
        <v>287</v>
      </c>
      <c r="J1753" s="121" t="s">
        <v>7243</v>
      </c>
      <c r="K1753" s="121" t="s">
        <v>8007</v>
      </c>
      <c r="L1753" s="121" t="s">
        <v>328</v>
      </c>
      <c r="M1753" s="121" t="s">
        <v>338</v>
      </c>
      <c r="N1753" s="121" t="s">
        <v>298</v>
      </c>
      <c r="O1753" s="121" t="s">
        <v>8330</v>
      </c>
      <c r="P1753" s="127">
        <v>42838</v>
      </c>
      <c r="Q1753" s="127">
        <v>48316</v>
      </c>
      <c r="R1753" s="114">
        <f t="shared" ca="1" si="244"/>
        <v>4791</v>
      </c>
      <c r="S1753" s="118">
        <f t="shared" ca="1" si="245"/>
        <v>157</v>
      </c>
      <c r="T1753" s="114">
        <f t="shared" ca="1" si="246"/>
        <v>13</v>
      </c>
      <c r="U1753" s="119" t="str">
        <f t="shared" ca="1" si="247"/>
        <v>13年1个月16天</v>
      </c>
      <c r="V1753" s="120" t="s">
        <v>10363</v>
      </c>
      <c r="W1753" s="116">
        <f t="shared" ca="1" si="248"/>
        <v>43525</v>
      </c>
      <c r="X1753" s="114">
        <f t="shared" ca="1" si="249"/>
        <v>469</v>
      </c>
      <c r="Y1753" s="120">
        <f t="shared" ca="1" si="250"/>
        <v>15</v>
      </c>
      <c r="Z1753" s="121">
        <f t="shared" ca="1" si="251"/>
        <v>1</v>
      </c>
      <c r="AA1753" s="121" t="s">
        <v>10364</v>
      </c>
      <c r="AB1753" s="121"/>
      <c r="AC1753" s="127">
        <v>43056</v>
      </c>
      <c r="AD1753" s="121" t="s">
        <v>843</v>
      </c>
      <c r="AE1753" s="127">
        <v>43056</v>
      </c>
      <c r="AF1753" s="121" t="s">
        <v>8286</v>
      </c>
      <c r="AG1753" s="121">
        <v>0</v>
      </c>
      <c r="AH1753" s="121">
        <v>0</v>
      </c>
      <c r="AI1753" s="121" t="s">
        <v>7245</v>
      </c>
      <c r="AJ1753" s="121"/>
      <c r="AK1753" s="121"/>
      <c r="AL1753" s="121" t="s">
        <v>363</v>
      </c>
      <c r="AM1753" s="126" t="s">
        <v>7244</v>
      </c>
      <c r="AN1753" s="121" t="s">
        <v>411</v>
      </c>
      <c r="AO1753" s="121"/>
      <c r="AP1753" s="121">
        <v>0</v>
      </c>
      <c r="AQ1753" s="121">
        <v>1</v>
      </c>
      <c r="AR1753" s="121"/>
      <c r="AS1753" s="121"/>
      <c r="AT1753" s="121"/>
    </row>
    <row r="1754" spans="1:46" ht="30" customHeight="1" x14ac:dyDescent="0.15">
      <c r="A1754" s="121">
        <v>1752</v>
      </c>
      <c r="B1754" s="126">
        <v>5225003421</v>
      </c>
      <c r="C1754" s="121" t="s">
        <v>7246</v>
      </c>
      <c r="D1754" s="121" t="s">
        <v>7246</v>
      </c>
      <c r="E1754" s="127">
        <v>27270</v>
      </c>
      <c r="F1754" s="117">
        <f t="shared" ca="1" si="243"/>
        <v>44.534246575342465</v>
      </c>
      <c r="G1754" s="121" t="s">
        <v>325</v>
      </c>
      <c r="H1754" s="121" t="s">
        <v>287</v>
      </c>
      <c r="I1754" s="121" t="s">
        <v>287</v>
      </c>
      <c r="J1754" s="121" t="s">
        <v>10365</v>
      </c>
      <c r="K1754" s="121" t="s">
        <v>8546</v>
      </c>
      <c r="L1754" s="121" t="s">
        <v>328</v>
      </c>
      <c r="M1754" s="121" t="s">
        <v>326</v>
      </c>
      <c r="N1754" s="121" t="s">
        <v>298</v>
      </c>
      <c r="O1754" s="121" t="s">
        <v>293</v>
      </c>
      <c r="P1754" s="127">
        <v>41516</v>
      </c>
      <c r="Q1754" s="127">
        <v>47846</v>
      </c>
      <c r="R1754" s="114">
        <f t="shared" ca="1" si="244"/>
        <v>4321</v>
      </c>
      <c r="S1754" s="118">
        <f t="shared" ca="1" si="245"/>
        <v>141</v>
      </c>
      <c r="T1754" s="114">
        <f t="shared" ca="1" si="246"/>
        <v>11</v>
      </c>
      <c r="U1754" s="119" t="str">
        <f t="shared" ca="1" si="247"/>
        <v>11年10个月6天</v>
      </c>
      <c r="V1754" s="120" t="s">
        <v>6252</v>
      </c>
      <c r="W1754" s="116">
        <f t="shared" ca="1" si="248"/>
        <v>43525</v>
      </c>
      <c r="X1754" s="114">
        <f t="shared" ca="1" si="249"/>
        <v>3703</v>
      </c>
      <c r="Y1754" s="120">
        <f t="shared" ca="1" si="250"/>
        <v>121</v>
      </c>
      <c r="Z1754" s="121">
        <f t="shared" ca="1" si="251"/>
        <v>10</v>
      </c>
      <c r="AA1754" s="121" t="s">
        <v>10366</v>
      </c>
      <c r="AB1754" s="121"/>
      <c r="AC1754" s="127">
        <v>43068</v>
      </c>
      <c r="AD1754" s="121" t="s">
        <v>7247</v>
      </c>
      <c r="AE1754" s="127">
        <v>39822</v>
      </c>
      <c r="AF1754" s="121" t="s">
        <v>8282</v>
      </c>
      <c r="AG1754" s="121">
        <v>3</v>
      </c>
      <c r="AH1754" s="121">
        <v>0</v>
      </c>
      <c r="AI1754" s="121" t="s">
        <v>7250</v>
      </c>
      <c r="AJ1754" s="121" t="s">
        <v>7248</v>
      </c>
      <c r="AK1754" s="121" t="s">
        <v>409</v>
      </c>
      <c r="AL1754" s="121"/>
      <c r="AM1754" s="126" t="s">
        <v>7249</v>
      </c>
      <c r="AN1754" s="121" t="s">
        <v>411</v>
      </c>
      <c r="AO1754" s="121"/>
      <c r="AP1754" s="121">
        <v>0</v>
      </c>
      <c r="AQ1754" s="121">
        <v>0</v>
      </c>
      <c r="AR1754" s="121"/>
      <c r="AS1754" s="121"/>
      <c r="AT1754" s="121"/>
    </row>
    <row r="1755" spans="1:46" ht="30" customHeight="1" x14ac:dyDescent="0.15">
      <c r="A1755" s="121">
        <v>1753</v>
      </c>
      <c r="B1755" s="126">
        <v>5225003422</v>
      </c>
      <c r="C1755" s="121" t="s">
        <v>7251</v>
      </c>
      <c r="D1755" s="121" t="s">
        <v>7251</v>
      </c>
      <c r="E1755" s="127">
        <v>26191</v>
      </c>
      <c r="F1755" s="117">
        <f t="shared" ca="1" si="243"/>
        <v>47.490410958904107</v>
      </c>
      <c r="G1755" s="121" t="s">
        <v>325</v>
      </c>
      <c r="H1755" s="121" t="s">
        <v>287</v>
      </c>
      <c r="I1755" s="121" t="s">
        <v>287</v>
      </c>
      <c r="J1755" s="121" t="s">
        <v>7252</v>
      </c>
      <c r="K1755" s="121" t="s">
        <v>811</v>
      </c>
      <c r="L1755" s="121" t="s">
        <v>328</v>
      </c>
      <c r="M1755" s="121" t="s">
        <v>59</v>
      </c>
      <c r="N1755" s="121" t="s">
        <v>570</v>
      </c>
      <c r="O1755" s="121" t="s">
        <v>293</v>
      </c>
      <c r="P1755" s="127">
        <v>41925</v>
      </c>
      <c r="Q1755" s="121"/>
      <c r="R1755" s="114" t="e">
        <f t="shared" ca="1" si="244"/>
        <v>#NUM!</v>
      </c>
      <c r="S1755" s="118" t="e">
        <f t="shared" ca="1" si="245"/>
        <v>#NUM!</v>
      </c>
      <c r="T1755" s="114" t="e">
        <f t="shared" ca="1" si="246"/>
        <v>#NUM!</v>
      </c>
      <c r="U1755" s="119" t="e">
        <f t="shared" ca="1" si="247"/>
        <v>#NUM!</v>
      </c>
      <c r="V1755" s="120" t="s">
        <v>299</v>
      </c>
      <c r="W1755" s="116">
        <f t="shared" ca="1" si="248"/>
        <v>43525</v>
      </c>
      <c r="X1755" s="114">
        <f t="shared" ca="1" si="249"/>
        <v>444</v>
      </c>
      <c r="Y1755" s="120">
        <f t="shared" ca="1" si="250"/>
        <v>14</v>
      </c>
      <c r="Z1755" s="121">
        <f t="shared" ca="1" si="251"/>
        <v>1</v>
      </c>
      <c r="AA1755" s="121" t="s">
        <v>10060</v>
      </c>
      <c r="AB1755" s="121"/>
      <c r="AC1755" s="127">
        <v>43081</v>
      </c>
      <c r="AD1755" s="121" t="s">
        <v>811</v>
      </c>
      <c r="AE1755" s="127">
        <v>43081</v>
      </c>
      <c r="AF1755" s="121" t="s">
        <v>8286</v>
      </c>
      <c r="AG1755" s="121">
        <v>1</v>
      </c>
      <c r="AH1755" s="121">
        <v>0</v>
      </c>
      <c r="AI1755" s="121" t="s">
        <v>7254</v>
      </c>
      <c r="AJ1755" s="121" t="s">
        <v>402</v>
      </c>
      <c r="AK1755" s="121" t="s">
        <v>409</v>
      </c>
      <c r="AL1755" s="121"/>
      <c r="AM1755" s="126" t="s">
        <v>7253</v>
      </c>
      <c r="AN1755" s="121"/>
      <c r="AO1755" s="121"/>
      <c r="AP1755" s="121">
        <v>0</v>
      </c>
      <c r="AQ1755" s="121">
        <v>0</v>
      </c>
      <c r="AR1755" s="121"/>
      <c r="AS1755" s="121"/>
      <c r="AT1755" s="121"/>
    </row>
    <row r="1756" spans="1:46" ht="30" customHeight="1" x14ac:dyDescent="0.15">
      <c r="A1756" s="121">
        <v>1754</v>
      </c>
      <c r="B1756" s="126">
        <v>5225003423</v>
      </c>
      <c r="C1756" s="121" t="s">
        <v>7255</v>
      </c>
      <c r="D1756" s="121" t="s">
        <v>7255</v>
      </c>
      <c r="E1756" s="127">
        <v>33489</v>
      </c>
      <c r="F1756" s="117">
        <f t="shared" ca="1" si="243"/>
        <v>27.495890410958904</v>
      </c>
      <c r="G1756" s="121" t="s">
        <v>325</v>
      </c>
      <c r="H1756" s="121" t="s">
        <v>297</v>
      </c>
      <c r="I1756" s="121" t="s">
        <v>297</v>
      </c>
      <c r="J1756" s="121" t="s">
        <v>7252</v>
      </c>
      <c r="K1756" s="121" t="s">
        <v>811</v>
      </c>
      <c r="L1756" s="121" t="s">
        <v>328</v>
      </c>
      <c r="M1756" s="121" t="s">
        <v>338</v>
      </c>
      <c r="N1756" s="121" t="s">
        <v>570</v>
      </c>
      <c r="O1756" s="121" t="s">
        <v>293</v>
      </c>
      <c r="P1756" s="127">
        <v>43075</v>
      </c>
      <c r="Q1756" s="121"/>
      <c r="R1756" s="114" t="e">
        <f t="shared" ca="1" si="244"/>
        <v>#NUM!</v>
      </c>
      <c r="S1756" s="118" t="e">
        <f t="shared" ca="1" si="245"/>
        <v>#NUM!</v>
      </c>
      <c r="T1756" s="114" t="e">
        <f t="shared" ca="1" si="246"/>
        <v>#NUM!</v>
      </c>
      <c r="U1756" s="119" t="e">
        <f t="shared" ca="1" si="247"/>
        <v>#NUM!</v>
      </c>
      <c r="V1756" s="120" t="s">
        <v>293</v>
      </c>
      <c r="W1756" s="116">
        <f t="shared" ca="1" si="248"/>
        <v>43525</v>
      </c>
      <c r="X1756" s="114">
        <f t="shared" ca="1" si="249"/>
        <v>444</v>
      </c>
      <c r="Y1756" s="120">
        <f t="shared" ca="1" si="250"/>
        <v>14</v>
      </c>
      <c r="Z1756" s="121">
        <f t="shared" ca="1" si="251"/>
        <v>1</v>
      </c>
      <c r="AA1756" s="121" t="s">
        <v>10367</v>
      </c>
      <c r="AB1756" s="121"/>
      <c r="AC1756" s="127">
        <v>43081</v>
      </c>
      <c r="AD1756" s="121" t="s">
        <v>811</v>
      </c>
      <c r="AE1756" s="127">
        <v>43081</v>
      </c>
      <c r="AF1756" s="121" t="s">
        <v>8286</v>
      </c>
      <c r="AG1756" s="121">
        <v>0</v>
      </c>
      <c r="AH1756" s="121">
        <v>0</v>
      </c>
      <c r="AI1756" s="121" t="s">
        <v>7254</v>
      </c>
      <c r="AJ1756" s="121"/>
      <c r="AK1756" s="121" t="s">
        <v>317</v>
      </c>
      <c r="AL1756" s="121"/>
      <c r="AM1756" s="126" t="s">
        <v>7256</v>
      </c>
      <c r="AN1756" s="121"/>
      <c r="AO1756" s="121"/>
      <c r="AP1756" s="121">
        <v>0</v>
      </c>
      <c r="AQ1756" s="121">
        <v>0</v>
      </c>
      <c r="AR1756" s="121"/>
      <c r="AS1756" s="121"/>
      <c r="AT1756" s="121"/>
    </row>
    <row r="1757" spans="1:46" ht="30" customHeight="1" x14ac:dyDescent="0.15">
      <c r="A1757" s="121">
        <v>1755</v>
      </c>
      <c r="B1757" s="126">
        <v>5225003424</v>
      </c>
      <c r="C1757" s="121" t="s">
        <v>7257</v>
      </c>
      <c r="D1757" s="121" t="s">
        <v>7257</v>
      </c>
      <c r="E1757" s="127">
        <v>29711</v>
      </c>
      <c r="F1757" s="117">
        <f t="shared" ca="1" si="243"/>
        <v>37.846575342465755</v>
      </c>
      <c r="G1757" s="121" t="s">
        <v>325</v>
      </c>
      <c r="H1757" s="121" t="s">
        <v>297</v>
      </c>
      <c r="I1757" s="121" t="s">
        <v>297</v>
      </c>
      <c r="J1757" s="121" t="s">
        <v>7258</v>
      </c>
      <c r="K1757" s="121" t="s">
        <v>8187</v>
      </c>
      <c r="L1757" s="121" t="s">
        <v>328</v>
      </c>
      <c r="M1757" s="121" t="s">
        <v>383</v>
      </c>
      <c r="N1757" s="121" t="s">
        <v>298</v>
      </c>
      <c r="O1757" s="121" t="s">
        <v>8330</v>
      </c>
      <c r="P1757" s="127">
        <v>42844</v>
      </c>
      <c r="Q1757" s="127">
        <v>48322</v>
      </c>
      <c r="R1757" s="114">
        <f t="shared" ca="1" si="244"/>
        <v>4797</v>
      </c>
      <c r="S1757" s="118">
        <f t="shared" ca="1" si="245"/>
        <v>157</v>
      </c>
      <c r="T1757" s="114">
        <f t="shared" ca="1" si="246"/>
        <v>13</v>
      </c>
      <c r="U1757" s="119" t="str">
        <f t="shared" ca="1" si="247"/>
        <v>13年1个月22天</v>
      </c>
      <c r="V1757" s="120" t="s">
        <v>6828</v>
      </c>
      <c r="W1757" s="116">
        <f t="shared" ca="1" si="248"/>
        <v>43525</v>
      </c>
      <c r="X1757" s="114">
        <f t="shared" ca="1" si="249"/>
        <v>444</v>
      </c>
      <c r="Y1757" s="120">
        <f t="shared" ca="1" si="250"/>
        <v>14</v>
      </c>
      <c r="Z1757" s="121">
        <f t="shared" ca="1" si="251"/>
        <v>1</v>
      </c>
      <c r="AA1757" s="121" t="s">
        <v>8642</v>
      </c>
      <c r="AB1757" s="121"/>
      <c r="AC1757" s="127">
        <v>43081</v>
      </c>
      <c r="AD1757" s="121" t="s">
        <v>811</v>
      </c>
      <c r="AE1757" s="127">
        <v>43081</v>
      </c>
      <c r="AF1757" s="121" t="s">
        <v>8286</v>
      </c>
      <c r="AG1757" s="121">
        <v>0</v>
      </c>
      <c r="AH1757" s="121">
        <v>0</v>
      </c>
      <c r="AI1757" s="121" t="s">
        <v>7260</v>
      </c>
      <c r="AJ1757" s="121"/>
      <c r="AK1757" s="121"/>
      <c r="AL1757" s="121"/>
      <c r="AM1757" s="126" t="s">
        <v>7259</v>
      </c>
      <c r="AN1757" s="121" t="s">
        <v>411</v>
      </c>
      <c r="AO1757" s="121"/>
      <c r="AP1757" s="121">
        <v>0</v>
      </c>
      <c r="AQ1757" s="121">
        <v>0</v>
      </c>
      <c r="AR1757" s="121"/>
      <c r="AS1757" s="121"/>
      <c r="AT1757" s="121"/>
    </row>
    <row r="1758" spans="1:46" ht="30" customHeight="1" x14ac:dyDescent="0.15">
      <c r="A1758" s="121">
        <v>1756</v>
      </c>
      <c r="B1758" s="126">
        <v>5225003425</v>
      </c>
      <c r="C1758" s="121" t="s">
        <v>7261</v>
      </c>
      <c r="D1758" s="121" t="s">
        <v>7261</v>
      </c>
      <c r="E1758" s="127">
        <v>31567</v>
      </c>
      <c r="F1758" s="117">
        <f t="shared" ca="1" si="243"/>
        <v>32.761643835616439</v>
      </c>
      <c r="G1758" s="121" t="s">
        <v>325</v>
      </c>
      <c r="H1758" s="121" t="s">
        <v>297</v>
      </c>
      <c r="I1758" s="121" t="s">
        <v>297</v>
      </c>
      <c r="J1758" s="121" t="s">
        <v>7262</v>
      </c>
      <c r="K1758" s="121" t="s">
        <v>8187</v>
      </c>
      <c r="L1758" s="121" t="s">
        <v>328</v>
      </c>
      <c r="M1758" s="121" t="s">
        <v>367</v>
      </c>
      <c r="N1758" s="121" t="s">
        <v>298</v>
      </c>
      <c r="O1758" s="121" t="s">
        <v>8330</v>
      </c>
      <c r="P1758" s="127">
        <v>42844</v>
      </c>
      <c r="Q1758" s="127">
        <v>48322</v>
      </c>
      <c r="R1758" s="114">
        <f t="shared" ca="1" si="244"/>
        <v>4797</v>
      </c>
      <c r="S1758" s="118">
        <f t="shared" ca="1" si="245"/>
        <v>157</v>
      </c>
      <c r="T1758" s="114">
        <f t="shared" ca="1" si="246"/>
        <v>13</v>
      </c>
      <c r="U1758" s="119" t="str">
        <f t="shared" ca="1" si="247"/>
        <v>13年1个月22天</v>
      </c>
      <c r="V1758" s="120" t="s">
        <v>6828</v>
      </c>
      <c r="W1758" s="116">
        <f t="shared" ca="1" si="248"/>
        <v>43525</v>
      </c>
      <c r="X1758" s="114">
        <f t="shared" ca="1" si="249"/>
        <v>444</v>
      </c>
      <c r="Y1758" s="120">
        <f t="shared" ca="1" si="250"/>
        <v>14</v>
      </c>
      <c r="Z1758" s="121">
        <f t="shared" ca="1" si="251"/>
        <v>1</v>
      </c>
      <c r="AA1758" s="121" t="s">
        <v>8642</v>
      </c>
      <c r="AB1758" s="121"/>
      <c r="AC1758" s="127">
        <v>43081</v>
      </c>
      <c r="AD1758" s="121" t="s">
        <v>811</v>
      </c>
      <c r="AE1758" s="127">
        <v>43081</v>
      </c>
      <c r="AF1758" s="121" t="s">
        <v>8286</v>
      </c>
      <c r="AG1758" s="121">
        <v>0</v>
      </c>
      <c r="AH1758" s="121">
        <v>0</v>
      </c>
      <c r="AI1758" s="121" t="s">
        <v>7260</v>
      </c>
      <c r="AJ1758" s="121"/>
      <c r="AK1758" s="121"/>
      <c r="AL1758" s="121"/>
      <c r="AM1758" s="126" t="s">
        <v>7263</v>
      </c>
      <c r="AN1758" s="121" t="s">
        <v>411</v>
      </c>
      <c r="AO1758" s="121"/>
      <c r="AP1758" s="121">
        <v>0</v>
      </c>
      <c r="AQ1758" s="121">
        <v>0</v>
      </c>
      <c r="AR1758" s="121"/>
      <c r="AS1758" s="121"/>
      <c r="AT1758" s="121"/>
    </row>
    <row r="1759" spans="1:46" ht="30" customHeight="1" x14ac:dyDescent="0.15">
      <c r="A1759" s="121">
        <v>1757</v>
      </c>
      <c r="B1759" s="126">
        <v>5225003426</v>
      </c>
      <c r="C1759" s="121" t="s">
        <v>7264</v>
      </c>
      <c r="D1759" s="121" t="s">
        <v>7264</v>
      </c>
      <c r="E1759" s="127">
        <v>31947</v>
      </c>
      <c r="F1759" s="117">
        <f t="shared" ca="1" si="243"/>
        <v>31.720547945205478</v>
      </c>
      <c r="G1759" s="121" t="s">
        <v>325</v>
      </c>
      <c r="H1759" s="121" t="s">
        <v>287</v>
      </c>
      <c r="I1759" s="121" t="s">
        <v>287</v>
      </c>
      <c r="J1759" s="121" t="s">
        <v>7265</v>
      </c>
      <c r="K1759" s="121" t="s">
        <v>8043</v>
      </c>
      <c r="L1759" s="121" t="s">
        <v>328</v>
      </c>
      <c r="M1759" s="121" t="s">
        <v>59</v>
      </c>
      <c r="N1759" s="121" t="s">
        <v>298</v>
      </c>
      <c r="O1759" s="121" t="s">
        <v>8330</v>
      </c>
      <c r="P1759" s="127">
        <v>42633</v>
      </c>
      <c r="Q1759" s="127">
        <v>48110</v>
      </c>
      <c r="R1759" s="114">
        <f t="shared" ca="1" si="244"/>
        <v>4585</v>
      </c>
      <c r="S1759" s="118">
        <f t="shared" ca="1" si="245"/>
        <v>150</v>
      </c>
      <c r="T1759" s="114">
        <f t="shared" ca="1" si="246"/>
        <v>12</v>
      </c>
      <c r="U1759" s="119" t="str">
        <f t="shared" ca="1" si="247"/>
        <v>12年6个月25天</v>
      </c>
      <c r="V1759" s="120" t="s">
        <v>6496</v>
      </c>
      <c r="W1759" s="116">
        <f t="shared" ca="1" si="248"/>
        <v>43525</v>
      </c>
      <c r="X1759" s="114">
        <f t="shared" ca="1" si="249"/>
        <v>444</v>
      </c>
      <c r="Y1759" s="120">
        <f t="shared" ca="1" si="250"/>
        <v>14</v>
      </c>
      <c r="Z1759" s="121">
        <f t="shared" ca="1" si="251"/>
        <v>1</v>
      </c>
      <c r="AA1759" s="121" t="s">
        <v>10368</v>
      </c>
      <c r="AB1759" s="121"/>
      <c r="AC1759" s="127">
        <v>43081</v>
      </c>
      <c r="AD1759" s="121" t="s">
        <v>811</v>
      </c>
      <c r="AE1759" s="127">
        <v>43081</v>
      </c>
      <c r="AF1759" s="121" t="s">
        <v>8286</v>
      </c>
      <c r="AG1759" s="121">
        <v>0</v>
      </c>
      <c r="AH1759" s="121">
        <v>0</v>
      </c>
      <c r="AI1759" s="121" t="s">
        <v>7267</v>
      </c>
      <c r="AJ1759" s="121"/>
      <c r="AK1759" s="121"/>
      <c r="AL1759" s="121"/>
      <c r="AM1759" s="126" t="s">
        <v>7266</v>
      </c>
      <c r="AN1759" s="121" t="s">
        <v>411</v>
      </c>
      <c r="AO1759" s="121"/>
      <c r="AP1759" s="121">
        <v>0</v>
      </c>
      <c r="AQ1759" s="121">
        <v>0</v>
      </c>
      <c r="AR1759" s="121"/>
      <c r="AS1759" s="121"/>
      <c r="AT1759" s="121"/>
    </row>
    <row r="1760" spans="1:46" ht="30" customHeight="1" x14ac:dyDescent="0.15">
      <c r="A1760" s="121">
        <v>1758</v>
      </c>
      <c r="B1760" s="126">
        <v>5225003427</v>
      </c>
      <c r="C1760" s="121" t="s">
        <v>7268</v>
      </c>
      <c r="D1760" s="121" t="s">
        <v>7268</v>
      </c>
      <c r="E1760" s="127">
        <v>34314</v>
      </c>
      <c r="F1760" s="117">
        <f t="shared" ca="1" si="243"/>
        <v>25.235616438356164</v>
      </c>
      <c r="G1760" s="121" t="s">
        <v>325</v>
      </c>
      <c r="H1760" s="121" t="s">
        <v>297</v>
      </c>
      <c r="I1760" s="121" t="s">
        <v>297</v>
      </c>
      <c r="J1760" s="121" t="s">
        <v>7269</v>
      </c>
      <c r="K1760" s="121" t="s">
        <v>771</v>
      </c>
      <c r="L1760" s="121" t="s">
        <v>328</v>
      </c>
      <c r="M1760" s="121" t="s">
        <v>367</v>
      </c>
      <c r="N1760" s="121" t="s">
        <v>290</v>
      </c>
      <c r="O1760" s="121" t="s">
        <v>299</v>
      </c>
      <c r="P1760" s="127">
        <v>43063</v>
      </c>
      <c r="Q1760" s="121"/>
      <c r="R1760" s="114" t="e">
        <f t="shared" ca="1" si="244"/>
        <v>#NUM!</v>
      </c>
      <c r="S1760" s="118" t="e">
        <f t="shared" ca="1" si="245"/>
        <v>#NUM!</v>
      </c>
      <c r="T1760" s="114" t="e">
        <f t="shared" ca="1" si="246"/>
        <v>#NUM!</v>
      </c>
      <c r="U1760" s="119" t="e">
        <f t="shared" ca="1" si="247"/>
        <v>#NUM!</v>
      </c>
      <c r="V1760" s="120" t="s">
        <v>299</v>
      </c>
      <c r="W1760" s="116">
        <f t="shared" ca="1" si="248"/>
        <v>43525</v>
      </c>
      <c r="X1760" s="114">
        <f t="shared" ca="1" si="249"/>
        <v>442</v>
      </c>
      <c r="Y1760" s="120">
        <f t="shared" ca="1" si="250"/>
        <v>14</v>
      </c>
      <c r="Z1760" s="121">
        <f t="shared" ca="1" si="251"/>
        <v>1</v>
      </c>
      <c r="AA1760" s="121" t="s">
        <v>10369</v>
      </c>
      <c r="AB1760" s="121"/>
      <c r="AC1760" s="127">
        <v>43083</v>
      </c>
      <c r="AD1760" s="121" t="s">
        <v>771</v>
      </c>
      <c r="AE1760" s="127">
        <v>43083</v>
      </c>
      <c r="AF1760" s="121" t="s">
        <v>8286</v>
      </c>
      <c r="AG1760" s="121">
        <v>0</v>
      </c>
      <c r="AH1760" s="121">
        <v>0</v>
      </c>
      <c r="AI1760" s="121" t="s">
        <v>7271</v>
      </c>
      <c r="AJ1760" s="121"/>
      <c r="AK1760" s="121" t="s">
        <v>334</v>
      </c>
      <c r="AL1760" s="121"/>
      <c r="AM1760" s="126" t="s">
        <v>7270</v>
      </c>
      <c r="AN1760" s="121"/>
      <c r="AO1760" s="121"/>
      <c r="AP1760" s="121">
        <v>0</v>
      </c>
      <c r="AQ1760" s="121">
        <v>0</v>
      </c>
      <c r="AR1760" s="121"/>
      <c r="AS1760" s="121"/>
      <c r="AT1760" s="121"/>
    </row>
    <row r="1761" spans="1:46" ht="30" customHeight="1" x14ac:dyDescent="0.15">
      <c r="A1761" s="121">
        <v>1759</v>
      </c>
      <c r="B1761" s="126">
        <v>5225003428</v>
      </c>
      <c r="C1761" s="121" t="s">
        <v>7272</v>
      </c>
      <c r="D1761" s="121" t="s">
        <v>7272</v>
      </c>
      <c r="E1761" s="127">
        <v>26331</v>
      </c>
      <c r="F1761" s="117">
        <f t="shared" ca="1" si="243"/>
        <v>47.106849315068494</v>
      </c>
      <c r="G1761" s="121" t="s">
        <v>325</v>
      </c>
      <c r="H1761" s="121" t="s">
        <v>287</v>
      </c>
      <c r="I1761" s="121" t="s">
        <v>287</v>
      </c>
      <c r="J1761" s="121" t="s">
        <v>7273</v>
      </c>
      <c r="K1761" s="121" t="s">
        <v>811</v>
      </c>
      <c r="L1761" s="121" t="s">
        <v>328</v>
      </c>
      <c r="M1761" s="121" t="s">
        <v>326</v>
      </c>
      <c r="N1761" s="121" t="s">
        <v>290</v>
      </c>
      <c r="O1761" s="121" t="s">
        <v>299</v>
      </c>
      <c r="P1761" s="127">
        <v>43070</v>
      </c>
      <c r="Q1761" s="121"/>
      <c r="R1761" s="114" t="e">
        <f t="shared" ca="1" si="244"/>
        <v>#NUM!</v>
      </c>
      <c r="S1761" s="118" t="e">
        <f t="shared" ca="1" si="245"/>
        <v>#NUM!</v>
      </c>
      <c r="T1761" s="114" t="e">
        <f t="shared" ca="1" si="246"/>
        <v>#NUM!</v>
      </c>
      <c r="U1761" s="119" t="e">
        <f t="shared" ca="1" si="247"/>
        <v>#NUM!</v>
      </c>
      <c r="V1761" s="120" t="s">
        <v>299</v>
      </c>
      <c r="W1761" s="116">
        <f t="shared" ca="1" si="248"/>
        <v>43525</v>
      </c>
      <c r="X1761" s="114">
        <f t="shared" ca="1" si="249"/>
        <v>416</v>
      </c>
      <c r="Y1761" s="120">
        <f t="shared" ca="1" si="250"/>
        <v>13</v>
      </c>
      <c r="Z1761" s="121">
        <f t="shared" ca="1" si="251"/>
        <v>1</v>
      </c>
      <c r="AA1761" s="121" t="s">
        <v>10370</v>
      </c>
      <c r="AB1761" s="121"/>
      <c r="AC1761" s="127">
        <v>43109</v>
      </c>
      <c r="AD1761" s="121" t="s">
        <v>811</v>
      </c>
      <c r="AE1761" s="127">
        <v>43109</v>
      </c>
      <c r="AF1761" s="121" t="s">
        <v>8286</v>
      </c>
      <c r="AG1761" s="121">
        <v>0</v>
      </c>
      <c r="AH1761" s="121">
        <v>0</v>
      </c>
      <c r="AI1761" s="121" t="s">
        <v>7275</v>
      </c>
      <c r="AJ1761" s="121"/>
      <c r="AK1761" s="121" t="s">
        <v>334</v>
      </c>
      <c r="AL1761" s="121"/>
      <c r="AM1761" s="126" t="s">
        <v>7274</v>
      </c>
      <c r="AN1761" s="121"/>
      <c r="AO1761" s="121"/>
      <c r="AP1761" s="121">
        <v>0</v>
      </c>
      <c r="AQ1761" s="121">
        <v>0</v>
      </c>
      <c r="AR1761" s="121"/>
      <c r="AS1761" s="121"/>
      <c r="AT1761" s="121"/>
    </row>
    <row r="1762" spans="1:46" ht="30" customHeight="1" x14ac:dyDescent="0.15">
      <c r="A1762" s="121">
        <v>1760</v>
      </c>
      <c r="B1762" s="126">
        <v>5225003429</v>
      </c>
      <c r="C1762" s="121" t="s">
        <v>7276</v>
      </c>
      <c r="D1762" s="121" t="s">
        <v>7276</v>
      </c>
      <c r="E1762" s="127">
        <v>30268</v>
      </c>
      <c r="F1762" s="117">
        <f t="shared" ca="1" si="243"/>
        <v>36.320547945205476</v>
      </c>
      <c r="G1762" s="121" t="s">
        <v>364</v>
      </c>
      <c r="H1762" s="121" t="s">
        <v>287</v>
      </c>
      <c r="I1762" s="121" t="s">
        <v>287</v>
      </c>
      <c r="J1762" s="121" t="s">
        <v>7277</v>
      </c>
      <c r="K1762" s="121" t="s">
        <v>811</v>
      </c>
      <c r="L1762" s="121" t="s">
        <v>328</v>
      </c>
      <c r="M1762" s="121" t="s">
        <v>367</v>
      </c>
      <c r="N1762" s="121" t="s">
        <v>290</v>
      </c>
      <c r="O1762" s="121" t="s">
        <v>293</v>
      </c>
      <c r="P1762" s="127">
        <v>43103</v>
      </c>
      <c r="Q1762" s="121"/>
      <c r="R1762" s="114" t="e">
        <f t="shared" ca="1" si="244"/>
        <v>#NUM!</v>
      </c>
      <c r="S1762" s="118" t="e">
        <f t="shared" ca="1" si="245"/>
        <v>#NUM!</v>
      </c>
      <c r="T1762" s="114" t="e">
        <f t="shared" ca="1" si="246"/>
        <v>#NUM!</v>
      </c>
      <c r="U1762" s="119" t="e">
        <f t="shared" ca="1" si="247"/>
        <v>#NUM!</v>
      </c>
      <c r="V1762" s="120" t="s">
        <v>293</v>
      </c>
      <c r="W1762" s="116">
        <f t="shared" ca="1" si="248"/>
        <v>43525</v>
      </c>
      <c r="X1762" s="114">
        <f t="shared" ca="1" si="249"/>
        <v>416</v>
      </c>
      <c r="Y1762" s="120">
        <f t="shared" ca="1" si="250"/>
        <v>13</v>
      </c>
      <c r="Z1762" s="121">
        <f t="shared" ca="1" si="251"/>
        <v>1</v>
      </c>
      <c r="AA1762" s="121" t="s">
        <v>10371</v>
      </c>
      <c r="AB1762" s="121"/>
      <c r="AC1762" s="127">
        <v>43109</v>
      </c>
      <c r="AD1762" s="121" t="s">
        <v>811</v>
      </c>
      <c r="AE1762" s="127">
        <v>43109</v>
      </c>
      <c r="AF1762" s="121" t="s">
        <v>8286</v>
      </c>
      <c r="AG1762" s="121">
        <v>0</v>
      </c>
      <c r="AH1762" s="121">
        <v>0</v>
      </c>
      <c r="AI1762" s="121" t="s">
        <v>7279</v>
      </c>
      <c r="AJ1762" s="121"/>
      <c r="AK1762" s="121" t="s">
        <v>409</v>
      </c>
      <c r="AL1762" s="121"/>
      <c r="AM1762" s="126" t="s">
        <v>7278</v>
      </c>
      <c r="AN1762" s="121"/>
      <c r="AO1762" s="121"/>
      <c r="AP1762" s="121">
        <v>0</v>
      </c>
      <c r="AQ1762" s="121">
        <v>0</v>
      </c>
      <c r="AR1762" s="121"/>
      <c r="AS1762" s="121"/>
      <c r="AT1762" s="121"/>
    </row>
    <row r="1763" spans="1:46" ht="30" customHeight="1" x14ac:dyDescent="0.15">
      <c r="A1763" s="121">
        <v>1761</v>
      </c>
      <c r="B1763" s="126">
        <v>5225003430</v>
      </c>
      <c r="C1763" s="121" t="s">
        <v>7280</v>
      </c>
      <c r="D1763" s="121" t="s">
        <v>7280</v>
      </c>
      <c r="E1763" s="127">
        <v>23272</v>
      </c>
      <c r="F1763" s="117">
        <f t="shared" ca="1" si="243"/>
        <v>55.487671232876714</v>
      </c>
      <c r="G1763" s="121" t="s">
        <v>325</v>
      </c>
      <c r="H1763" s="121" t="s">
        <v>297</v>
      </c>
      <c r="I1763" s="121" t="s">
        <v>297</v>
      </c>
      <c r="J1763" s="121" t="s">
        <v>7281</v>
      </c>
      <c r="K1763" s="121" t="s">
        <v>811</v>
      </c>
      <c r="L1763" s="121" t="s">
        <v>328</v>
      </c>
      <c r="M1763" s="121" t="s">
        <v>383</v>
      </c>
      <c r="N1763" s="121" t="s">
        <v>290</v>
      </c>
      <c r="O1763" s="121" t="s">
        <v>293</v>
      </c>
      <c r="P1763" s="127">
        <v>43083</v>
      </c>
      <c r="Q1763" s="121"/>
      <c r="R1763" s="114" t="e">
        <f t="shared" ca="1" si="244"/>
        <v>#NUM!</v>
      </c>
      <c r="S1763" s="118" t="e">
        <f t="shared" ca="1" si="245"/>
        <v>#NUM!</v>
      </c>
      <c r="T1763" s="114" t="e">
        <f t="shared" ca="1" si="246"/>
        <v>#NUM!</v>
      </c>
      <c r="U1763" s="119" t="e">
        <f t="shared" ca="1" si="247"/>
        <v>#NUM!</v>
      </c>
      <c r="V1763" s="120" t="s">
        <v>293</v>
      </c>
      <c r="W1763" s="116">
        <f t="shared" ca="1" si="248"/>
        <v>43525</v>
      </c>
      <c r="X1763" s="114">
        <f t="shared" ca="1" si="249"/>
        <v>416</v>
      </c>
      <c r="Y1763" s="120">
        <f t="shared" ca="1" si="250"/>
        <v>13</v>
      </c>
      <c r="Z1763" s="121">
        <f t="shared" ca="1" si="251"/>
        <v>1</v>
      </c>
      <c r="AA1763" s="121" t="s">
        <v>10372</v>
      </c>
      <c r="AB1763" s="121"/>
      <c r="AC1763" s="127">
        <v>43109</v>
      </c>
      <c r="AD1763" s="121" t="s">
        <v>811</v>
      </c>
      <c r="AE1763" s="127">
        <v>43109</v>
      </c>
      <c r="AF1763" s="121" t="s">
        <v>8286</v>
      </c>
      <c r="AG1763" s="121">
        <v>0</v>
      </c>
      <c r="AH1763" s="121">
        <v>0</v>
      </c>
      <c r="AI1763" s="121" t="s">
        <v>7283</v>
      </c>
      <c r="AJ1763" s="121"/>
      <c r="AK1763" s="121" t="s">
        <v>409</v>
      </c>
      <c r="AL1763" s="121"/>
      <c r="AM1763" s="126" t="s">
        <v>7282</v>
      </c>
      <c r="AN1763" s="121"/>
      <c r="AO1763" s="121"/>
      <c r="AP1763" s="121">
        <v>0</v>
      </c>
      <c r="AQ1763" s="121">
        <v>0</v>
      </c>
      <c r="AR1763" s="121"/>
      <c r="AS1763" s="121"/>
      <c r="AT1763" s="121"/>
    </row>
    <row r="1764" spans="1:46" ht="30" customHeight="1" x14ac:dyDescent="0.15">
      <c r="A1764" s="121">
        <v>1762</v>
      </c>
      <c r="B1764" s="126">
        <v>5225003431</v>
      </c>
      <c r="C1764" s="121" t="s">
        <v>7284</v>
      </c>
      <c r="D1764" s="121" t="s">
        <v>7284</v>
      </c>
      <c r="E1764" s="127">
        <v>28512</v>
      </c>
      <c r="F1764" s="117">
        <f t="shared" ca="1" si="243"/>
        <v>41.131506849315066</v>
      </c>
      <c r="G1764" s="121" t="s">
        <v>325</v>
      </c>
      <c r="H1764" s="121" t="s">
        <v>297</v>
      </c>
      <c r="I1764" s="121" t="s">
        <v>297</v>
      </c>
      <c r="J1764" s="121" t="s">
        <v>7285</v>
      </c>
      <c r="K1764" s="121" t="s">
        <v>771</v>
      </c>
      <c r="L1764" s="121" t="s">
        <v>328</v>
      </c>
      <c r="M1764" s="121" t="s">
        <v>367</v>
      </c>
      <c r="N1764" s="121" t="s">
        <v>298</v>
      </c>
      <c r="O1764" s="121" t="s">
        <v>8330</v>
      </c>
      <c r="P1764" s="127">
        <v>42770</v>
      </c>
      <c r="Q1764" s="127">
        <v>48247</v>
      </c>
      <c r="R1764" s="114">
        <f t="shared" ca="1" si="244"/>
        <v>4722</v>
      </c>
      <c r="S1764" s="118">
        <f t="shared" ca="1" si="245"/>
        <v>155</v>
      </c>
      <c r="T1764" s="114">
        <f t="shared" ca="1" si="246"/>
        <v>12</v>
      </c>
      <c r="U1764" s="119" t="str">
        <f t="shared" ca="1" si="247"/>
        <v>12年11个月12天</v>
      </c>
      <c r="V1764" s="120" t="s">
        <v>10337</v>
      </c>
      <c r="W1764" s="116">
        <f t="shared" ca="1" si="248"/>
        <v>43525</v>
      </c>
      <c r="X1764" s="114">
        <f t="shared" ca="1" si="249"/>
        <v>415</v>
      </c>
      <c r="Y1764" s="120">
        <f t="shared" ca="1" si="250"/>
        <v>13</v>
      </c>
      <c r="Z1764" s="121">
        <f t="shared" ca="1" si="251"/>
        <v>1</v>
      </c>
      <c r="AA1764" s="121" t="s">
        <v>10373</v>
      </c>
      <c r="AB1764" s="121"/>
      <c r="AC1764" s="127">
        <v>43110</v>
      </c>
      <c r="AD1764" s="121" t="s">
        <v>771</v>
      </c>
      <c r="AE1764" s="127">
        <v>43110</v>
      </c>
      <c r="AF1764" s="121" t="s">
        <v>8286</v>
      </c>
      <c r="AG1764" s="121">
        <v>0</v>
      </c>
      <c r="AH1764" s="121">
        <v>0</v>
      </c>
      <c r="AI1764" s="121" t="s">
        <v>7287</v>
      </c>
      <c r="AJ1764" s="121"/>
      <c r="AK1764" s="121"/>
      <c r="AL1764" s="121"/>
      <c r="AM1764" s="126" t="s">
        <v>7286</v>
      </c>
      <c r="AN1764" s="121" t="s">
        <v>411</v>
      </c>
      <c r="AO1764" s="121"/>
      <c r="AP1764" s="121">
        <v>0</v>
      </c>
      <c r="AQ1764" s="121">
        <v>0</v>
      </c>
      <c r="AR1764" s="121"/>
      <c r="AS1764" s="121"/>
      <c r="AT1764" s="121"/>
    </row>
    <row r="1765" spans="1:46" ht="30" customHeight="1" x14ac:dyDescent="0.15">
      <c r="A1765" s="121">
        <v>1763</v>
      </c>
      <c r="B1765" s="126">
        <v>5225003432</v>
      </c>
      <c r="C1765" s="121" t="s">
        <v>7288</v>
      </c>
      <c r="D1765" s="121" t="s">
        <v>7288</v>
      </c>
      <c r="E1765" s="127">
        <v>25600</v>
      </c>
      <c r="F1765" s="117">
        <f t="shared" ca="1" si="243"/>
        <v>49.109589041095887</v>
      </c>
      <c r="G1765" s="121" t="s">
        <v>325</v>
      </c>
      <c r="H1765" s="121" t="s">
        <v>287</v>
      </c>
      <c r="I1765" s="121" t="s">
        <v>287</v>
      </c>
      <c r="J1765" s="121" t="s">
        <v>7289</v>
      </c>
      <c r="K1765" s="121" t="s">
        <v>771</v>
      </c>
      <c r="L1765" s="121" t="s">
        <v>328</v>
      </c>
      <c r="M1765" s="121" t="s">
        <v>383</v>
      </c>
      <c r="N1765" s="121" t="s">
        <v>298</v>
      </c>
      <c r="O1765" s="121" t="s">
        <v>8330</v>
      </c>
      <c r="P1765" s="127">
        <v>42771</v>
      </c>
      <c r="Q1765" s="127">
        <v>48248</v>
      </c>
      <c r="R1765" s="114">
        <f t="shared" ca="1" si="244"/>
        <v>4723</v>
      </c>
      <c r="S1765" s="118">
        <f t="shared" ca="1" si="245"/>
        <v>155</v>
      </c>
      <c r="T1765" s="114">
        <f t="shared" ca="1" si="246"/>
        <v>12</v>
      </c>
      <c r="U1765" s="119" t="str">
        <f t="shared" ca="1" si="247"/>
        <v>12年11个月13天</v>
      </c>
      <c r="V1765" s="120" t="s">
        <v>7059</v>
      </c>
      <c r="W1765" s="116">
        <f t="shared" ca="1" si="248"/>
        <v>43525</v>
      </c>
      <c r="X1765" s="114">
        <f t="shared" ca="1" si="249"/>
        <v>415</v>
      </c>
      <c r="Y1765" s="120">
        <f t="shared" ca="1" si="250"/>
        <v>13</v>
      </c>
      <c r="Z1765" s="121">
        <f t="shared" ca="1" si="251"/>
        <v>1</v>
      </c>
      <c r="AA1765" s="121" t="s">
        <v>8700</v>
      </c>
      <c r="AB1765" s="121"/>
      <c r="AC1765" s="127">
        <v>43110</v>
      </c>
      <c r="AD1765" s="121" t="s">
        <v>771</v>
      </c>
      <c r="AE1765" s="127">
        <v>43110</v>
      </c>
      <c r="AF1765" s="121" t="s">
        <v>8286</v>
      </c>
      <c r="AG1765" s="121">
        <v>0</v>
      </c>
      <c r="AH1765" s="121">
        <v>0</v>
      </c>
      <c r="AI1765" s="121" t="s">
        <v>10374</v>
      </c>
      <c r="AJ1765" s="121"/>
      <c r="AK1765" s="121"/>
      <c r="AL1765" s="121"/>
      <c r="AM1765" s="126" t="s">
        <v>7290</v>
      </c>
      <c r="AN1765" s="121" t="s">
        <v>411</v>
      </c>
      <c r="AO1765" s="121"/>
      <c r="AP1765" s="121">
        <v>0</v>
      </c>
      <c r="AQ1765" s="121">
        <v>0</v>
      </c>
      <c r="AR1765" s="121"/>
      <c r="AS1765" s="121"/>
      <c r="AT1765" s="121"/>
    </row>
    <row r="1766" spans="1:46" ht="30" customHeight="1" x14ac:dyDescent="0.15">
      <c r="A1766" s="121">
        <v>1764</v>
      </c>
      <c r="B1766" s="126">
        <v>5225003433</v>
      </c>
      <c r="C1766" s="121" t="s">
        <v>7291</v>
      </c>
      <c r="D1766" s="121" t="s">
        <v>7291</v>
      </c>
      <c r="E1766" s="127">
        <v>23827</v>
      </c>
      <c r="F1766" s="117">
        <f t="shared" ca="1" si="243"/>
        <v>53.967123287671235</v>
      </c>
      <c r="G1766" s="121" t="s">
        <v>325</v>
      </c>
      <c r="H1766" s="121" t="s">
        <v>287</v>
      </c>
      <c r="I1766" s="121" t="s">
        <v>287</v>
      </c>
      <c r="J1766" s="121" t="s">
        <v>7292</v>
      </c>
      <c r="K1766" s="121" t="s">
        <v>8244</v>
      </c>
      <c r="L1766" s="121" t="s">
        <v>328</v>
      </c>
      <c r="M1766" s="121" t="s">
        <v>383</v>
      </c>
      <c r="N1766" s="121" t="s">
        <v>298</v>
      </c>
      <c r="O1766" s="121" t="s">
        <v>8330</v>
      </c>
      <c r="P1766" s="127">
        <v>42927</v>
      </c>
      <c r="Q1766" s="127">
        <v>48405</v>
      </c>
      <c r="R1766" s="114">
        <f t="shared" ca="1" si="244"/>
        <v>4880</v>
      </c>
      <c r="S1766" s="118">
        <f t="shared" ca="1" si="245"/>
        <v>160</v>
      </c>
      <c r="T1766" s="114">
        <f t="shared" ca="1" si="246"/>
        <v>13</v>
      </c>
      <c r="U1766" s="119" t="str">
        <f t="shared" ca="1" si="247"/>
        <v>13年4个月15天</v>
      </c>
      <c r="V1766" s="120" t="s">
        <v>8645</v>
      </c>
      <c r="W1766" s="116">
        <f t="shared" ca="1" si="248"/>
        <v>43525</v>
      </c>
      <c r="X1766" s="114">
        <f t="shared" ca="1" si="249"/>
        <v>416</v>
      </c>
      <c r="Y1766" s="120">
        <f t="shared" ca="1" si="250"/>
        <v>13</v>
      </c>
      <c r="Z1766" s="121">
        <f t="shared" ca="1" si="251"/>
        <v>1</v>
      </c>
      <c r="AA1766" s="121" t="s">
        <v>8646</v>
      </c>
      <c r="AB1766" s="121"/>
      <c r="AC1766" s="127">
        <v>43109</v>
      </c>
      <c r="AD1766" s="121" t="s">
        <v>582</v>
      </c>
      <c r="AE1766" s="127">
        <v>43109</v>
      </c>
      <c r="AF1766" s="121" t="s">
        <v>8286</v>
      </c>
      <c r="AG1766" s="121">
        <v>0</v>
      </c>
      <c r="AH1766" s="121">
        <v>0</v>
      </c>
      <c r="AI1766" s="121" t="s">
        <v>7294</v>
      </c>
      <c r="AJ1766" s="121"/>
      <c r="AK1766" s="121"/>
      <c r="AL1766" s="121"/>
      <c r="AM1766" s="126" t="s">
        <v>7293</v>
      </c>
      <c r="AN1766" s="121" t="s">
        <v>411</v>
      </c>
      <c r="AO1766" s="121"/>
      <c r="AP1766" s="121">
        <v>0</v>
      </c>
      <c r="AQ1766" s="121">
        <v>0</v>
      </c>
      <c r="AR1766" s="121"/>
      <c r="AS1766" s="121"/>
      <c r="AT1766" s="121"/>
    </row>
    <row r="1767" spans="1:46" ht="30" customHeight="1" x14ac:dyDescent="0.15">
      <c r="A1767" s="121">
        <v>1765</v>
      </c>
      <c r="B1767" s="126">
        <v>5225003434</v>
      </c>
      <c r="C1767" s="121" t="s">
        <v>7295</v>
      </c>
      <c r="D1767" s="121" t="s">
        <v>7295</v>
      </c>
      <c r="E1767" s="127">
        <v>31740</v>
      </c>
      <c r="F1767" s="117">
        <f t="shared" ca="1" si="243"/>
        <v>32.287671232876711</v>
      </c>
      <c r="G1767" s="121" t="s">
        <v>325</v>
      </c>
      <c r="H1767" s="121" t="s">
        <v>287</v>
      </c>
      <c r="I1767" s="121" t="s">
        <v>287</v>
      </c>
      <c r="J1767" s="121" t="s">
        <v>7296</v>
      </c>
      <c r="K1767" s="121" t="s">
        <v>8069</v>
      </c>
      <c r="L1767" s="121" t="s">
        <v>328</v>
      </c>
      <c r="M1767" s="121" t="s">
        <v>338</v>
      </c>
      <c r="N1767" s="121" t="s">
        <v>488</v>
      </c>
      <c r="O1767" s="121" t="s">
        <v>299</v>
      </c>
      <c r="P1767" s="127">
        <v>43103</v>
      </c>
      <c r="Q1767" s="121"/>
      <c r="R1767" s="114" t="e">
        <f t="shared" ca="1" si="244"/>
        <v>#NUM!</v>
      </c>
      <c r="S1767" s="118" t="e">
        <f t="shared" ca="1" si="245"/>
        <v>#NUM!</v>
      </c>
      <c r="T1767" s="114" t="e">
        <f t="shared" ca="1" si="246"/>
        <v>#NUM!</v>
      </c>
      <c r="U1767" s="119" t="e">
        <f t="shared" ca="1" si="247"/>
        <v>#NUM!</v>
      </c>
      <c r="V1767" s="120" t="s">
        <v>299</v>
      </c>
      <c r="W1767" s="116">
        <f t="shared" ca="1" si="248"/>
        <v>43525</v>
      </c>
      <c r="X1767" s="114">
        <f t="shared" ca="1" si="249"/>
        <v>416</v>
      </c>
      <c r="Y1767" s="120">
        <f t="shared" ca="1" si="250"/>
        <v>13</v>
      </c>
      <c r="Z1767" s="121">
        <f t="shared" ca="1" si="251"/>
        <v>1</v>
      </c>
      <c r="AA1767" s="121" t="s">
        <v>10371</v>
      </c>
      <c r="AB1767" s="121"/>
      <c r="AC1767" s="127">
        <v>43109</v>
      </c>
      <c r="AD1767" s="121" t="s">
        <v>582</v>
      </c>
      <c r="AE1767" s="127">
        <v>43109</v>
      </c>
      <c r="AF1767" s="121" t="s">
        <v>8286</v>
      </c>
      <c r="AG1767" s="121">
        <v>0</v>
      </c>
      <c r="AH1767" s="121">
        <v>0</v>
      </c>
      <c r="AI1767" s="121" t="s">
        <v>7298</v>
      </c>
      <c r="AJ1767" s="121"/>
      <c r="AK1767" s="121" t="s">
        <v>334</v>
      </c>
      <c r="AL1767" s="121"/>
      <c r="AM1767" s="126" t="s">
        <v>7297</v>
      </c>
      <c r="AN1767" s="121" t="s">
        <v>411</v>
      </c>
      <c r="AO1767" s="121"/>
      <c r="AP1767" s="121">
        <v>0</v>
      </c>
      <c r="AQ1767" s="121">
        <v>1</v>
      </c>
      <c r="AR1767" s="121"/>
      <c r="AS1767" s="121"/>
      <c r="AT1767" s="121"/>
    </row>
    <row r="1768" spans="1:46" ht="30" customHeight="1" x14ac:dyDescent="0.15">
      <c r="A1768" s="121">
        <v>1766</v>
      </c>
      <c r="B1768" s="126">
        <v>5225003435</v>
      </c>
      <c r="C1768" s="121" t="s">
        <v>7299</v>
      </c>
      <c r="D1768" s="121" t="s">
        <v>7299</v>
      </c>
      <c r="E1768" s="127">
        <v>26959</v>
      </c>
      <c r="F1768" s="117">
        <f t="shared" ca="1" si="243"/>
        <v>45.386301369863013</v>
      </c>
      <c r="G1768" s="121" t="s">
        <v>325</v>
      </c>
      <c r="H1768" s="121" t="s">
        <v>297</v>
      </c>
      <c r="I1768" s="121" t="s">
        <v>297</v>
      </c>
      <c r="J1768" s="121" t="s">
        <v>7300</v>
      </c>
      <c r="K1768" s="121" t="s">
        <v>8116</v>
      </c>
      <c r="L1768" s="121" t="s">
        <v>328</v>
      </c>
      <c r="M1768" s="121" t="s">
        <v>383</v>
      </c>
      <c r="N1768" s="121" t="s">
        <v>488</v>
      </c>
      <c r="O1768" s="121" t="s">
        <v>293</v>
      </c>
      <c r="P1768" s="127">
        <v>43089</v>
      </c>
      <c r="Q1768" s="121"/>
      <c r="R1768" s="114" t="e">
        <f t="shared" ca="1" si="244"/>
        <v>#NUM!</v>
      </c>
      <c r="S1768" s="118" t="e">
        <f t="shared" ca="1" si="245"/>
        <v>#NUM!</v>
      </c>
      <c r="T1768" s="114" t="e">
        <f t="shared" ca="1" si="246"/>
        <v>#NUM!</v>
      </c>
      <c r="U1768" s="119" t="e">
        <f t="shared" ca="1" si="247"/>
        <v>#NUM!</v>
      </c>
      <c r="V1768" s="120" t="s">
        <v>293</v>
      </c>
      <c r="W1768" s="116">
        <f t="shared" ca="1" si="248"/>
        <v>43525</v>
      </c>
      <c r="X1768" s="114">
        <f t="shared" ca="1" si="249"/>
        <v>416</v>
      </c>
      <c r="Y1768" s="120">
        <f t="shared" ca="1" si="250"/>
        <v>13</v>
      </c>
      <c r="Z1768" s="121">
        <f t="shared" ca="1" si="251"/>
        <v>1</v>
      </c>
      <c r="AA1768" s="121" t="s">
        <v>10375</v>
      </c>
      <c r="AB1768" s="121"/>
      <c r="AC1768" s="127">
        <v>43109</v>
      </c>
      <c r="AD1768" s="121" t="s">
        <v>582</v>
      </c>
      <c r="AE1768" s="127">
        <v>43109</v>
      </c>
      <c r="AF1768" s="121" t="s">
        <v>8286</v>
      </c>
      <c r="AG1768" s="121">
        <v>0</v>
      </c>
      <c r="AH1768" s="121">
        <v>0</v>
      </c>
      <c r="AI1768" s="121" t="s">
        <v>7302</v>
      </c>
      <c r="AJ1768" s="121"/>
      <c r="AK1768" s="121" t="s">
        <v>409</v>
      </c>
      <c r="AL1768" s="121"/>
      <c r="AM1768" s="126" t="s">
        <v>7301</v>
      </c>
      <c r="AN1768" s="121" t="s">
        <v>411</v>
      </c>
      <c r="AO1768" s="121"/>
      <c r="AP1768" s="121">
        <v>0</v>
      </c>
      <c r="AQ1768" s="121">
        <v>2</v>
      </c>
      <c r="AR1768" s="121"/>
      <c r="AS1768" s="121"/>
      <c r="AT1768" s="121"/>
    </row>
    <row r="1769" spans="1:46" ht="30" customHeight="1" x14ac:dyDescent="0.15">
      <c r="A1769" s="121">
        <v>1767</v>
      </c>
      <c r="B1769" s="126">
        <v>5225003436</v>
      </c>
      <c r="C1769" s="121" t="s">
        <v>7303</v>
      </c>
      <c r="D1769" s="121" t="s">
        <v>7303</v>
      </c>
      <c r="E1769" s="127">
        <v>23066</v>
      </c>
      <c r="F1769" s="117">
        <f t="shared" ca="1" si="243"/>
        <v>56.052054794520551</v>
      </c>
      <c r="G1769" s="121" t="s">
        <v>325</v>
      </c>
      <c r="H1769" s="121" t="s">
        <v>287</v>
      </c>
      <c r="I1769" s="121" t="s">
        <v>287</v>
      </c>
      <c r="J1769" s="121" t="s">
        <v>7304</v>
      </c>
      <c r="K1769" s="121" t="s">
        <v>8116</v>
      </c>
      <c r="L1769" s="121" t="s">
        <v>328</v>
      </c>
      <c r="M1769" s="121" t="s">
        <v>367</v>
      </c>
      <c r="N1769" s="121" t="s">
        <v>488</v>
      </c>
      <c r="O1769" s="121" t="s">
        <v>8330</v>
      </c>
      <c r="P1769" s="127">
        <v>42627</v>
      </c>
      <c r="Q1769" s="127">
        <v>48104</v>
      </c>
      <c r="R1769" s="114">
        <f t="shared" ca="1" si="244"/>
        <v>4579</v>
      </c>
      <c r="S1769" s="118">
        <f t="shared" ca="1" si="245"/>
        <v>150</v>
      </c>
      <c r="T1769" s="114">
        <f t="shared" ca="1" si="246"/>
        <v>12</v>
      </c>
      <c r="U1769" s="119" t="str">
        <f t="shared" ca="1" si="247"/>
        <v>12年6个月19天</v>
      </c>
      <c r="V1769" s="120" t="s">
        <v>10376</v>
      </c>
      <c r="W1769" s="116">
        <f t="shared" ca="1" si="248"/>
        <v>43525</v>
      </c>
      <c r="X1769" s="114">
        <f t="shared" ca="1" si="249"/>
        <v>416</v>
      </c>
      <c r="Y1769" s="120">
        <f t="shared" ca="1" si="250"/>
        <v>13</v>
      </c>
      <c r="Z1769" s="121">
        <f t="shared" ca="1" si="251"/>
        <v>1</v>
      </c>
      <c r="AA1769" s="121" t="s">
        <v>10377</v>
      </c>
      <c r="AB1769" s="121"/>
      <c r="AC1769" s="127">
        <v>43109</v>
      </c>
      <c r="AD1769" s="121" t="s">
        <v>582</v>
      </c>
      <c r="AE1769" s="127">
        <v>43109</v>
      </c>
      <c r="AF1769" s="121" t="s">
        <v>8286</v>
      </c>
      <c r="AG1769" s="121">
        <v>0</v>
      </c>
      <c r="AH1769" s="121">
        <v>0</v>
      </c>
      <c r="AI1769" s="121" t="s">
        <v>7302</v>
      </c>
      <c r="AJ1769" s="121"/>
      <c r="AK1769" s="121"/>
      <c r="AL1769" s="121"/>
      <c r="AM1769" s="126" t="s">
        <v>7305</v>
      </c>
      <c r="AN1769" s="121" t="s">
        <v>411</v>
      </c>
      <c r="AO1769" s="121"/>
      <c r="AP1769" s="121">
        <v>0</v>
      </c>
      <c r="AQ1769" s="121">
        <v>1</v>
      </c>
      <c r="AR1769" s="121"/>
      <c r="AS1769" s="121"/>
      <c r="AT1769" s="121"/>
    </row>
    <row r="1770" spans="1:46" ht="30" customHeight="1" x14ac:dyDescent="0.15">
      <c r="A1770" s="121">
        <v>1768</v>
      </c>
      <c r="B1770" s="126">
        <v>5225003437</v>
      </c>
      <c r="C1770" s="121" t="s">
        <v>7306</v>
      </c>
      <c r="D1770" s="121" t="s">
        <v>7306</v>
      </c>
      <c r="E1770" s="127">
        <v>21036</v>
      </c>
      <c r="F1770" s="117">
        <f t="shared" ca="1" si="243"/>
        <v>61.613698630136987</v>
      </c>
      <c r="G1770" s="121" t="s">
        <v>510</v>
      </c>
      <c r="H1770" s="121" t="s">
        <v>287</v>
      </c>
      <c r="I1770" s="121" t="s">
        <v>287</v>
      </c>
      <c r="J1770" s="121" t="s">
        <v>7307</v>
      </c>
      <c r="K1770" s="121" t="s">
        <v>8153</v>
      </c>
      <c r="L1770" s="121" t="s">
        <v>328</v>
      </c>
      <c r="M1770" s="121" t="s">
        <v>338</v>
      </c>
      <c r="N1770" s="121" t="s">
        <v>488</v>
      </c>
      <c r="O1770" s="121" t="s">
        <v>293</v>
      </c>
      <c r="P1770" s="127">
        <v>43103</v>
      </c>
      <c r="Q1770" s="121"/>
      <c r="R1770" s="114" t="e">
        <f t="shared" ca="1" si="244"/>
        <v>#NUM!</v>
      </c>
      <c r="S1770" s="118" t="e">
        <f t="shared" ca="1" si="245"/>
        <v>#NUM!</v>
      </c>
      <c r="T1770" s="114" t="e">
        <f t="shared" ca="1" si="246"/>
        <v>#NUM!</v>
      </c>
      <c r="U1770" s="119" t="e">
        <f t="shared" ca="1" si="247"/>
        <v>#NUM!</v>
      </c>
      <c r="V1770" s="120" t="s">
        <v>293</v>
      </c>
      <c r="W1770" s="116">
        <f t="shared" ca="1" si="248"/>
        <v>43525</v>
      </c>
      <c r="X1770" s="114">
        <f t="shared" ca="1" si="249"/>
        <v>416</v>
      </c>
      <c r="Y1770" s="120">
        <f t="shared" ca="1" si="250"/>
        <v>13</v>
      </c>
      <c r="Z1770" s="121">
        <f t="shared" ca="1" si="251"/>
        <v>1</v>
      </c>
      <c r="AA1770" s="121" t="s">
        <v>10371</v>
      </c>
      <c r="AB1770" s="121"/>
      <c r="AC1770" s="127">
        <v>43109</v>
      </c>
      <c r="AD1770" s="121" t="s">
        <v>582</v>
      </c>
      <c r="AE1770" s="127">
        <v>43109</v>
      </c>
      <c r="AF1770" s="121" t="s">
        <v>8286</v>
      </c>
      <c r="AG1770" s="121">
        <v>0</v>
      </c>
      <c r="AH1770" s="121">
        <v>0</v>
      </c>
      <c r="AI1770" s="121" t="s">
        <v>7309</v>
      </c>
      <c r="AJ1770" s="121"/>
      <c r="AK1770" s="121" t="s">
        <v>409</v>
      </c>
      <c r="AL1770" s="121"/>
      <c r="AM1770" s="126" t="s">
        <v>7308</v>
      </c>
      <c r="AN1770" s="121" t="s">
        <v>411</v>
      </c>
      <c r="AO1770" s="121"/>
      <c r="AP1770" s="121">
        <v>0</v>
      </c>
      <c r="AQ1770" s="121">
        <v>0</v>
      </c>
      <c r="AR1770" s="121"/>
      <c r="AS1770" s="121"/>
      <c r="AT1770" s="121"/>
    </row>
    <row r="1771" spans="1:46" ht="30" customHeight="1" x14ac:dyDescent="0.15">
      <c r="A1771" s="121">
        <v>1769</v>
      </c>
      <c r="B1771" s="126">
        <v>5225003438</v>
      </c>
      <c r="C1771" s="121" t="s">
        <v>7310</v>
      </c>
      <c r="D1771" s="121" t="s">
        <v>7310</v>
      </c>
      <c r="E1771" s="127">
        <v>23289</v>
      </c>
      <c r="F1771" s="117">
        <f t="shared" ca="1" si="243"/>
        <v>55.441095890410956</v>
      </c>
      <c r="G1771" s="121" t="s">
        <v>325</v>
      </c>
      <c r="H1771" s="121" t="s">
        <v>327</v>
      </c>
      <c r="I1771" s="121" t="s">
        <v>327</v>
      </c>
      <c r="J1771" s="121" t="s">
        <v>7311</v>
      </c>
      <c r="K1771" s="121" t="s">
        <v>8187</v>
      </c>
      <c r="L1771" s="121" t="s">
        <v>357</v>
      </c>
      <c r="M1771" s="121" t="s">
        <v>367</v>
      </c>
      <c r="N1771" s="121" t="s">
        <v>408</v>
      </c>
      <c r="O1771" s="121" t="s">
        <v>299</v>
      </c>
      <c r="P1771" s="121"/>
      <c r="Q1771" s="121"/>
      <c r="R1771" s="114" t="e">
        <f t="shared" ca="1" si="244"/>
        <v>#NUM!</v>
      </c>
      <c r="S1771" s="118" t="e">
        <f t="shared" ca="1" si="245"/>
        <v>#NUM!</v>
      </c>
      <c r="T1771" s="114" t="e">
        <f t="shared" ca="1" si="246"/>
        <v>#NUM!</v>
      </c>
      <c r="U1771" s="119" t="e">
        <f t="shared" ca="1" si="247"/>
        <v>#NUM!</v>
      </c>
      <c r="V1771" s="120" t="s">
        <v>299</v>
      </c>
      <c r="W1771" s="116">
        <f t="shared" ca="1" si="248"/>
        <v>43525</v>
      </c>
      <c r="X1771" s="114">
        <f t="shared" ca="1" si="249"/>
        <v>416</v>
      </c>
      <c r="Y1771" s="120">
        <f t="shared" ca="1" si="250"/>
        <v>13</v>
      </c>
      <c r="Z1771" s="121">
        <f t="shared" ca="1" si="251"/>
        <v>1</v>
      </c>
      <c r="AA1771" s="121" t="s">
        <v>10258</v>
      </c>
      <c r="AB1771" s="121"/>
      <c r="AC1771" s="127">
        <v>43109</v>
      </c>
      <c r="AD1771" s="121" t="s">
        <v>582</v>
      </c>
      <c r="AE1771" s="127">
        <v>43109</v>
      </c>
      <c r="AF1771" s="121" t="s">
        <v>8286</v>
      </c>
      <c r="AG1771" s="121">
        <v>0</v>
      </c>
      <c r="AH1771" s="121">
        <v>0</v>
      </c>
      <c r="AI1771" s="121" t="s">
        <v>7313</v>
      </c>
      <c r="AJ1771" s="121"/>
      <c r="AK1771" s="121" t="s">
        <v>334</v>
      </c>
      <c r="AL1771" s="121"/>
      <c r="AM1771" s="126" t="s">
        <v>7312</v>
      </c>
      <c r="AN1771" s="121" t="s">
        <v>411</v>
      </c>
      <c r="AO1771" s="121"/>
      <c r="AP1771" s="121">
        <v>0</v>
      </c>
      <c r="AQ1771" s="121">
        <v>0</v>
      </c>
      <c r="AR1771" s="121"/>
      <c r="AS1771" s="121"/>
      <c r="AT1771" s="121"/>
    </row>
    <row r="1772" spans="1:46" ht="30" customHeight="1" x14ac:dyDescent="0.15">
      <c r="A1772" s="121">
        <v>1770</v>
      </c>
      <c r="B1772" s="126">
        <v>5225003439</v>
      </c>
      <c r="C1772" s="121" t="s">
        <v>7314</v>
      </c>
      <c r="D1772" s="121" t="s">
        <v>7314</v>
      </c>
      <c r="E1772" s="127">
        <v>30575</v>
      </c>
      <c r="F1772" s="117">
        <f t="shared" ca="1" si="243"/>
        <v>35.479452054794521</v>
      </c>
      <c r="G1772" s="121" t="s">
        <v>325</v>
      </c>
      <c r="H1772" s="121" t="s">
        <v>297</v>
      </c>
      <c r="I1772" s="121" t="s">
        <v>297</v>
      </c>
      <c r="J1772" s="121" t="s">
        <v>7315</v>
      </c>
      <c r="K1772" s="121" t="s">
        <v>8245</v>
      </c>
      <c r="L1772" s="121" t="s">
        <v>328</v>
      </c>
      <c r="M1772" s="121" t="s">
        <v>338</v>
      </c>
      <c r="N1772" s="121" t="s">
        <v>488</v>
      </c>
      <c r="O1772" s="121" t="s">
        <v>299</v>
      </c>
      <c r="P1772" s="121"/>
      <c r="Q1772" s="121"/>
      <c r="R1772" s="114" t="e">
        <f t="shared" ca="1" si="244"/>
        <v>#NUM!</v>
      </c>
      <c r="S1772" s="118" t="e">
        <f t="shared" ca="1" si="245"/>
        <v>#NUM!</v>
      </c>
      <c r="T1772" s="114" t="e">
        <f t="shared" ca="1" si="246"/>
        <v>#NUM!</v>
      </c>
      <c r="U1772" s="119" t="e">
        <f t="shared" ca="1" si="247"/>
        <v>#NUM!</v>
      </c>
      <c r="V1772" s="120" t="s">
        <v>299</v>
      </c>
      <c r="W1772" s="116">
        <f t="shared" ca="1" si="248"/>
        <v>43525</v>
      </c>
      <c r="X1772" s="114">
        <f t="shared" ca="1" si="249"/>
        <v>416</v>
      </c>
      <c r="Y1772" s="120">
        <f t="shared" ca="1" si="250"/>
        <v>13</v>
      </c>
      <c r="Z1772" s="121">
        <f t="shared" ca="1" si="251"/>
        <v>1</v>
      </c>
      <c r="AA1772" s="121" t="s">
        <v>8520</v>
      </c>
      <c r="AB1772" s="121"/>
      <c r="AC1772" s="127">
        <v>43109</v>
      </c>
      <c r="AD1772" s="121" t="s">
        <v>582</v>
      </c>
      <c r="AE1772" s="127">
        <v>43109</v>
      </c>
      <c r="AF1772" s="121" t="s">
        <v>8286</v>
      </c>
      <c r="AG1772" s="121">
        <v>0</v>
      </c>
      <c r="AH1772" s="121">
        <v>0</v>
      </c>
      <c r="AI1772" s="121" t="s">
        <v>7317</v>
      </c>
      <c r="AJ1772" s="121"/>
      <c r="AK1772" s="121" t="s">
        <v>334</v>
      </c>
      <c r="AL1772" s="121" t="s">
        <v>363</v>
      </c>
      <c r="AM1772" s="126" t="s">
        <v>7316</v>
      </c>
      <c r="AN1772" s="121" t="s">
        <v>411</v>
      </c>
      <c r="AO1772" s="121"/>
      <c r="AP1772" s="121">
        <v>0</v>
      </c>
      <c r="AQ1772" s="121">
        <v>2</v>
      </c>
      <c r="AR1772" s="121"/>
      <c r="AS1772" s="121"/>
      <c r="AT1772" s="121"/>
    </row>
    <row r="1773" spans="1:46" ht="30" customHeight="1" x14ac:dyDescent="0.15">
      <c r="A1773" s="121">
        <v>1771</v>
      </c>
      <c r="B1773" s="126">
        <v>5225003440</v>
      </c>
      <c r="C1773" s="121" t="s">
        <v>7318</v>
      </c>
      <c r="D1773" s="121" t="s">
        <v>7318</v>
      </c>
      <c r="E1773" s="127">
        <v>26203</v>
      </c>
      <c r="F1773" s="117">
        <f t="shared" ca="1" si="243"/>
        <v>47.457534246575342</v>
      </c>
      <c r="G1773" s="121" t="s">
        <v>325</v>
      </c>
      <c r="H1773" s="121" t="s">
        <v>287</v>
      </c>
      <c r="I1773" s="121" t="s">
        <v>287</v>
      </c>
      <c r="J1773" s="121" t="s">
        <v>7319</v>
      </c>
      <c r="K1773" s="121" t="s">
        <v>811</v>
      </c>
      <c r="L1773" s="121" t="s">
        <v>328</v>
      </c>
      <c r="M1773" s="121" t="s">
        <v>383</v>
      </c>
      <c r="N1773" s="121" t="s">
        <v>290</v>
      </c>
      <c r="O1773" s="121" t="s">
        <v>299</v>
      </c>
      <c r="P1773" s="121"/>
      <c r="Q1773" s="121"/>
      <c r="R1773" s="114" t="e">
        <f t="shared" ca="1" si="244"/>
        <v>#NUM!</v>
      </c>
      <c r="S1773" s="118" t="e">
        <f t="shared" ca="1" si="245"/>
        <v>#NUM!</v>
      </c>
      <c r="T1773" s="114" t="e">
        <f t="shared" ca="1" si="246"/>
        <v>#NUM!</v>
      </c>
      <c r="U1773" s="119" t="e">
        <f t="shared" ca="1" si="247"/>
        <v>#NUM!</v>
      </c>
      <c r="V1773" s="120" t="s">
        <v>299</v>
      </c>
      <c r="W1773" s="116">
        <f t="shared" ca="1" si="248"/>
        <v>43525</v>
      </c>
      <c r="X1773" s="114">
        <f t="shared" ca="1" si="249"/>
        <v>416</v>
      </c>
      <c r="Y1773" s="120">
        <f t="shared" ca="1" si="250"/>
        <v>13</v>
      </c>
      <c r="Z1773" s="121">
        <f t="shared" ca="1" si="251"/>
        <v>1</v>
      </c>
      <c r="AA1773" s="121" t="s">
        <v>432</v>
      </c>
      <c r="AB1773" s="121"/>
      <c r="AC1773" s="127">
        <v>43109</v>
      </c>
      <c r="AD1773" s="121" t="s">
        <v>582</v>
      </c>
      <c r="AE1773" s="127">
        <v>43109</v>
      </c>
      <c r="AF1773" s="121" t="s">
        <v>8286</v>
      </c>
      <c r="AG1773" s="121">
        <v>0</v>
      </c>
      <c r="AH1773" s="121">
        <v>0</v>
      </c>
      <c r="AI1773" s="121" t="s">
        <v>7321</v>
      </c>
      <c r="AJ1773" s="121"/>
      <c r="AK1773" s="121" t="s">
        <v>334</v>
      </c>
      <c r="AL1773" s="121"/>
      <c r="AM1773" s="126" t="s">
        <v>7320</v>
      </c>
      <c r="AN1773" s="121"/>
      <c r="AO1773" s="121"/>
      <c r="AP1773" s="121">
        <v>0</v>
      </c>
      <c r="AQ1773" s="121">
        <v>1</v>
      </c>
      <c r="AR1773" s="121"/>
      <c r="AS1773" s="121"/>
      <c r="AT1773" s="121"/>
    </row>
    <row r="1774" spans="1:46" ht="30" customHeight="1" x14ac:dyDescent="0.15">
      <c r="A1774" s="121">
        <v>1772</v>
      </c>
      <c r="B1774" s="126">
        <v>5225003441</v>
      </c>
      <c r="C1774" s="121" t="s">
        <v>7322</v>
      </c>
      <c r="D1774" s="121" t="s">
        <v>7322</v>
      </c>
      <c r="E1774" s="127">
        <v>28130</v>
      </c>
      <c r="F1774" s="117">
        <f t="shared" ca="1" si="243"/>
        <v>42.178082191780824</v>
      </c>
      <c r="G1774" s="121" t="s">
        <v>325</v>
      </c>
      <c r="H1774" s="121" t="s">
        <v>297</v>
      </c>
      <c r="I1774" s="121" t="s">
        <v>297</v>
      </c>
      <c r="J1774" s="121" t="s">
        <v>7323</v>
      </c>
      <c r="K1774" s="121" t="s">
        <v>8034</v>
      </c>
      <c r="L1774" s="121" t="s">
        <v>328</v>
      </c>
      <c r="M1774" s="121" t="s">
        <v>367</v>
      </c>
      <c r="N1774" s="121" t="s">
        <v>570</v>
      </c>
      <c r="O1774" s="121" t="s">
        <v>8330</v>
      </c>
      <c r="P1774" s="127">
        <v>42250</v>
      </c>
      <c r="Q1774" s="127">
        <v>47728</v>
      </c>
      <c r="R1774" s="114">
        <f t="shared" ca="1" si="244"/>
        <v>4203</v>
      </c>
      <c r="S1774" s="118">
        <f t="shared" ca="1" si="245"/>
        <v>138</v>
      </c>
      <c r="T1774" s="114">
        <f t="shared" ca="1" si="246"/>
        <v>11</v>
      </c>
      <c r="U1774" s="119" t="str">
        <f t="shared" ca="1" si="247"/>
        <v>11年6个月8天</v>
      </c>
      <c r="V1774" s="120" t="s">
        <v>10378</v>
      </c>
      <c r="W1774" s="116">
        <f t="shared" ca="1" si="248"/>
        <v>43525</v>
      </c>
      <c r="X1774" s="114">
        <f t="shared" ca="1" si="249"/>
        <v>416</v>
      </c>
      <c r="Y1774" s="120">
        <f t="shared" ca="1" si="250"/>
        <v>13</v>
      </c>
      <c r="Z1774" s="121">
        <f t="shared" ca="1" si="251"/>
        <v>1</v>
      </c>
      <c r="AA1774" s="121" t="s">
        <v>8536</v>
      </c>
      <c r="AB1774" s="121"/>
      <c r="AC1774" s="127">
        <v>43109</v>
      </c>
      <c r="AD1774" s="121" t="s">
        <v>582</v>
      </c>
      <c r="AE1774" s="127">
        <v>43109</v>
      </c>
      <c r="AF1774" s="121" t="s">
        <v>8286</v>
      </c>
      <c r="AG1774" s="121">
        <v>0</v>
      </c>
      <c r="AH1774" s="121">
        <v>0</v>
      </c>
      <c r="AI1774" s="121" t="s">
        <v>7326</v>
      </c>
      <c r="AJ1774" s="121"/>
      <c r="AK1774" s="121"/>
      <c r="AL1774" s="121" t="s">
        <v>363</v>
      </c>
      <c r="AM1774" s="126" t="s">
        <v>7325</v>
      </c>
      <c r="AN1774" s="121"/>
      <c r="AO1774" s="121"/>
      <c r="AP1774" s="121">
        <v>0</v>
      </c>
      <c r="AQ1774" s="121">
        <v>1</v>
      </c>
      <c r="AR1774" s="121"/>
      <c r="AS1774" s="121"/>
      <c r="AT1774" s="121"/>
    </row>
    <row r="1775" spans="1:46" ht="30" customHeight="1" x14ac:dyDescent="0.15">
      <c r="A1775" s="121">
        <v>1773</v>
      </c>
      <c r="B1775" s="126">
        <v>5225003442</v>
      </c>
      <c r="C1775" s="121" t="s">
        <v>7327</v>
      </c>
      <c r="D1775" s="121" t="s">
        <v>7327</v>
      </c>
      <c r="E1775" s="127">
        <v>31513</v>
      </c>
      <c r="F1775" s="117">
        <f t="shared" ca="1" si="243"/>
        <v>32.909589041095892</v>
      </c>
      <c r="G1775" s="121" t="s">
        <v>325</v>
      </c>
      <c r="H1775" s="121" t="s">
        <v>327</v>
      </c>
      <c r="I1775" s="121" t="s">
        <v>327</v>
      </c>
      <c r="J1775" s="121" t="s">
        <v>7328</v>
      </c>
      <c r="K1775" s="121" t="s">
        <v>811</v>
      </c>
      <c r="L1775" s="121" t="s">
        <v>328</v>
      </c>
      <c r="M1775" s="121" t="s">
        <v>383</v>
      </c>
      <c r="N1775" s="121" t="s">
        <v>570</v>
      </c>
      <c r="O1775" s="121" t="s">
        <v>293</v>
      </c>
      <c r="P1775" s="121"/>
      <c r="Q1775" s="121"/>
      <c r="R1775" s="114" t="e">
        <f t="shared" ca="1" si="244"/>
        <v>#NUM!</v>
      </c>
      <c r="S1775" s="118" t="e">
        <f t="shared" ca="1" si="245"/>
        <v>#NUM!</v>
      </c>
      <c r="T1775" s="114" t="e">
        <f t="shared" ca="1" si="246"/>
        <v>#NUM!</v>
      </c>
      <c r="U1775" s="119" t="e">
        <f t="shared" ca="1" si="247"/>
        <v>#NUM!</v>
      </c>
      <c r="V1775" s="120" t="s">
        <v>293</v>
      </c>
      <c r="W1775" s="116">
        <f t="shared" ca="1" si="248"/>
        <v>43525</v>
      </c>
      <c r="X1775" s="114">
        <f t="shared" ca="1" si="249"/>
        <v>416</v>
      </c>
      <c r="Y1775" s="120">
        <f t="shared" ca="1" si="250"/>
        <v>13</v>
      </c>
      <c r="Z1775" s="121">
        <f t="shared" ca="1" si="251"/>
        <v>1</v>
      </c>
      <c r="AA1775" s="121" t="s">
        <v>10379</v>
      </c>
      <c r="AB1775" s="121"/>
      <c r="AC1775" s="127">
        <v>43109</v>
      </c>
      <c r="AD1775" s="121" t="s">
        <v>582</v>
      </c>
      <c r="AE1775" s="127">
        <v>43109</v>
      </c>
      <c r="AF1775" s="121" t="s">
        <v>8286</v>
      </c>
      <c r="AG1775" s="121">
        <v>0</v>
      </c>
      <c r="AH1775" s="121">
        <v>0</v>
      </c>
      <c r="AI1775" s="121" t="s">
        <v>7326</v>
      </c>
      <c r="AJ1775" s="121"/>
      <c r="AK1775" s="121" t="s">
        <v>317</v>
      </c>
      <c r="AL1775" s="121" t="s">
        <v>363</v>
      </c>
      <c r="AM1775" s="126" t="s">
        <v>7329</v>
      </c>
      <c r="AN1775" s="121"/>
      <c r="AO1775" s="121"/>
      <c r="AP1775" s="121">
        <v>0</v>
      </c>
      <c r="AQ1775" s="121">
        <v>1</v>
      </c>
      <c r="AR1775" s="121"/>
      <c r="AS1775" s="121"/>
      <c r="AT1775" s="121"/>
    </row>
    <row r="1776" spans="1:46" ht="30" customHeight="1" x14ac:dyDescent="0.15">
      <c r="A1776" s="121">
        <v>1774</v>
      </c>
      <c r="B1776" s="126">
        <v>5225003443</v>
      </c>
      <c r="C1776" s="121" t="s">
        <v>7330</v>
      </c>
      <c r="D1776" s="121" t="s">
        <v>7330</v>
      </c>
      <c r="E1776" s="127">
        <v>29434</v>
      </c>
      <c r="F1776" s="117">
        <f t="shared" ca="1" si="243"/>
        <v>38.605479452054794</v>
      </c>
      <c r="G1776" s="121" t="s">
        <v>325</v>
      </c>
      <c r="H1776" s="121" t="s">
        <v>327</v>
      </c>
      <c r="I1776" s="121" t="s">
        <v>327</v>
      </c>
      <c r="J1776" s="121" t="s">
        <v>7331</v>
      </c>
      <c r="K1776" s="121" t="s">
        <v>701</v>
      </c>
      <c r="L1776" s="121" t="s">
        <v>328</v>
      </c>
      <c r="M1776" s="121" t="s">
        <v>383</v>
      </c>
      <c r="N1776" s="121" t="s">
        <v>1258</v>
      </c>
      <c r="O1776" s="121" t="s">
        <v>9301</v>
      </c>
      <c r="P1776" s="127">
        <v>42807</v>
      </c>
      <c r="Q1776" s="127">
        <v>48795</v>
      </c>
      <c r="R1776" s="114">
        <f t="shared" ca="1" si="244"/>
        <v>5270</v>
      </c>
      <c r="S1776" s="118">
        <f t="shared" ca="1" si="245"/>
        <v>173</v>
      </c>
      <c r="T1776" s="114">
        <f t="shared" ca="1" si="246"/>
        <v>14</v>
      </c>
      <c r="U1776" s="119" t="str">
        <f t="shared" ca="1" si="247"/>
        <v>14年5个月10天</v>
      </c>
      <c r="V1776" s="120" t="s">
        <v>10380</v>
      </c>
      <c r="W1776" s="116">
        <f t="shared" ca="1" si="248"/>
        <v>43525</v>
      </c>
      <c r="X1776" s="114">
        <f t="shared" ca="1" si="249"/>
        <v>382</v>
      </c>
      <c r="Y1776" s="120">
        <f t="shared" ca="1" si="250"/>
        <v>12</v>
      </c>
      <c r="Z1776" s="121">
        <f t="shared" ca="1" si="251"/>
        <v>1</v>
      </c>
      <c r="AA1776" s="121" t="s">
        <v>7996</v>
      </c>
      <c r="AB1776" s="121"/>
      <c r="AC1776" s="127">
        <v>43143</v>
      </c>
      <c r="AD1776" s="121" t="s">
        <v>771</v>
      </c>
      <c r="AE1776" s="127">
        <v>43143</v>
      </c>
      <c r="AF1776" s="121" t="s">
        <v>8286</v>
      </c>
      <c r="AG1776" s="121">
        <v>0</v>
      </c>
      <c r="AH1776" s="121">
        <v>0</v>
      </c>
      <c r="AI1776" s="121" t="s">
        <v>10381</v>
      </c>
      <c r="AJ1776" s="121"/>
      <c r="AK1776" s="121"/>
      <c r="AL1776" s="121" t="s">
        <v>363</v>
      </c>
      <c r="AM1776" s="126" t="s">
        <v>7332</v>
      </c>
      <c r="AN1776" s="121"/>
      <c r="AO1776" s="121"/>
      <c r="AP1776" s="121">
        <v>0</v>
      </c>
      <c r="AQ1776" s="121">
        <v>3</v>
      </c>
      <c r="AR1776" s="121"/>
      <c r="AS1776" s="121"/>
      <c r="AT1776" s="121"/>
    </row>
    <row r="1777" spans="1:46" ht="30" customHeight="1" x14ac:dyDescent="0.15">
      <c r="A1777" s="121">
        <v>1775</v>
      </c>
      <c r="B1777" s="126">
        <v>5225003444</v>
      </c>
      <c r="C1777" s="121" t="s">
        <v>7333</v>
      </c>
      <c r="D1777" s="121" t="s">
        <v>7333</v>
      </c>
      <c r="E1777" s="127">
        <v>29379</v>
      </c>
      <c r="F1777" s="117">
        <f t="shared" ca="1" si="243"/>
        <v>38.756164383561647</v>
      </c>
      <c r="G1777" s="121" t="s">
        <v>325</v>
      </c>
      <c r="H1777" s="121" t="s">
        <v>287</v>
      </c>
      <c r="I1777" s="121" t="s">
        <v>287</v>
      </c>
      <c r="J1777" s="121" t="s">
        <v>7334</v>
      </c>
      <c r="K1777" s="121" t="s">
        <v>701</v>
      </c>
      <c r="L1777" s="121" t="s">
        <v>328</v>
      </c>
      <c r="M1777" s="121" t="s">
        <v>367</v>
      </c>
      <c r="N1777" s="121" t="s">
        <v>41</v>
      </c>
      <c r="O1777" s="121" t="s">
        <v>299</v>
      </c>
      <c r="P1777" s="127">
        <v>43108</v>
      </c>
      <c r="Q1777" s="121"/>
      <c r="R1777" s="114" t="e">
        <f t="shared" ca="1" si="244"/>
        <v>#NUM!</v>
      </c>
      <c r="S1777" s="118" t="e">
        <f t="shared" ca="1" si="245"/>
        <v>#NUM!</v>
      </c>
      <c r="T1777" s="114" t="e">
        <f t="shared" ca="1" si="246"/>
        <v>#NUM!</v>
      </c>
      <c r="U1777" s="119" t="e">
        <f t="shared" ca="1" si="247"/>
        <v>#NUM!</v>
      </c>
      <c r="V1777" s="120" t="s">
        <v>299</v>
      </c>
      <c r="W1777" s="116">
        <f t="shared" ca="1" si="248"/>
        <v>43525</v>
      </c>
      <c r="X1777" s="114">
        <f t="shared" ca="1" si="249"/>
        <v>382</v>
      </c>
      <c r="Y1777" s="120">
        <f t="shared" ca="1" si="250"/>
        <v>12</v>
      </c>
      <c r="Z1777" s="121">
        <f t="shared" ca="1" si="251"/>
        <v>1</v>
      </c>
      <c r="AA1777" s="121" t="s">
        <v>10382</v>
      </c>
      <c r="AB1777" s="121"/>
      <c r="AC1777" s="127">
        <v>43143</v>
      </c>
      <c r="AD1777" s="121" t="s">
        <v>771</v>
      </c>
      <c r="AE1777" s="127">
        <v>43143</v>
      </c>
      <c r="AF1777" s="121" t="s">
        <v>8286</v>
      </c>
      <c r="AG1777" s="121">
        <v>0</v>
      </c>
      <c r="AH1777" s="121">
        <v>0</v>
      </c>
      <c r="AI1777" s="121" t="s">
        <v>10383</v>
      </c>
      <c r="AJ1777" s="121"/>
      <c r="AK1777" s="121" t="s">
        <v>334</v>
      </c>
      <c r="AL1777" s="121"/>
      <c r="AM1777" s="126" t="s">
        <v>7335</v>
      </c>
      <c r="AN1777" s="121"/>
      <c r="AO1777" s="121"/>
      <c r="AP1777" s="121">
        <v>0</v>
      </c>
      <c r="AQ1777" s="121">
        <v>0</v>
      </c>
      <c r="AR1777" s="121"/>
      <c r="AS1777" s="121"/>
      <c r="AT1777" s="121"/>
    </row>
    <row r="1778" spans="1:46" ht="30" customHeight="1" x14ac:dyDescent="0.15">
      <c r="A1778" s="121">
        <v>1776</v>
      </c>
      <c r="B1778" s="126">
        <v>5225003445</v>
      </c>
      <c r="C1778" s="121" t="s">
        <v>7336</v>
      </c>
      <c r="D1778" s="121" t="s">
        <v>7336</v>
      </c>
      <c r="E1778" s="127">
        <v>25786</v>
      </c>
      <c r="F1778" s="117">
        <f t="shared" ca="1" si="243"/>
        <v>48.6</v>
      </c>
      <c r="G1778" s="121" t="s">
        <v>325</v>
      </c>
      <c r="H1778" s="121" t="s">
        <v>297</v>
      </c>
      <c r="I1778" s="121" t="s">
        <v>297</v>
      </c>
      <c r="J1778" s="121" t="s">
        <v>7337</v>
      </c>
      <c r="K1778" s="121" t="s">
        <v>8014</v>
      </c>
      <c r="L1778" s="121" t="s">
        <v>328</v>
      </c>
      <c r="M1778" s="121" t="s">
        <v>59</v>
      </c>
      <c r="N1778" s="121" t="s">
        <v>41</v>
      </c>
      <c r="O1778" s="121" t="s">
        <v>8330</v>
      </c>
      <c r="P1778" s="127">
        <v>42807</v>
      </c>
      <c r="Q1778" s="127">
        <v>48285</v>
      </c>
      <c r="R1778" s="114">
        <f t="shared" ca="1" si="244"/>
        <v>4760</v>
      </c>
      <c r="S1778" s="118">
        <f t="shared" ca="1" si="245"/>
        <v>156</v>
      </c>
      <c r="T1778" s="114">
        <f t="shared" ca="1" si="246"/>
        <v>13</v>
      </c>
      <c r="U1778" s="119" t="str">
        <f t="shared" ca="1" si="247"/>
        <v>13年0个月15天</v>
      </c>
      <c r="V1778" s="120" t="s">
        <v>10384</v>
      </c>
      <c r="W1778" s="116">
        <f t="shared" ca="1" si="248"/>
        <v>43525</v>
      </c>
      <c r="X1778" s="114">
        <f t="shared" ca="1" si="249"/>
        <v>382</v>
      </c>
      <c r="Y1778" s="120">
        <f t="shared" ca="1" si="250"/>
        <v>12</v>
      </c>
      <c r="Z1778" s="121">
        <f t="shared" ca="1" si="251"/>
        <v>1</v>
      </c>
      <c r="AA1778" s="121" t="s">
        <v>7996</v>
      </c>
      <c r="AB1778" s="121"/>
      <c r="AC1778" s="127">
        <v>43143</v>
      </c>
      <c r="AD1778" s="121" t="s">
        <v>771</v>
      </c>
      <c r="AE1778" s="127">
        <v>43143</v>
      </c>
      <c r="AF1778" s="121" t="s">
        <v>8286</v>
      </c>
      <c r="AG1778" s="121">
        <v>0</v>
      </c>
      <c r="AH1778" s="121">
        <v>0</v>
      </c>
      <c r="AI1778" s="121" t="s">
        <v>10383</v>
      </c>
      <c r="AJ1778" s="121"/>
      <c r="AK1778" s="121"/>
      <c r="AL1778" s="121" t="s">
        <v>363</v>
      </c>
      <c r="AM1778" s="126" t="s">
        <v>7338</v>
      </c>
      <c r="AN1778" s="121"/>
      <c r="AO1778" s="121"/>
      <c r="AP1778" s="121">
        <v>0</v>
      </c>
      <c r="AQ1778" s="121">
        <v>3</v>
      </c>
      <c r="AR1778" s="121"/>
      <c r="AS1778" s="121"/>
      <c r="AT1778" s="121"/>
    </row>
    <row r="1779" spans="1:46" ht="30" customHeight="1" x14ac:dyDescent="0.15">
      <c r="A1779" s="121">
        <v>1777</v>
      </c>
      <c r="B1779" s="126">
        <v>5225003446</v>
      </c>
      <c r="C1779" s="121" t="s">
        <v>7339</v>
      </c>
      <c r="D1779" s="121" t="s">
        <v>7339</v>
      </c>
      <c r="E1779" s="127">
        <v>24727</v>
      </c>
      <c r="F1779" s="117">
        <f t="shared" ca="1" si="243"/>
        <v>51.5013698630137</v>
      </c>
      <c r="G1779" s="121" t="s">
        <v>325</v>
      </c>
      <c r="H1779" s="121" t="s">
        <v>297</v>
      </c>
      <c r="I1779" s="121" t="s">
        <v>297</v>
      </c>
      <c r="J1779" s="121" t="s">
        <v>3661</v>
      </c>
      <c r="K1779" s="121" t="s">
        <v>811</v>
      </c>
      <c r="L1779" s="121" t="s">
        <v>328</v>
      </c>
      <c r="M1779" s="121" t="s">
        <v>367</v>
      </c>
      <c r="N1779" s="121" t="s">
        <v>290</v>
      </c>
      <c r="O1779" s="121" t="s">
        <v>299</v>
      </c>
      <c r="P1779" s="127">
        <v>43098</v>
      </c>
      <c r="Q1779" s="121"/>
      <c r="R1779" s="114" t="e">
        <f t="shared" ca="1" si="244"/>
        <v>#NUM!</v>
      </c>
      <c r="S1779" s="118" t="e">
        <f t="shared" ca="1" si="245"/>
        <v>#NUM!</v>
      </c>
      <c r="T1779" s="114" t="e">
        <f t="shared" ca="1" si="246"/>
        <v>#NUM!</v>
      </c>
      <c r="U1779" s="119" t="e">
        <f t="shared" ca="1" si="247"/>
        <v>#NUM!</v>
      </c>
      <c r="V1779" s="120" t="s">
        <v>299</v>
      </c>
      <c r="W1779" s="116">
        <f t="shared" ca="1" si="248"/>
        <v>43525</v>
      </c>
      <c r="X1779" s="114">
        <f t="shared" ca="1" si="249"/>
        <v>354</v>
      </c>
      <c r="Y1779" s="120">
        <f t="shared" ca="1" si="250"/>
        <v>11</v>
      </c>
      <c r="Z1779" s="121">
        <f t="shared" ca="1" si="251"/>
        <v>0</v>
      </c>
      <c r="AA1779" s="121" t="s">
        <v>2130</v>
      </c>
      <c r="AB1779" s="121"/>
      <c r="AC1779" s="127">
        <v>43171</v>
      </c>
      <c r="AD1779" s="121" t="s">
        <v>582</v>
      </c>
      <c r="AE1779" s="127">
        <v>43171</v>
      </c>
      <c r="AF1779" s="121" t="s">
        <v>8286</v>
      </c>
      <c r="AG1779" s="121">
        <v>0</v>
      </c>
      <c r="AH1779" s="121">
        <v>0</v>
      </c>
      <c r="AI1779" s="121" t="s">
        <v>7341</v>
      </c>
      <c r="AJ1779" s="121"/>
      <c r="AK1779" s="121" t="s">
        <v>334</v>
      </c>
      <c r="AL1779" s="121"/>
      <c r="AM1779" s="126" t="s">
        <v>7340</v>
      </c>
      <c r="AN1779" s="121"/>
      <c r="AO1779" s="121"/>
      <c r="AP1779" s="121">
        <v>0</v>
      </c>
      <c r="AQ1779" s="121">
        <v>0</v>
      </c>
      <c r="AR1779" s="121"/>
      <c r="AS1779" s="121"/>
      <c r="AT1779" s="121"/>
    </row>
    <row r="1780" spans="1:46" ht="30" customHeight="1" x14ac:dyDescent="0.15">
      <c r="A1780" s="121">
        <v>1778</v>
      </c>
      <c r="B1780" s="126">
        <v>5225003447</v>
      </c>
      <c r="C1780" s="121" t="s">
        <v>7342</v>
      </c>
      <c r="D1780" s="121" t="s">
        <v>7342</v>
      </c>
      <c r="E1780" s="127">
        <v>28320</v>
      </c>
      <c r="F1780" s="117">
        <f t="shared" ca="1" si="243"/>
        <v>41.657534246575345</v>
      </c>
      <c r="G1780" s="121" t="s">
        <v>325</v>
      </c>
      <c r="H1780" s="121" t="s">
        <v>327</v>
      </c>
      <c r="I1780" s="121" t="s">
        <v>327</v>
      </c>
      <c r="J1780" s="121" t="s">
        <v>7343</v>
      </c>
      <c r="K1780" s="121" t="s">
        <v>8014</v>
      </c>
      <c r="L1780" s="121" t="s">
        <v>328</v>
      </c>
      <c r="M1780" s="121" t="s">
        <v>59</v>
      </c>
      <c r="N1780" s="121" t="s">
        <v>290</v>
      </c>
      <c r="O1780" s="121" t="s">
        <v>293</v>
      </c>
      <c r="P1780" s="127">
        <v>43124</v>
      </c>
      <c r="Q1780" s="121"/>
      <c r="R1780" s="114" t="e">
        <f t="shared" ca="1" si="244"/>
        <v>#NUM!</v>
      </c>
      <c r="S1780" s="118" t="e">
        <f t="shared" ca="1" si="245"/>
        <v>#NUM!</v>
      </c>
      <c r="T1780" s="114" t="e">
        <f t="shared" ca="1" si="246"/>
        <v>#NUM!</v>
      </c>
      <c r="U1780" s="119" t="e">
        <f t="shared" ca="1" si="247"/>
        <v>#NUM!</v>
      </c>
      <c r="V1780" s="120" t="s">
        <v>293</v>
      </c>
      <c r="W1780" s="116">
        <f t="shared" ca="1" si="248"/>
        <v>43525</v>
      </c>
      <c r="X1780" s="114">
        <f t="shared" ca="1" si="249"/>
        <v>354</v>
      </c>
      <c r="Y1780" s="120">
        <f t="shared" ca="1" si="250"/>
        <v>11</v>
      </c>
      <c r="Z1780" s="121">
        <f t="shared" ca="1" si="251"/>
        <v>0</v>
      </c>
      <c r="AA1780" s="121" t="s">
        <v>10385</v>
      </c>
      <c r="AB1780" s="121"/>
      <c r="AC1780" s="127">
        <v>43171</v>
      </c>
      <c r="AD1780" s="121" t="s">
        <v>582</v>
      </c>
      <c r="AE1780" s="127">
        <v>43171</v>
      </c>
      <c r="AF1780" s="121" t="s">
        <v>8286</v>
      </c>
      <c r="AG1780" s="121">
        <v>0</v>
      </c>
      <c r="AH1780" s="121">
        <v>0</v>
      </c>
      <c r="AI1780" s="121" t="s">
        <v>7345</v>
      </c>
      <c r="AJ1780" s="121"/>
      <c r="AK1780" s="121" t="s">
        <v>409</v>
      </c>
      <c r="AL1780" s="121"/>
      <c r="AM1780" s="126" t="s">
        <v>7344</v>
      </c>
      <c r="AN1780" s="121"/>
      <c r="AO1780" s="121"/>
      <c r="AP1780" s="121">
        <v>0</v>
      </c>
      <c r="AQ1780" s="121">
        <v>0</v>
      </c>
      <c r="AR1780" s="121"/>
      <c r="AS1780" s="121"/>
      <c r="AT1780" s="121"/>
    </row>
    <row r="1781" spans="1:46" ht="30" customHeight="1" x14ac:dyDescent="0.15">
      <c r="A1781" s="121">
        <v>1779</v>
      </c>
      <c r="B1781" s="126">
        <v>5225003448</v>
      </c>
      <c r="C1781" s="121" t="s">
        <v>7346</v>
      </c>
      <c r="D1781" s="121" t="s">
        <v>7346</v>
      </c>
      <c r="E1781" s="127">
        <v>23909</v>
      </c>
      <c r="F1781" s="117">
        <f t="shared" ca="1" si="243"/>
        <v>53.742465753424661</v>
      </c>
      <c r="G1781" s="121" t="s">
        <v>325</v>
      </c>
      <c r="H1781" s="121" t="s">
        <v>287</v>
      </c>
      <c r="I1781" s="121" t="s">
        <v>287</v>
      </c>
      <c r="J1781" s="121" t="s">
        <v>7347</v>
      </c>
      <c r="K1781" s="121" t="s">
        <v>8153</v>
      </c>
      <c r="L1781" s="121" t="s">
        <v>328</v>
      </c>
      <c r="M1781" s="121" t="s">
        <v>348</v>
      </c>
      <c r="N1781" s="121" t="s">
        <v>488</v>
      </c>
      <c r="O1781" s="121" t="s">
        <v>293</v>
      </c>
      <c r="P1781" s="127">
        <v>43119</v>
      </c>
      <c r="Q1781" s="121"/>
      <c r="R1781" s="114" t="e">
        <f t="shared" ca="1" si="244"/>
        <v>#NUM!</v>
      </c>
      <c r="S1781" s="118" t="e">
        <f t="shared" ca="1" si="245"/>
        <v>#NUM!</v>
      </c>
      <c r="T1781" s="114" t="e">
        <f t="shared" ca="1" si="246"/>
        <v>#NUM!</v>
      </c>
      <c r="U1781" s="119" t="e">
        <f t="shared" ca="1" si="247"/>
        <v>#NUM!</v>
      </c>
      <c r="V1781" s="120" t="s">
        <v>293</v>
      </c>
      <c r="W1781" s="116">
        <f t="shared" ca="1" si="248"/>
        <v>43525</v>
      </c>
      <c r="X1781" s="114">
        <f t="shared" ca="1" si="249"/>
        <v>354</v>
      </c>
      <c r="Y1781" s="120">
        <f t="shared" ca="1" si="250"/>
        <v>11</v>
      </c>
      <c r="Z1781" s="121">
        <f t="shared" ca="1" si="251"/>
        <v>0</v>
      </c>
      <c r="AA1781" s="121" t="s">
        <v>10386</v>
      </c>
      <c r="AB1781" s="121"/>
      <c r="AC1781" s="127">
        <v>43171</v>
      </c>
      <c r="AD1781" s="121" t="s">
        <v>582</v>
      </c>
      <c r="AE1781" s="127">
        <v>43171</v>
      </c>
      <c r="AF1781" s="121" t="s">
        <v>8286</v>
      </c>
      <c r="AG1781" s="121">
        <v>0</v>
      </c>
      <c r="AH1781" s="121">
        <v>0</v>
      </c>
      <c r="AI1781" s="121" t="s">
        <v>7349</v>
      </c>
      <c r="AJ1781" s="121"/>
      <c r="AK1781" s="121" t="s">
        <v>409</v>
      </c>
      <c r="AL1781" s="121"/>
      <c r="AM1781" s="126" t="s">
        <v>7348</v>
      </c>
      <c r="AN1781" s="121" t="s">
        <v>411</v>
      </c>
      <c r="AO1781" s="121"/>
      <c r="AP1781" s="121">
        <v>0</v>
      </c>
      <c r="AQ1781" s="121">
        <v>0</v>
      </c>
      <c r="AR1781" s="121"/>
      <c r="AS1781" s="121"/>
      <c r="AT1781" s="121"/>
    </row>
    <row r="1782" spans="1:46" ht="30" customHeight="1" x14ac:dyDescent="0.15">
      <c r="A1782" s="121">
        <v>1780</v>
      </c>
      <c r="B1782" s="126">
        <v>5225003449</v>
      </c>
      <c r="C1782" s="121" t="s">
        <v>7350</v>
      </c>
      <c r="D1782" s="121" t="s">
        <v>7350</v>
      </c>
      <c r="E1782" s="127">
        <v>29449</v>
      </c>
      <c r="F1782" s="117">
        <f t="shared" ca="1" si="243"/>
        <v>38.564383561643837</v>
      </c>
      <c r="G1782" s="121" t="s">
        <v>650</v>
      </c>
      <c r="H1782" s="121" t="s">
        <v>287</v>
      </c>
      <c r="I1782" s="121" t="s">
        <v>287</v>
      </c>
      <c r="J1782" s="121" t="s">
        <v>7351</v>
      </c>
      <c r="K1782" s="121" t="s">
        <v>8011</v>
      </c>
      <c r="L1782" s="121" t="s">
        <v>328</v>
      </c>
      <c r="M1782" s="121" t="s">
        <v>383</v>
      </c>
      <c r="N1782" s="121" t="s">
        <v>298</v>
      </c>
      <c r="O1782" s="121" t="s">
        <v>8330</v>
      </c>
      <c r="P1782" s="127">
        <v>42830</v>
      </c>
      <c r="Q1782" s="127">
        <v>48308</v>
      </c>
      <c r="R1782" s="114">
        <f t="shared" ca="1" si="244"/>
        <v>4783</v>
      </c>
      <c r="S1782" s="118">
        <f t="shared" ca="1" si="245"/>
        <v>157</v>
      </c>
      <c r="T1782" s="114">
        <f t="shared" ca="1" si="246"/>
        <v>13</v>
      </c>
      <c r="U1782" s="119" t="str">
        <f t="shared" ca="1" si="247"/>
        <v>13年1个月8天</v>
      </c>
      <c r="V1782" s="120" t="s">
        <v>10387</v>
      </c>
      <c r="W1782" s="116">
        <f t="shared" ca="1" si="248"/>
        <v>43525</v>
      </c>
      <c r="X1782" s="114">
        <f t="shared" ca="1" si="249"/>
        <v>351</v>
      </c>
      <c r="Y1782" s="120">
        <f t="shared" ca="1" si="250"/>
        <v>11</v>
      </c>
      <c r="Z1782" s="121">
        <f t="shared" ca="1" si="251"/>
        <v>0</v>
      </c>
      <c r="AA1782" s="121" t="s">
        <v>10388</v>
      </c>
      <c r="AB1782" s="121"/>
      <c r="AC1782" s="127">
        <v>43174</v>
      </c>
      <c r="AD1782" s="121" t="s">
        <v>771</v>
      </c>
      <c r="AE1782" s="127">
        <v>43174</v>
      </c>
      <c r="AF1782" s="121" t="s">
        <v>8286</v>
      </c>
      <c r="AG1782" s="121">
        <v>0</v>
      </c>
      <c r="AH1782" s="121">
        <v>0</v>
      </c>
      <c r="AI1782" s="121" t="s">
        <v>7353</v>
      </c>
      <c r="AJ1782" s="121"/>
      <c r="AK1782" s="121"/>
      <c r="AL1782" s="121" t="s">
        <v>363</v>
      </c>
      <c r="AM1782" s="126" t="s">
        <v>7352</v>
      </c>
      <c r="AN1782" s="121" t="s">
        <v>411</v>
      </c>
      <c r="AO1782" s="121"/>
      <c r="AP1782" s="121">
        <v>0</v>
      </c>
      <c r="AQ1782" s="121">
        <v>1</v>
      </c>
      <c r="AR1782" s="121"/>
      <c r="AS1782" s="121"/>
      <c r="AT1782" s="121"/>
    </row>
    <row r="1783" spans="1:46" ht="30" customHeight="1" x14ac:dyDescent="0.15">
      <c r="A1783" s="121">
        <v>1781</v>
      </c>
      <c r="B1783" s="126">
        <v>5225003450</v>
      </c>
      <c r="C1783" s="121" t="s">
        <v>7354</v>
      </c>
      <c r="D1783" s="121" t="s">
        <v>7354</v>
      </c>
      <c r="E1783" s="127">
        <v>32271</v>
      </c>
      <c r="F1783" s="117">
        <f t="shared" ca="1" si="243"/>
        <v>30.832876712328765</v>
      </c>
      <c r="G1783" s="121" t="s">
        <v>650</v>
      </c>
      <c r="H1783" s="121" t="s">
        <v>287</v>
      </c>
      <c r="I1783" s="121" t="s">
        <v>287</v>
      </c>
      <c r="J1783" s="121" t="s">
        <v>7355</v>
      </c>
      <c r="K1783" s="121" t="s">
        <v>8011</v>
      </c>
      <c r="L1783" s="121" t="s">
        <v>328</v>
      </c>
      <c r="M1783" s="121" t="s">
        <v>367</v>
      </c>
      <c r="N1783" s="121" t="s">
        <v>298</v>
      </c>
      <c r="O1783" s="121" t="s">
        <v>8330</v>
      </c>
      <c r="P1783" s="127">
        <v>42830</v>
      </c>
      <c r="Q1783" s="127">
        <v>48308</v>
      </c>
      <c r="R1783" s="114">
        <f t="shared" ca="1" si="244"/>
        <v>4783</v>
      </c>
      <c r="S1783" s="118">
        <f t="shared" ca="1" si="245"/>
        <v>157</v>
      </c>
      <c r="T1783" s="114">
        <f t="shared" ca="1" si="246"/>
        <v>13</v>
      </c>
      <c r="U1783" s="119" t="str">
        <f t="shared" ca="1" si="247"/>
        <v>13年1个月8天</v>
      </c>
      <c r="V1783" s="120" t="s">
        <v>10387</v>
      </c>
      <c r="W1783" s="116">
        <f t="shared" ca="1" si="248"/>
        <v>43525</v>
      </c>
      <c r="X1783" s="114">
        <f t="shared" ca="1" si="249"/>
        <v>351</v>
      </c>
      <c r="Y1783" s="120">
        <f t="shared" ca="1" si="250"/>
        <v>11</v>
      </c>
      <c r="Z1783" s="121">
        <f t="shared" ca="1" si="251"/>
        <v>0</v>
      </c>
      <c r="AA1783" s="121" t="s">
        <v>10388</v>
      </c>
      <c r="AB1783" s="121"/>
      <c r="AC1783" s="127">
        <v>43174</v>
      </c>
      <c r="AD1783" s="121" t="s">
        <v>771</v>
      </c>
      <c r="AE1783" s="127">
        <v>43174</v>
      </c>
      <c r="AF1783" s="121" t="s">
        <v>8286</v>
      </c>
      <c r="AG1783" s="121">
        <v>0</v>
      </c>
      <c r="AH1783" s="121">
        <v>0</v>
      </c>
      <c r="AI1783" s="121" t="s">
        <v>7353</v>
      </c>
      <c r="AJ1783" s="121"/>
      <c r="AK1783" s="121"/>
      <c r="AL1783" s="121" t="s">
        <v>363</v>
      </c>
      <c r="AM1783" s="126" t="s">
        <v>7356</v>
      </c>
      <c r="AN1783" s="121" t="s">
        <v>411</v>
      </c>
      <c r="AO1783" s="121"/>
      <c r="AP1783" s="121">
        <v>0</v>
      </c>
      <c r="AQ1783" s="121">
        <v>1</v>
      </c>
      <c r="AR1783" s="121"/>
      <c r="AS1783" s="121"/>
      <c r="AT1783" s="121"/>
    </row>
    <row r="1784" spans="1:46" ht="30" customHeight="1" x14ac:dyDescent="0.15">
      <c r="A1784" s="121">
        <v>1782</v>
      </c>
      <c r="B1784" s="126">
        <v>5225003451</v>
      </c>
      <c r="C1784" s="121" t="s">
        <v>7357</v>
      </c>
      <c r="D1784" s="121" t="s">
        <v>7357</v>
      </c>
      <c r="E1784" s="127">
        <v>28498</v>
      </c>
      <c r="F1784" s="117">
        <f t="shared" ca="1" si="243"/>
        <v>41.169863013698631</v>
      </c>
      <c r="G1784" s="121" t="s">
        <v>325</v>
      </c>
      <c r="H1784" s="121" t="s">
        <v>287</v>
      </c>
      <c r="I1784" s="121" t="s">
        <v>287</v>
      </c>
      <c r="J1784" s="121" t="s">
        <v>7358</v>
      </c>
      <c r="K1784" s="121" t="s">
        <v>811</v>
      </c>
      <c r="L1784" s="121" t="s">
        <v>328</v>
      </c>
      <c r="M1784" s="121" t="s">
        <v>59</v>
      </c>
      <c r="N1784" s="121" t="s">
        <v>488</v>
      </c>
      <c r="O1784" s="121" t="s">
        <v>8330</v>
      </c>
      <c r="P1784" s="127">
        <v>42883</v>
      </c>
      <c r="Q1784" s="127">
        <v>48361</v>
      </c>
      <c r="R1784" s="114">
        <f t="shared" ca="1" si="244"/>
        <v>4836</v>
      </c>
      <c r="S1784" s="118">
        <f t="shared" ca="1" si="245"/>
        <v>158</v>
      </c>
      <c r="T1784" s="114">
        <f t="shared" ca="1" si="246"/>
        <v>13</v>
      </c>
      <c r="U1784" s="119" t="str">
        <f t="shared" ca="1" si="247"/>
        <v>13年3个月1天</v>
      </c>
      <c r="V1784" s="120" t="s">
        <v>6899</v>
      </c>
      <c r="W1784" s="116">
        <f t="shared" ca="1" si="248"/>
        <v>43525</v>
      </c>
      <c r="X1784" s="114">
        <f t="shared" ca="1" si="249"/>
        <v>351</v>
      </c>
      <c r="Y1784" s="120">
        <f t="shared" ca="1" si="250"/>
        <v>11</v>
      </c>
      <c r="Z1784" s="121">
        <f t="shared" ca="1" si="251"/>
        <v>0</v>
      </c>
      <c r="AA1784" s="121" t="s">
        <v>10389</v>
      </c>
      <c r="AB1784" s="121"/>
      <c r="AC1784" s="127">
        <v>43174</v>
      </c>
      <c r="AD1784" s="121" t="s">
        <v>771</v>
      </c>
      <c r="AE1784" s="127">
        <v>43174</v>
      </c>
      <c r="AF1784" s="121" t="s">
        <v>8286</v>
      </c>
      <c r="AG1784" s="121">
        <v>0</v>
      </c>
      <c r="AH1784" s="121">
        <v>0</v>
      </c>
      <c r="AI1784" s="121" t="s">
        <v>7361</v>
      </c>
      <c r="AJ1784" s="121"/>
      <c r="AK1784" s="121"/>
      <c r="AL1784" s="121" t="s">
        <v>363</v>
      </c>
      <c r="AM1784" s="126" t="s">
        <v>7360</v>
      </c>
      <c r="AN1784" s="121" t="s">
        <v>411</v>
      </c>
      <c r="AO1784" s="121"/>
      <c r="AP1784" s="121">
        <v>0</v>
      </c>
      <c r="AQ1784" s="121">
        <v>1</v>
      </c>
      <c r="AR1784" s="121"/>
      <c r="AS1784" s="121"/>
      <c r="AT1784" s="121"/>
    </row>
    <row r="1785" spans="1:46" ht="30" customHeight="1" x14ac:dyDescent="0.15">
      <c r="A1785" s="121">
        <v>1783</v>
      </c>
      <c r="B1785" s="126">
        <v>5225003452</v>
      </c>
      <c r="C1785" s="121" t="s">
        <v>7362</v>
      </c>
      <c r="D1785" s="121" t="s">
        <v>7362</v>
      </c>
      <c r="E1785" s="127">
        <v>36216</v>
      </c>
      <c r="F1785" s="117">
        <f t="shared" ca="1" si="243"/>
        <v>20.024657534246575</v>
      </c>
      <c r="G1785" s="121" t="s">
        <v>325</v>
      </c>
      <c r="H1785" s="121" t="s">
        <v>297</v>
      </c>
      <c r="I1785" s="121" t="s">
        <v>297</v>
      </c>
      <c r="J1785" s="121" t="s">
        <v>7363</v>
      </c>
      <c r="K1785" s="121" t="s">
        <v>811</v>
      </c>
      <c r="L1785" s="121" t="s">
        <v>328</v>
      </c>
      <c r="M1785" s="121" t="s">
        <v>383</v>
      </c>
      <c r="N1785" s="121" t="s">
        <v>810</v>
      </c>
      <c r="O1785" s="121" t="s">
        <v>10390</v>
      </c>
      <c r="P1785" s="127">
        <v>42749</v>
      </c>
      <c r="Q1785" s="127">
        <v>48317</v>
      </c>
      <c r="R1785" s="114">
        <f t="shared" ca="1" si="244"/>
        <v>4792</v>
      </c>
      <c r="S1785" s="118">
        <f t="shared" ca="1" si="245"/>
        <v>157</v>
      </c>
      <c r="T1785" s="114">
        <f t="shared" ca="1" si="246"/>
        <v>13</v>
      </c>
      <c r="U1785" s="119" t="str">
        <f t="shared" ca="1" si="247"/>
        <v>13年1个月17天</v>
      </c>
      <c r="V1785" s="120" t="s">
        <v>6987</v>
      </c>
      <c r="W1785" s="116">
        <f t="shared" ca="1" si="248"/>
        <v>43525</v>
      </c>
      <c r="X1785" s="114">
        <f t="shared" ca="1" si="249"/>
        <v>350</v>
      </c>
      <c r="Y1785" s="120">
        <f t="shared" ca="1" si="250"/>
        <v>11</v>
      </c>
      <c r="Z1785" s="121">
        <f t="shared" ca="1" si="251"/>
        <v>0</v>
      </c>
      <c r="AA1785" s="121" t="s">
        <v>10391</v>
      </c>
      <c r="AB1785" s="121"/>
      <c r="AC1785" s="127">
        <v>43175</v>
      </c>
      <c r="AD1785" s="121" t="s">
        <v>811</v>
      </c>
      <c r="AE1785" s="127">
        <v>43175</v>
      </c>
      <c r="AF1785" s="121" t="s">
        <v>8286</v>
      </c>
      <c r="AG1785" s="121">
        <v>0</v>
      </c>
      <c r="AH1785" s="121">
        <v>0</v>
      </c>
      <c r="AI1785" s="121" t="s">
        <v>7365</v>
      </c>
      <c r="AJ1785" s="121"/>
      <c r="AK1785" s="121"/>
      <c r="AL1785" s="121"/>
      <c r="AM1785" s="126" t="s">
        <v>7364</v>
      </c>
      <c r="AN1785" s="121"/>
      <c r="AO1785" s="121"/>
      <c r="AP1785" s="121">
        <v>0</v>
      </c>
      <c r="AQ1785" s="121">
        <v>0</v>
      </c>
      <c r="AR1785" s="121"/>
      <c r="AS1785" s="121"/>
      <c r="AT1785" s="121"/>
    </row>
    <row r="1786" spans="1:46" ht="30" customHeight="1" x14ac:dyDescent="0.15">
      <c r="A1786" s="121">
        <v>1784</v>
      </c>
      <c r="B1786" s="126">
        <v>5225003453</v>
      </c>
      <c r="C1786" s="121" t="s">
        <v>7366</v>
      </c>
      <c r="D1786" s="121" t="s">
        <v>7366</v>
      </c>
      <c r="E1786" s="127">
        <v>36020</v>
      </c>
      <c r="F1786" s="117">
        <f t="shared" ca="1" si="243"/>
        <v>20.561643835616437</v>
      </c>
      <c r="G1786" s="121" t="s">
        <v>325</v>
      </c>
      <c r="H1786" s="121" t="s">
        <v>297</v>
      </c>
      <c r="I1786" s="121" t="s">
        <v>297</v>
      </c>
      <c r="J1786" s="121" t="s">
        <v>7367</v>
      </c>
      <c r="K1786" s="121" t="s">
        <v>811</v>
      </c>
      <c r="L1786" s="121" t="s">
        <v>328</v>
      </c>
      <c r="M1786" s="121" t="s">
        <v>367</v>
      </c>
      <c r="N1786" s="121" t="s">
        <v>290</v>
      </c>
      <c r="O1786" s="121" t="s">
        <v>299</v>
      </c>
      <c r="P1786" s="127">
        <v>43173</v>
      </c>
      <c r="Q1786" s="121"/>
      <c r="R1786" s="114" t="e">
        <f t="shared" ca="1" si="244"/>
        <v>#NUM!</v>
      </c>
      <c r="S1786" s="118" t="e">
        <f t="shared" ca="1" si="245"/>
        <v>#NUM!</v>
      </c>
      <c r="T1786" s="114" t="e">
        <f t="shared" ca="1" si="246"/>
        <v>#NUM!</v>
      </c>
      <c r="U1786" s="119" t="e">
        <f t="shared" ca="1" si="247"/>
        <v>#NUM!</v>
      </c>
      <c r="V1786" s="120" t="s">
        <v>299</v>
      </c>
      <c r="W1786" s="116">
        <f t="shared" ca="1" si="248"/>
        <v>43525</v>
      </c>
      <c r="X1786" s="114">
        <f t="shared" ca="1" si="249"/>
        <v>350</v>
      </c>
      <c r="Y1786" s="120">
        <f t="shared" ca="1" si="250"/>
        <v>11</v>
      </c>
      <c r="Z1786" s="121">
        <f t="shared" ca="1" si="251"/>
        <v>0</v>
      </c>
      <c r="AA1786" s="121" t="s">
        <v>10392</v>
      </c>
      <c r="AB1786" s="121"/>
      <c r="AC1786" s="127">
        <v>43175</v>
      </c>
      <c r="AD1786" s="121" t="s">
        <v>811</v>
      </c>
      <c r="AE1786" s="127">
        <v>43175</v>
      </c>
      <c r="AF1786" s="121" t="s">
        <v>8286</v>
      </c>
      <c r="AG1786" s="121">
        <v>0</v>
      </c>
      <c r="AH1786" s="121">
        <v>0</v>
      </c>
      <c r="AI1786" s="121" t="s">
        <v>7365</v>
      </c>
      <c r="AJ1786" s="121"/>
      <c r="AK1786" s="121" t="s">
        <v>334</v>
      </c>
      <c r="AL1786" s="121"/>
      <c r="AM1786" s="126" t="s">
        <v>7368</v>
      </c>
      <c r="AN1786" s="121"/>
      <c r="AO1786" s="121"/>
      <c r="AP1786" s="121">
        <v>0</v>
      </c>
      <c r="AQ1786" s="121">
        <v>0</v>
      </c>
      <c r="AR1786" s="121"/>
      <c r="AS1786" s="121"/>
      <c r="AT1786" s="121"/>
    </row>
    <row r="1787" spans="1:46" ht="30" customHeight="1" x14ac:dyDescent="0.15">
      <c r="A1787" s="121">
        <v>1785</v>
      </c>
      <c r="B1787" s="126">
        <v>5225003454</v>
      </c>
      <c r="C1787" s="121" t="s">
        <v>7369</v>
      </c>
      <c r="D1787" s="121" t="s">
        <v>7369</v>
      </c>
      <c r="E1787" s="127">
        <v>33455</v>
      </c>
      <c r="F1787" s="117">
        <f t="shared" ca="1" si="243"/>
        <v>27.589041095890412</v>
      </c>
      <c r="G1787" s="121" t="s">
        <v>325</v>
      </c>
      <c r="H1787" s="121" t="s">
        <v>287</v>
      </c>
      <c r="I1787" s="121" t="s">
        <v>287</v>
      </c>
      <c r="J1787" s="121" t="s">
        <v>7370</v>
      </c>
      <c r="K1787" s="121" t="s">
        <v>8055</v>
      </c>
      <c r="L1787" s="121" t="s">
        <v>328</v>
      </c>
      <c r="M1787" s="121" t="s">
        <v>59</v>
      </c>
      <c r="N1787" s="121" t="s">
        <v>408</v>
      </c>
      <c r="O1787" s="121" t="s">
        <v>299</v>
      </c>
      <c r="P1787" s="121"/>
      <c r="Q1787" s="121"/>
      <c r="R1787" s="114" t="e">
        <f t="shared" ca="1" si="244"/>
        <v>#NUM!</v>
      </c>
      <c r="S1787" s="118" t="e">
        <f t="shared" ca="1" si="245"/>
        <v>#NUM!</v>
      </c>
      <c r="T1787" s="114" t="e">
        <f t="shared" ca="1" si="246"/>
        <v>#NUM!</v>
      </c>
      <c r="U1787" s="119" t="e">
        <f t="shared" ca="1" si="247"/>
        <v>#NUM!</v>
      </c>
      <c r="V1787" s="120" t="s">
        <v>299</v>
      </c>
      <c r="W1787" s="116">
        <f t="shared" ca="1" si="248"/>
        <v>43525</v>
      </c>
      <c r="X1787" s="114">
        <f t="shared" ca="1" si="249"/>
        <v>322</v>
      </c>
      <c r="Y1787" s="120">
        <f t="shared" ca="1" si="250"/>
        <v>10</v>
      </c>
      <c r="Z1787" s="121">
        <f t="shared" ca="1" si="251"/>
        <v>0</v>
      </c>
      <c r="AA1787" s="121" t="s">
        <v>10393</v>
      </c>
      <c r="AB1787" s="121"/>
      <c r="AC1787" s="127">
        <v>43203</v>
      </c>
      <c r="AD1787" s="121" t="s">
        <v>811</v>
      </c>
      <c r="AE1787" s="127">
        <v>43203</v>
      </c>
      <c r="AF1787" s="121" t="s">
        <v>8286</v>
      </c>
      <c r="AG1787" s="121">
        <v>0</v>
      </c>
      <c r="AH1787" s="121">
        <v>0</v>
      </c>
      <c r="AI1787" s="121" t="s">
        <v>7372</v>
      </c>
      <c r="AJ1787" s="121"/>
      <c r="AK1787" s="121" t="s">
        <v>334</v>
      </c>
      <c r="AL1787" s="121"/>
      <c r="AM1787" s="126" t="s">
        <v>7371</v>
      </c>
      <c r="AN1787" s="121" t="s">
        <v>411</v>
      </c>
      <c r="AO1787" s="121"/>
      <c r="AP1787" s="121">
        <v>0</v>
      </c>
      <c r="AQ1787" s="121">
        <v>0</v>
      </c>
      <c r="AR1787" s="121"/>
      <c r="AS1787" s="121"/>
      <c r="AT1787" s="121"/>
    </row>
    <row r="1788" spans="1:46" ht="30" customHeight="1" x14ac:dyDescent="0.15">
      <c r="A1788" s="121">
        <v>1786</v>
      </c>
      <c r="B1788" s="126">
        <v>5225003455</v>
      </c>
      <c r="C1788" s="121" t="s">
        <v>7373</v>
      </c>
      <c r="D1788" s="121" t="s">
        <v>7373</v>
      </c>
      <c r="E1788" s="127">
        <v>32027</v>
      </c>
      <c r="F1788" s="117">
        <f t="shared" ca="1" si="243"/>
        <v>31.5013698630137</v>
      </c>
      <c r="G1788" s="121" t="s">
        <v>325</v>
      </c>
      <c r="H1788" s="121" t="s">
        <v>634</v>
      </c>
      <c r="I1788" s="121" t="s">
        <v>634</v>
      </c>
      <c r="J1788" s="121" t="s">
        <v>7374</v>
      </c>
      <c r="K1788" s="121" t="s">
        <v>8244</v>
      </c>
      <c r="L1788" s="121" t="s">
        <v>328</v>
      </c>
      <c r="M1788" s="121" t="s">
        <v>367</v>
      </c>
      <c r="N1788" s="121" t="s">
        <v>408</v>
      </c>
      <c r="O1788" s="121" t="s">
        <v>8330</v>
      </c>
      <c r="P1788" s="127">
        <v>42884</v>
      </c>
      <c r="Q1788" s="127">
        <v>48362</v>
      </c>
      <c r="R1788" s="114">
        <f t="shared" ca="1" si="244"/>
        <v>4837</v>
      </c>
      <c r="S1788" s="118">
        <f t="shared" ca="1" si="245"/>
        <v>158</v>
      </c>
      <c r="T1788" s="114">
        <f t="shared" ca="1" si="246"/>
        <v>13</v>
      </c>
      <c r="U1788" s="119" t="str">
        <f t="shared" ca="1" si="247"/>
        <v>13年3个月2天</v>
      </c>
      <c r="V1788" s="120" t="s">
        <v>10394</v>
      </c>
      <c r="W1788" s="116">
        <f t="shared" ca="1" si="248"/>
        <v>43525</v>
      </c>
      <c r="X1788" s="114">
        <f t="shared" ca="1" si="249"/>
        <v>322</v>
      </c>
      <c r="Y1788" s="120">
        <f t="shared" ca="1" si="250"/>
        <v>10</v>
      </c>
      <c r="Z1788" s="121">
        <f t="shared" ca="1" si="251"/>
        <v>0</v>
      </c>
      <c r="AA1788" s="121" t="s">
        <v>9143</v>
      </c>
      <c r="AB1788" s="121"/>
      <c r="AC1788" s="127">
        <v>43203</v>
      </c>
      <c r="AD1788" s="121" t="s">
        <v>811</v>
      </c>
      <c r="AE1788" s="127">
        <v>43203</v>
      </c>
      <c r="AF1788" s="121" t="s">
        <v>8286</v>
      </c>
      <c r="AG1788" s="121">
        <v>0</v>
      </c>
      <c r="AH1788" s="121">
        <v>0</v>
      </c>
      <c r="AI1788" s="121" t="s">
        <v>7372</v>
      </c>
      <c r="AJ1788" s="121"/>
      <c r="AK1788" s="121"/>
      <c r="AL1788" s="121"/>
      <c r="AM1788" s="126" t="s">
        <v>7375</v>
      </c>
      <c r="AN1788" s="121" t="s">
        <v>411</v>
      </c>
      <c r="AO1788" s="121"/>
      <c r="AP1788" s="121">
        <v>0</v>
      </c>
      <c r="AQ1788" s="121">
        <v>0</v>
      </c>
      <c r="AR1788" s="121"/>
      <c r="AS1788" s="121"/>
      <c r="AT1788" s="121"/>
    </row>
    <row r="1789" spans="1:46" ht="30" customHeight="1" x14ac:dyDescent="0.15">
      <c r="A1789" s="121">
        <v>1787</v>
      </c>
      <c r="B1789" s="126">
        <v>5225003456</v>
      </c>
      <c r="C1789" s="121" t="s">
        <v>7376</v>
      </c>
      <c r="D1789" s="121" t="s">
        <v>7376</v>
      </c>
      <c r="E1789" s="127">
        <v>24154</v>
      </c>
      <c r="F1789" s="117">
        <f t="shared" ca="1" si="243"/>
        <v>53.07123287671233</v>
      </c>
      <c r="G1789" s="121" t="s">
        <v>325</v>
      </c>
      <c r="H1789" s="121" t="s">
        <v>297</v>
      </c>
      <c r="I1789" s="121" t="s">
        <v>297</v>
      </c>
      <c r="J1789" s="121" t="s">
        <v>10395</v>
      </c>
      <c r="K1789" s="121" t="s">
        <v>8546</v>
      </c>
      <c r="L1789" s="121" t="s">
        <v>328</v>
      </c>
      <c r="M1789" s="121" t="s">
        <v>367</v>
      </c>
      <c r="N1789" s="121" t="s">
        <v>298</v>
      </c>
      <c r="O1789" s="121" t="s">
        <v>8330</v>
      </c>
      <c r="P1789" s="127">
        <v>42692</v>
      </c>
      <c r="Q1789" s="127">
        <v>48169</v>
      </c>
      <c r="R1789" s="114">
        <f t="shared" ca="1" si="244"/>
        <v>4644</v>
      </c>
      <c r="S1789" s="118">
        <f t="shared" ca="1" si="245"/>
        <v>152</v>
      </c>
      <c r="T1789" s="114">
        <f t="shared" ca="1" si="246"/>
        <v>12</v>
      </c>
      <c r="U1789" s="119" t="str">
        <f t="shared" ca="1" si="247"/>
        <v>12年8个月24天</v>
      </c>
      <c r="V1789" s="120" t="s">
        <v>8874</v>
      </c>
      <c r="W1789" s="116">
        <f t="shared" ca="1" si="248"/>
        <v>43525</v>
      </c>
      <c r="X1789" s="114">
        <f t="shared" ca="1" si="249"/>
        <v>317</v>
      </c>
      <c r="Y1789" s="120">
        <f t="shared" ca="1" si="250"/>
        <v>10</v>
      </c>
      <c r="Z1789" s="121">
        <f t="shared" ca="1" si="251"/>
        <v>0</v>
      </c>
      <c r="AA1789" s="121" t="s">
        <v>10396</v>
      </c>
      <c r="AB1789" s="121"/>
      <c r="AC1789" s="127">
        <v>43208</v>
      </c>
      <c r="AD1789" s="121" t="s">
        <v>771</v>
      </c>
      <c r="AE1789" s="127">
        <v>43208</v>
      </c>
      <c r="AF1789" s="121" t="s">
        <v>8286</v>
      </c>
      <c r="AG1789" s="121">
        <v>0</v>
      </c>
      <c r="AH1789" s="121">
        <v>0</v>
      </c>
      <c r="AI1789" s="121" t="s">
        <v>10397</v>
      </c>
      <c r="AJ1789" s="121"/>
      <c r="AK1789" s="121"/>
      <c r="AL1789" s="121"/>
      <c r="AM1789" s="126" t="s">
        <v>7377</v>
      </c>
      <c r="AN1789" s="121" t="s">
        <v>411</v>
      </c>
      <c r="AO1789" s="121"/>
      <c r="AP1789" s="121">
        <v>0</v>
      </c>
      <c r="AQ1789" s="121">
        <v>0</v>
      </c>
      <c r="AR1789" s="121"/>
      <c r="AS1789" s="121"/>
      <c r="AT1789" s="121"/>
    </row>
    <row r="1790" spans="1:46" ht="30" customHeight="1" x14ac:dyDescent="0.15">
      <c r="A1790" s="121">
        <v>1788</v>
      </c>
      <c r="B1790" s="126">
        <v>5225003457</v>
      </c>
      <c r="C1790" s="121" t="s">
        <v>7378</v>
      </c>
      <c r="D1790" s="121" t="s">
        <v>7378</v>
      </c>
      <c r="E1790" s="127">
        <v>27235</v>
      </c>
      <c r="F1790" s="117">
        <f t="shared" ca="1" si="243"/>
        <v>44.630136986301373</v>
      </c>
      <c r="G1790" s="121" t="s">
        <v>325</v>
      </c>
      <c r="H1790" s="121" t="s">
        <v>297</v>
      </c>
      <c r="I1790" s="121" t="s">
        <v>297</v>
      </c>
      <c r="J1790" s="121" t="s">
        <v>7379</v>
      </c>
      <c r="K1790" s="121" t="s">
        <v>8246</v>
      </c>
      <c r="L1790" s="121" t="s">
        <v>328</v>
      </c>
      <c r="M1790" s="121" t="s">
        <v>59</v>
      </c>
      <c r="N1790" s="121" t="s">
        <v>488</v>
      </c>
      <c r="O1790" s="121" t="s">
        <v>299</v>
      </c>
      <c r="P1790" s="121"/>
      <c r="Q1790" s="121"/>
      <c r="R1790" s="114" t="e">
        <f t="shared" ca="1" si="244"/>
        <v>#NUM!</v>
      </c>
      <c r="S1790" s="118" t="e">
        <f t="shared" ca="1" si="245"/>
        <v>#NUM!</v>
      </c>
      <c r="T1790" s="114" t="e">
        <f t="shared" ca="1" si="246"/>
        <v>#NUM!</v>
      </c>
      <c r="U1790" s="119" t="e">
        <f t="shared" ca="1" si="247"/>
        <v>#NUM!</v>
      </c>
      <c r="V1790" s="120" t="s">
        <v>299</v>
      </c>
      <c r="W1790" s="116">
        <f t="shared" ca="1" si="248"/>
        <v>43525</v>
      </c>
      <c r="X1790" s="114">
        <f t="shared" ca="1" si="249"/>
        <v>317</v>
      </c>
      <c r="Y1790" s="120">
        <f t="shared" ca="1" si="250"/>
        <v>10</v>
      </c>
      <c r="Z1790" s="121">
        <f t="shared" ca="1" si="251"/>
        <v>0</v>
      </c>
      <c r="AA1790" s="121" t="s">
        <v>8642</v>
      </c>
      <c r="AB1790" s="121"/>
      <c r="AC1790" s="127">
        <v>43208</v>
      </c>
      <c r="AD1790" s="121" t="s">
        <v>771</v>
      </c>
      <c r="AE1790" s="127">
        <v>43208</v>
      </c>
      <c r="AF1790" s="121" t="s">
        <v>8286</v>
      </c>
      <c r="AG1790" s="121">
        <v>0</v>
      </c>
      <c r="AH1790" s="121">
        <v>0</v>
      </c>
      <c r="AI1790" s="121" t="s">
        <v>7381</v>
      </c>
      <c r="AJ1790" s="121"/>
      <c r="AK1790" s="121" t="s">
        <v>334</v>
      </c>
      <c r="AL1790" s="121"/>
      <c r="AM1790" s="126" t="s">
        <v>7380</v>
      </c>
      <c r="AN1790" s="121" t="s">
        <v>411</v>
      </c>
      <c r="AO1790" s="121"/>
      <c r="AP1790" s="121">
        <v>0</v>
      </c>
      <c r="AQ1790" s="121">
        <v>1</v>
      </c>
      <c r="AR1790" s="121"/>
      <c r="AS1790" s="121"/>
      <c r="AT1790" s="121"/>
    </row>
    <row r="1791" spans="1:46" ht="30" customHeight="1" x14ac:dyDescent="0.15">
      <c r="A1791" s="121">
        <v>1789</v>
      </c>
      <c r="B1791" s="126">
        <v>5225003458</v>
      </c>
      <c r="C1791" s="121" t="s">
        <v>7382</v>
      </c>
      <c r="D1791" s="121" t="s">
        <v>7382</v>
      </c>
      <c r="E1791" s="127">
        <v>29501</v>
      </c>
      <c r="F1791" s="117">
        <f t="shared" ca="1" si="243"/>
        <v>38.421917808219177</v>
      </c>
      <c r="G1791" s="121" t="s">
        <v>325</v>
      </c>
      <c r="H1791" s="121" t="s">
        <v>287</v>
      </c>
      <c r="I1791" s="121" t="s">
        <v>287</v>
      </c>
      <c r="J1791" s="121" t="s">
        <v>10398</v>
      </c>
      <c r="K1791" s="121" t="s">
        <v>8546</v>
      </c>
      <c r="L1791" s="121" t="s">
        <v>328</v>
      </c>
      <c r="M1791" s="121" t="s">
        <v>367</v>
      </c>
      <c r="N1791" s="121" t="s">
        <v>298</v>
      </c>
      <c r="O1791" s="121" t="s">
        <v>299</v>
      </c>
      <c r="P1791" s="121"/>
      <c r="Q1791" s="121"/>
      <c r="R1791" s="114" t="e">
        <f t="shared" ca="1" si="244"/>
        <v>#NUM!</v>
      </c>
      <c r="S1791" s="118" t="e">
        <f t="shared" ca="1" si="245"/>
        <v>#NUM!</v>
      </c>
      <c r="T1791" s="114" t="e">
        <f t="shared" ca="1" si="246"/>
        <v>#NUM!</v>
      </c>
      <c r="U1791" s="119" t="e">
        <f t="shared" ca="1" si="247"/>
        <v>#NUM!</v>
      </c>
      <c r="V1791" s="120" t="s">
        <v>299</v>
      </c>
      <c r="W1791" s="116">
        <f t="shared" ca="1" si="248"/>
        <v>43525</v>
      </c>
      <c r="X1791" s="114">
        <f t="shared" ca="1" si="249"/>
        <v>317</v>
      </c>
      <c r="Y1791" s="120">
        <f t="shared" ca="1" si="250"/>
        <v>10</v>
      </c>
      <c r="Z1791" s="121">
        <f t="shared" ca="1" si="251"/>
        <v>0</v>
      </c>
      <c r="AA1791" s="121" t="s">
        <v>10171</v>
      </c>
      <c r="AB1791" s="121"/>
      <c r="AC1791" s="127">
        <v>43208</v>
      </c>
      <c r="AD1791" s="121" t="s">
        <v>771</v>
      </c>
      <c r="AE1791" s="127">
        <v>43208</v>
      </c>
      <c r="AF1791" s="121" t="s">
        <v>8286</v>
      </c>
      <c r="AG1791" s="121">
        <v>0</v>
      </c>
      <c r="AH1791" s="121">
        <v>0</v>
      </c>
      <c r="AI1791" s="121" t="s">
        <v>7384</v>
      </c>
      <c r="AJ1791" s="121"/>
      <c r="AK1791" s="121" t="s">
        <v>334</v>
      </c>
      <c r="AL1791" s="121"/>
      <c r="AM1791" s="126" t="s">
        <v>7383</v>
      </c>
      <c r="AN1791" s="121" t="s">
        <v>411</v>
      </c>
      <c r="AO1791" s="121"/>
      <c r="AP1791" s="121">
        <v>0</v>
      </c>
      <c r="AQ1791" s="121">
        <v>0</v>
      </c>
      <c r="AR1791" s="121"/>
      <c r="AS1791" s="121"/>
      <c r="AT1791" s="121"/>
    </row>
    <row r="1792" spans="1:46" ht="30" customHeight="1" x14ac:dyDescent="0.15">
      <c r="A1792" s="121">
        <v>1790</v>
      </c>
      <c r="B1792" s="126">
        <v>5225003459</v>
      </c>
      <c r="C1792" s="121" t="s">
        <v>7385</v>
      </c>
      <c r="D1792" s="121" t="s">
        <v>7385</v>
      </c>
      <c r="E1792" s="127">
        <v>27806</v>
      </c>
      <c r="F1792" s="117">
        <f t="shared" ca="1" si="243"/>
        <v>43.065753424657537</v>
      </c>
      <c r="G1792" s="121" t="s">
        <v>7074</v>
      </c>
      <c r="H1792" s="121" t="s">
        <v>287</v>
      </c>
      <c r="I1792" s="121" t="s">
        <v>287</v>
      </c>
      <c r="J1792" s="121" t="s">
        <v>10399</v>
      </c>
      <c r="K1792" s="121" t="s">
        <v>8546</v>
      </c>
      <c r="L1792" s="121" t="s">
        <v>328</v>
      </c>
      <c r="M1792" s="121" t="s">
        <v>59</v>
      </c>
      <c r="N1792" s="121" t="s">
        <v>298</v>
      </c>
      <c r="O1792" s="121" t="s">
        <v>8330</v>
      </c>
      <c r="P1792" s="127">
        <v>42688</v>
      </c>
      <c r="Q1792" s="127">
        <v>48165</v>
      </c>
      <c r="R1792" s="114">
        <f t="shared" ca="1" si="244"/>
        <v>4640</v>
      </c>
      <c r="S1792" s="118">
        <f t="shared" ca="1" si="245"/>
        <v>152</v>
      </c>
      <c r="T1792" s="114">
        <f t="shared" ca="1" si="246"/>
        <v>12</v>
      </c>
      <c r="U1792" s="119" t="str">
        <f t="shared" ca="1" si="247"/>
        <v>12年8个月20天</v>
      </c>
      <c r="V1792" s="120" t="s">
        <v>6939</v>
      </c>
      <c r="W1792" s="116">
        <f t="shared" ca="1" si="248"/>
        <v>43525</v>
      </c>
      <c r="X1792" s="114">
        <f t="shared" ca="1" si="249"/>
        <v>317</v>
      </c>
      <c r="Y1792" s="120">
        <f t="shared" ca="1" si="250"/>
        <v>10</v>
      </c>
      <c r="Z1792" s="121">
        <f t="shared" ca="1" si="251"/>
        <v>0</v>
      </c>
      <c r="AA1792" s="121" t="s">
        <v>10171</v>
      </c>
      <c r="AB1792" s="121"/>
      <c r="AC1792" s="127">
        <v>43208</v>
      </c>
      <c r="AD1792" s="121" t="s">
        <v>771</v>
      </c>
      <c r="AE1792" s="127">
        <v>43208</v>
      </c>
      <c r="AF1792" s="121" t="s">
        <v>8286</v>
      </c>
      <c r="AG1792" s="121">
        <v>0</v>
      </c>
      <c r="AH1792" s="121">
        <v>0</v>
      </c>
      <c r="AI1792" s="121" t="s">
        <v>7384</v>
      </c>
      <c r="AJ1792" s="121"/>
      <c r="AK1792" s="121"/>
      <c r="AL1792" s="121"/>
      <c r="AM1792" s="126" t="s">
        <v>7386</v>
      </c>
      <c r="AN1792" s="121" t="s">
        <v>411</v>
      </c>
      <c r="AO1792" s="121"/>
      <c r="AP1792" s="121">
        <v>0</v>
      </c>
      <c r="AQ1792" s="121">
        <v>0</v>
      </c>
      <c r="AR1792" s="121"/>
      <c r="AS1792" s="121"/>
      <c r="AT1792" s="121"/>
    </row>
    <row r="1793" spans="1:46" ht="30" customHeight="1" x14ac:dyDescent="0.15">
      <c r="A1793" s="121">
        <v>1791</v>
      </c>
      <c r="B1793" s="126">
        <v>5225003461</v>
      </c>
      <c r="C1793" s="121" t="s">
        <v>10400</v>
      </c>
      <c r="D1793" s="121" t="s">
        <v>10400</v>
      </c>
      <c r="E1793" s="127">
        <v>25505</v>
      </c>
      <c r="F1793" s="117">
        <f t="shared" ca="1" si="243"/>
        <v>49.369863013698627</v>
      </c>
      <c r="G1793" s="121" t="s">
        <v>325</v>
      </c>
      <c r="H1793" s="121" t="s">
        <v>287</v>
      </c>
      <c r="I1793" s="121" t="s">
        <v>287</v>
      </c>
      <c r="J1793" s="121" t="s">
        <v>4614</v>
      </c>
      <c r="K1793" s="121" t="s">
        <v>811</v>
      </c>
      <c r="L1793" s="121" t="s">
        <v>357</v>
      </c>
      <c r="M1793" s="121" t="s">
        <v>338</v>
      </c>
      <c r="N1793" s="121" t="s">
        <v>298</v>
      </c>
      <c r="O1793" s="121" t="s">
        <v>299</v>
      </c>
      <c r="P1793" s="121"/>
      <c r="Q1793" s="121"/>
      <c r="R1793" s="114" t="e">
        <f t="shared" ca="1" si="244"/>
        <v>#NUM!</v>
      </c>
      <c r="S1793" s="118" t="e">
        <f t="shared" ca="1" si="245"/>
        <v>#NUM!</v>
      </c>
      <c r="T1793" s="114" t="e">
        <f t="shared" ca="1" si="246"/>
        <v>#NUM!</v>
      </c>
      <c r="U1793" s="119" t="e">
        <f t="shared" ca="1" si="247"/>
        <v>#NUM!</v>
      </c>
      <c r="V1793" s="120" t="s">
        <v>299</v>
      </c>
      <c r="W1793" s="116">
        <f t="shared" ca="1" si="248"/>
        <v>43525</v>
      </c>
      <c r="X1793" s="114">
        <f t="shared" ca="1" si="249"/>
        <v>296</v>
      </c>
      <c r="Y1793" s="120">
        <f t="shared" ca="1" si="250"/>
        <v>9</v>
      </c>
      <c r="Z1793" s="121">
        <f t="shared" ca="1" si="251"/>
        <v>0</v>
      </c>
      <c r="AA1793" s="121" t="s">
        <v>10401</v>
      </c>
      <c r="AB1793" s="121"/>
      <c r="AC1793" s="127">
        <v>43229</v>
      </c>
      <c r="AD1793" s="121" t="s">
        <v>582</v>
      </c>
      <c r="AE1793" s="127">
        <v>43229</v>
      </c>
      <c r="AF1793" s="121" t="s">
        <v>8286</v>
      </c>
      <c r="AG1793" s="121">
        <v>0</v>
      </c>
      <c r="AH1793" s="121">
        <v>0</v>
      </c>
      <c r="AI1793" s="121" t="s">
        <v>10402</v>
      </c>
      <c r="AJ1793" s="121"/>
      <c r="AK1793" s="121" t="s">
        <v>334</v>
      </c>
      <c r="AL1793" s="121" t="s">
        <v>363</v>
      </c>
      <c r="AM1793" s="126" t="s">
        <v>10403</v>
      </c>
      <c r="AN1793" s="121" t="s">
        <v>411</v>
      </c>
      <c r="AO1793" s="121"/>
      <c r="AP1793" s="121">
        <v>0</v>
      </c>
      <c r="AQ1793" s="121">
        <v>0</v>
      </c>
      <c r="AR1793" s="121"/>
      <c r="AS1793" s="121"/>
      <c r="AT1793" s="121"/>
    </row>
    <row r="1794" spans="1:46" ht="30" customHeight="1" x14ac:dyDescent="0.15">
      <c r="A1794" s="121">
        <v>1792</v>
      </c>
      <c r="B1794" s="126">
        <v>5225003462</v>
      </c>
      <c r="C1794" s="121" t="s">
        <v>10404</v>
      </c>
      <c r="D1794" s="121" t="s">
        <v>10404</v>
      </c>
      <c r="E1794" s="127">
        <v>26057</v>
      </c>
      <c r="F1794" s="117">
        <f t="shared" ca="1" si="243"/>
        <v>47.857534246575341</v>
      </c>
      <c r="G1794" s="121" t="s">
        <v>325</v>
      </c>
      <c r="H1794" s="121" t="s">
        <v>287</v>
      </c>
      <c r="I1794" s="121" t="s">
        <v>287</v>
      </c>
      <c r="J1794" s="121" t="s">
        <v>10405</v>
      </c>
      <c r="K1794" s="121" t="s">
        <v>8187</v>
      </c>
      <c r="L1794" s="121" t="s">
        <v>357</v>
      </c>
      <c r="M1794" s="121" t="s">
        <v>338</v>
      </c>
      <c r="N1794" s="121" t="s">
        <v>408</v>
      </c>
      <c r="O1794" s="121" t="s">
        <v>8330</v>
      </c>
      <c r="P1794" s="127">
        <v>43036</v>
      </c>
      <c r="Q1794" s="127">
        <v>48514</v>
      </c>
      <c r="R1794" s="114">
        <f t="shared" ca="1" si="244"/>
        <v>4989</v>
      </c>
      <c r="S1794" s="118">
        <f t="shared" ca="1" si="245"/>
        <v>163</v>
      </c>
      <c r="T1794" s="114">
        <f t="shared" ca="1" si="246"/>
        <v>13</v>
      </c>
      <c r="U1794" s="119" t="str">
        <f t="shared" ca="1" si="247"/>
        <v>13年8个月4天</v>
      </c>
      <c r="V1794" s="120" t="s">
        <v>10406</v>
      </c>
      <c r="W1794" s="116">
        <f t="shared" ca="1" si="248"/>
        <v>43525</v>
      </c>
      <c r="X1794" s="114">
        <f t="shared" ca="1" si="249"/>
        <v>296</v>
      </c>
      <c r="Y1794" s="120">
        <f t="shared" ca="1" si="250"/>
        <v>9</v>
      </c>
      <c r="Z1794" s="121">
        <f t="shared" ca="1" si="251"/>
        <v>0</v>
      </c>
      <c r="AA1794" s="121" t="s">
        <v>10407</v>
      </c>
      <c r="AB1794" s="121"/>
      <c r="AC1794" s="127">
        <v>43229</v>
      </c>
      <c r="AD1794" s="121" t="s">
        <v>582</v>
      </c>
      <c r="AE1794" s="127">
        <v>43229</v>
      </c>
      <c r="AF1794" s="121" t="s">
        <v>8286</v>
      </c>
      <c r="AG1794" s="121">
        <v>0</v>
      </c>
      <c r="AH1794" s="121">
        <v>0</v>
      </c>
      <c r="AI1794" s="121" t="s">
        <v>10408</v>
      </c>
      <c r="AJ1794" s="121"/>
      <c r="AK1794" s="121"/>
      <c r="AL1794" s="121" t="s">
        <v>363</v>
      </c>
      <c r="AM1794" s="126" t="s">
        <v>10409</v>
      </c>
      <c r="AN1794" s="121" t="s">
        <v>411</v>
      </c>
      <c r="AO1794" s="121"/>
      <c r="AP1794" s="121">
        <v>0</v>
      </c>
      <c r="AQ1794" s="121">
        <v>0</v>
      </c>
      <c r="AR1794" s="121"/>
      <c r="AS1794" s="121"/>
      <c r="AT1794" s="121"/>
    </row>
    <row r="1795" spans="1:46" ht="30" customHeight="1" x14ac:dyDescent="0.15">
      <c r="A1795" s="121">
        <v>1793</v>
      </c>
      <c r="B1795" s="126">
        <v>5225003463</v>
      </c>
      <c r="C1795" s="121" t="s">
        <v>10410</v>
      </c>
      <c r="D1795" s="121" t="s">
        <v>10410</v>
      </c>
      <c r="E1795" s="127">
        <v>18265</v>
      </c>
      <c r="F1795" s="117">
        <f t="shared" ref="F1795:F1858" ca="1" si="252">(TODAY()-E1795)/365</f>
        <v>69.205479452054789</v>
      </c>
      <c r="G1795" s="121" t="s">
        <v>325</v>
      </c>
      <c r="H1795" s="121" t="s">
        <v>327</v>
      </c>
      <c r="I1795" s="121" t="s">
        <v>327</v>
      </c>
      <c r="J1795" s="121" t="s">
        <v>10411</v>
      </c>
      <c r="K1795" s="121" t="s">
        <v>811</v>
      </c>
      <c r="L1795" s="121" t="s">
        <v>357</v>
      </c>
      <c r="M1795" s="121" t="s">
        <v>348</v>
      </c>
      <c r="N1795" s="121" t="s">
        <v>298</v>
      </c>
      <c r="O1795" s="121" t="s">
        <v>8330</v>
      </c>
      <c r="P1795" s="127">
        <v>42937</v>
      </c>
      <c r="Q1795" s="127">
        <v>48415</v>
      </c>
      <c r="R1795" s="114">
        <f t="shared" ca="1" si="244"/>
        <v>4890</v>
      </c>
      <c r="S1795" s="118">
        <f t="shared" ca="1" si="245"/>
        <v>160</v>
      </c>
      <c r="T1795" s="114">
        <f t="shared" ca="1" si="246"/>
        <v>13</v>
      </c>
      <c r="U1795" s="119" t="str">
        <f t="shared" ca="1" si="247"/>
        <v>13年4个月25天</v>
      </c>
      <c r="V1795" s="120" t="s">
        <v>10412</v>
      </c>
      <c r="W1795" s="116">
        <f t="shared" ca="1" si="248"/>
        <v>43525</v>
      </c>
      <c r="X1795" s="114">
        <f t="shared" ca="1" si="249"/>
        <v>296</v>
      </c>
      <c r="Y1795" s="120">
        <f t="shared" ca="1" si="250"/>
        <v>9</v>
      </c>
      <c r="Z1795" s="121">
        <f t="shared" ca="1" si="251"/>
        <v>0</v>
      </c>
      <c r="AA1795" s="121" t="s">
        <v>10413</v>
      </c>
      <c r="AB1795" s="121"/>
      <c r="AC1795" s="127">
        <v>43229</v>
      </c>
      <c r="AD1795" s="121" t="s">
        <v>582</v>
      </c>
      <c r="AE1795" s="127">
        <v>43229</v>
      </c>
      <c r="AF1795" s="121" t="s">
        <v>8286</v>
      </c>
      <c r="AG1795" s="121">
        <v>0</v>
      </c>
      <c r="AH1795" s="121">
        <v>0</v>
      </c>
      <c r="AI1795" s="121" t="s">
        <v>10414</v>
      </c>
      <c r="AJ1795" s="121"/>
      <c r="AK1795" s="121"/>
      <c r="AL1795" s="121" t="s">
        <v>363</v>
      </c>
      <c r="AM1795" s="126" t="s">
        <v>10415</v>
      </c>
      <c r="AN1795" s="121" t="s">
        <v>411</v>
      </c>
      <c r="AO1795" s="121"/>
      <c r="AP1795" s="121">
        <v>0</v>
      </c>
      <c r="AQ1795" s="121">
        <v>0</v>
      </c>
      <c r="AR1795" s="121"/>
      <c r="AS1795" s="121"/>
      <c r="AT1795" s="121"/>
    </row>
    <row r="1796" spans="1:46" ht="30" customHeight="1" x14ac:dyDescent="0.15">
      <c r="A1796" s="121">
        <v>1794</v>
      </c>
      <c r="B1796" s="126">
        <v>5225003464</v>
      </c>
      <c r="C1796" s="121" t="s">
        <v>10416</v>
      </c>
      <c r="D1796" s="121" t="s">
        <v>10416</v>
      </c>
      <c r="E1796" s="127">
        <v>16866</v>
      </c>
      <c r="F1796" s="117">
        <f t="shared" ca="1" si="252"/>
        <v>73.038356164383558</v>
      </c>
      <c r="G1796" s="121" t="s">
        <v>325</v>
      </c>
      <c r="H1796" s="121" t="s">
        <v>287</v>
      </c>
      <c r="I1796" s="121" t="s">
        <v>287</v>
      </c>
      <c r="J1796" s="121" t="s">
        <v>10417</v>
      </c>
      <c r="K1796" s="121" t="s">
        <v>8037</v>
      </c>
      <c r="L1796" s="121" t="s">
        <v>357</v>
      </c>
      <c r="M1796" s="121" t="s">
        <v>348</v>
      </c>
      <c r="N1796" s="121" t="s">
        <v>298</v>
      </c>
      <c r="O1796" s="121" t="s">
        <v>8330</v>
      </c>
      <c r="P1796" s="127">
        <v>42937</v>
      </c>
      <c r="Q1796" s="127">
        <v>48415</v>
      </c>
      <c r="R1796" s="114">
        <f t="shared" ref="R1796:R1859" ca="1" si="253">DATEDIF(W1796,Q1796,"D")</f>
        <v>4890</v>
      </c>
      <c r="S1796" s="118">
        <f t="shared" ref="S1796:S1859" ca="1" si="254">DATEDIF(W1796,Q1796,"m")</f>
        <v>160</v>
      </c>
      <c r="T1796" s="114">
        <f t="shared" ref="T1796:T1859" ca="1" si="255">DATEDIF(W1796,Q1796,"y")</f>
        <v>13</v>
      </c>
      <c r="U1796" s="119" t="str">
        <f t="shared" ref="U1796:U1859" ca="1" si="256">ROUNDDOWN(R1796/365,0)&amp;"年"&amp;ROUNDDOWN(MOD(R1796,365)/30,0)&amp;"个月"&amp;MOD(MOD(R1796,365),30)&amp;"天"</f>
        <v>13年4个月25天</v>
      </c>
      <c r="V1796" s="120" t="s">
        <v>10412</v>
      </c>
      <c r="W1796" s="116">
        <f t="shared" ref="W1796:W1859" ca="1" si="257">TODAY()</f>
        <v>43525</v>
      </c>
      <c r="X1796" s="114">
        <f t="shared" ref="X1796:X1859" ca="1" si="258">DATEDIF(AE1796,W1796,"D")</f>
        <v>296</v>
      </c>
      <c r="Y1796" s="120">
        <f t="shared" ref="Y1796:Y1859" ca="1" si="259">DATEDIF(AE1796,W1796,"m")</f>
        <v>9</v>
      </c>
      <c r="Z1796" s="121">
        <f t="shared" ref="Z1796:Z1859" ca="1" si="260">DATEDIF(AE1796,W1796,"Y")</f>
        <v>0</v>
      </c>
      <c r="AA1796" s="121" t="s">
        <v>10413</v>
      </c>
      <c r="AB1796" s="121"/>
      <c r="AC1796" s="127">
        <v>43229</v>
      </c>
      <c r="AD1796" s="121" t="s">
        <v>582</v>
      </c>
      <c r="AE1796" s="127">
        <v>43229</v>
      </c>
      <c r="AF1796" s="121" t="s">
        <v>8286</v>
      </c>
      <c r="AG1796" s="121">
        <v>0</v>
      </c>
      <c r="AH1796" s="121">
        <v>0</v>
      </c>
      <c r="AI1796" s="121" t="s">
        <v>10414</v>
      </c>
      <c r="AJ1796" s="121"/>
      <c r="AK1796" s="121"/>
      <c r="AL1796" s="121"/>
      <c r="AM1796" s="126" t="s">
        <v>10418</v>
      </c>
      <c r="AN1796" s="121" t="s">
        <v>411</v>
      </c>
      <c r="AO1796" s="121"/>
      <c r="AP1796" s="121">
        <v>0</v>
      </c>
      <c r="AQ1796" s="121">
        <v>0</v>
      </c>
      <c r="AR1796" s="121"/>
      <c r="AS1796" s="121"/>
      <c r="AT1796" s="121"/>
    </row>
    <row r="1797" spans="1:46" ht="30" customHeight="1" x14ac:dyDescent="0.15">
      <c r="A1797" s="121">
        <v>1795</v>
      </c>
      <c r="B1797" s="126">
        <v>5225003465</v>
      </c>
      <c r="C1797" s="121" t="s">
        <v>10419</v>
      </c>
      <c r="D1797" s="121" t="s">
        <v>10419</v>
      </c>
      <c r="E1797" s="127">
        <v>28442</v>
      </c>
      <c r="F1797" s="117">
        <f t="shared" ca="1" si="252"/>
        <v>41.323287671232876</v>
      </c>
      <c r="G1797" s="121" t="s">
        <v>325</v>
      </c>
      <c r="H1797" s="121" t="s">
        <v>287</v>
      </c>
      <c r="I1797" s="121" t="s">
        <v>287</v>
      </c>
      <c r="J1797" s="121" t="s">
        <v>10420</v>
      </c>
      <c r="K1797" s="121" t="s">
        <v>582</v>
      </c>
      <c r="L1797" s="121" t="s">
        <v>328</v>
      </c>
      <c r="M1797" s="121" t="s">
        <v>338</v>
      </c>
      <c r="N1797" s="121" t="s">
        <v>290</v>
      </c>
      <c r="O1797" s="121" t="s">
        <v>8330</v>
      </c>
      <c r="P1797" s="127">
        <v>42932</v>
      </c>
      <c r="Q1797" s="127">
        <v>48410</v>
      </c>
      <c r="R1797" s="114">
        <f t="shared" ca="1" si="253"/>
        <v>4885</v>
      </c>
      <c r="S1797" s="118">
        <f t="shared" ca="1" si="254"/>
        <v>160</v>
      </c>
      <c r="T1797" s="114">
        <f t="shared" ca="1" si="255"/>
        <v>13</v>
      </c>
      <c r="U1797" s="119" t="str">
        <f t="shared" ca="1" si="256"/>
        <v>13年4个月20天</v>
      </c>
      <c r="V1797" s="120" t="s">
        <v>10421</v>
      </c>
      <c r="W1797" s="116">
        <f t="shared" ca="1" si="257"/>
        <v>43525</v>
      </c>
      <c r="X1797" s="114">
        <f t="shared" ca="1" si="258"/>
        <v>295</v>
      </c>
      <c r="Y1797" s="120">
        <f t="shared" ca="1" si="259"/>
        <v>9</v>
      </c>
      <c r="Z1797" s="121">
        <f t="shared" ca="1" si="260"/>
        <v>0</v>
      </c>
      <c r="AA1797" s="121" t="s">
        <v>10422</v>
      </c>
      <c r="AB1797" s="121"/>
      <c r="AC1797" s="127">
        <v>43230</v>
      </c>
      <c r="AD1797" s="121" t="s">
        <v>582</v>
      </c>
      <c r="AE1797" s="127">
        <v>43230</v>
      </c>
      <c r="AF1797" s="121" t="s">
        <v>8286</v>
      </c>
      <c r="AG1797" s="121">
        <v>0</v>
      </c>
      <c r="AH1797" s="121">
        <v>0</v>
      </c>
      <c r="AI1797" s="121" t="s">
        <v>10423</v>
      </c>
      <c r="AJ1797" s="121"/>
      <c r="AK1797" s="121"/>
      <c r="AL1797" s="121"/>
      <c r="AM1797" s="126" t="s">
        <v>10424</v>
      </c>
      <c r="AN1797" s="121"/>
      <c r="AO1797" s="121"/>
      <c r="AP1797" s="121">
        <v>0</v>
      </c>
      <c r="AQ1797" s="121">
        <v>0</v>
      </c>
      <c r="AR1797" s="121"/>
      <c r="AS1797" s="121"/>
      <c r="AT1797" s="121"/>
    </row>
    <row r="1798" spans="1:46" ht="30" customHeight="1" x14ac:dyDescent="0.15">
      <c r="A1798" s="121">
        <v>1796</v>
      </c>
      <c r="B1798" s="126">
        <v>5225003466</v>
      </c>
      <c r="C1798" s="121" t="s">
        <v>10425</v>
      </c>
      <c r="D1798" s="121" t="s">
        <v>10425</v>
      </c>
      <c r="E1798" s="127">
        <v>31208</v>
      </c>
      <c r="F1798" s="117">
        <f t="shared" ca="1" si="252"/>
        <v>33.745205479452054</v>
      </c>
      <c r="G1798" s="121" t="s">
        <v>364</v>
      </c>
      <c r="H1798" s="121" t="s">
        <v>287</v>
      </c>
      <c r="I1798" s="121" t="s">
        <v>287</v>
      </c>
      <c r="J1798" s="121" t="s">
        <v>10426</v>
      </c>
      <c r="K1798" s="121" t="s">
        <v>811</v>
      </c>
      <c r="L1798" s="121" t="s">
        <v>328</v>
      </c>
      <c r="M1798" s="121" t="s">
        <v>338</v>
      </c>
      <c r="N1798" s="121" t="s">
        <v>290</v>
      </c>
      <c r="O1798" s="121" t="s">
        <v>8330</v>
      </c>
      <c r="P1798" s="127">
        <v>43000</v>
      </c>
      <c r="Q1798" s="127">
        <v>48478</v>
      </c>
      <c r="R1798" s="114">
        <f t="shared" ca="1" si="253"/>
        <v>4953</v>
      </c>
      <c r="S1798" s="118">
        <f t="shared" ca="1" si="254"/>
        <v>162</v>
      </c>
      <c r="T1798" s="114">
        <f t="shared" ca="1" si="255"/>
        <v>13</v>
      </c>
      <c r="U1798" s="119" t="str">
        <f t="shared" ca="1" si="256"/>
        <v>13年6个月28天</v>
      </c>
      <c r="V1798" s="120" t="s">
        <v>10427</v>
      </c>
      <c r="W1798" s="116">
        <f t="shared" ca="1" si="257"/>
        <v>43525</v>
      </c>
      <c r="X1798" s="114">
        <f t="shared" ca="1" si="258"/>
        <v>295</v>
      </c>
      <c r="Y1798" s="120">
        <f t="shared" ca="1" si="259"/>
        <v>9</v>
      </c>
      <c r="Z1798" s="121">
        <f t="shared" ca="1" si="260"/>
        <v>0</v>
      </c>
      <c r="AA1798" s="121" t="s">
        <v>8710</v>
      </c>
      <c r="AB1798" s="121"/>
      <c r="AC1798" s="127">
        <v>43230</v>
      </c>
      <c r="AD1798" s="121" t="s">
        <v>582</v>
      </c>
      <c r="AE1798" s="127">
        <v>43230</v>
      </c>
      <c r="AF1798" s="121" t="s">
        <v>8286</v>
      </c>
      <c r="AG1798" s="121">
        <v>0</v>
      </c>
      <c r="AH1798" s="121">
        <v>0</v>
      </c>
      <c r="AI1798" s="121" t="s">
        <v>10428</v>
      </c>
      <c r="AJ1798" s="121"/>
      <c r="AK1798" s="121"/>
      <c r="AL1798" s="121"/>
      <c r="AM1798" s="126" t="s">
        <v>10429</v>
      </c>
      <c r="AN1798" s="121"/>
      <c r="AO1798" s="121"/>
      <c r="AP1798" s="121">
        <v>0</v>
      </c>
      <c r="AQ1798" s="121">
        <v>0</v>
      </c>
      <c r="AR1798" s="121"/>
      <c r="AS1798" s="121"/>
      <c r="AT1798" s="121"/>
    </row>
    <row r="1799" spans="1:46" ht="30" customHeight="1" x14ac:dyDescent="0.15">
      <c r="A1799" s="121">
        <v>1797</v>
      </c>
      <c r="B1799" s="126">
        <v>5225003467</v>
      </c>
      <c r="C1799" s="121" t="s">
        <v>10430</v>
      </c>
      <c r="D1799" s="121" t="s">
        <v>10430</v>
      </c>
      <c r="E1799" s="127">
        <v>32804</v>
      </c>
      <c r="F1799" s="117">
        <f t="shared" ca="1" si="252"/>
        <v>29.372602739726027</v>
      </c>
      <c r="G1799" s="121" t="s">
        <v>325</v>
      </c>
      <c r="H1799" s="121" t="s">
        <v>297</v>
      </c>
      <c r="I1799" s="121" t="s">
        <v>297</v>
      </c>
      <c r="J1799" s="121" t="s">
        <v>10431</v>
      </c>
      <c r="K1799" s="121" t="s">
        <v>8222</v>
      </c>
      <c r="L1799" s="121" t="s">
        <v>328</v>
      </c>
      <c r="M1799" s="121" t="s">
        <v>383</v>
      </c>
      <c r="N1799" s="121" t="s">
        <v>298</v>
      </c>
      <c r="O1799" s="121" t="s">
        <v>8330</v>
      </c>
      <c r="P1799" s="127">
        <v>42882</v>
      </c>
      <c r="Q1799" s="127">
        <v>48360</v>
      </c>
      <c r="R1799" s="114">
        <f t="shared" ca="1" si="253"/>
        <v>4835</v>
      </c>
      <c r="S1799" s="118">
        <f t="shared" ca="1" si="254"/>
        <v>158</v>
      </c>
      <c r="T1799" s="114">
        <f t="shared" ca="1" si="255"/>
        <v>13</v>
      </c>
      <c r="U1799" s="119" t="str">
        <f t="shared" ca="1" si="256"/>
        <v>13年3个月0天</v>
      </c>
      <c r="V1799" s="120" t="s">
        <v>10432</v>
      </c>
      <c r="W1799" s="116">
        <f t="shared" ca="1" si="257"/>
        <v>43525</v>
      </c>
      <c r="X1799" s="114">
        <f t="shared" ca="1" si="258"/>
        <v>295</v>
      </c>
      <c r="Y1799" s="120">
        <f t="shared" ca="1" si="259"/>
        <v>9</v>
      </c>
      <c r="Z1799" s="121">
        <f t="shared" ca="1" si="260"/>
        <v>0</v>
      </c>
      <c r="AA1799" s="121" t="s">
        <v>10433</v>
      </c>
      <c r="AB1799" s="121"/>
      <c r="AC1799" s="127">
        <v>43230</v>
      </c>
      <c r="AD1799" s="121" t="s">
        <v>582</v>
      </c>
      <c r="AE1799" s="127">
        <v>43230</v>
      </c>
      <c r="AF1799" s="121" t="s">
        <v>8286</v>
      </c>
      <c r="AG1799" s="121">
        <v>0</v>
      </c>
      <c r="AH1799" s="121">
        <v>0</v>
      </c>
      <c r="AI1799" s="121" t="s">
        <v>10434</v>
      </c>
      <c r="AJ1799" s="121"/>
      <c r="AK1799" s="121"/>
      <c r="AL1799" s="121" t="s">
        <v>363</v>
      </c>
      <c r="AM1799" s="126" t="s">
        <v>10435</v>
      </c>
      <c r="AN1799" s="121" t="s">
        <v>411</v>
      </c>
      <c r="AO1799" s="121"/>
      <c r="AP1799" s="121">
        <v>0</v>
      </c>
      <c r="AQ1799" s="121">
        <v>0</v>
      </c>
      <c r="AR1799" s="121"/>
      <c r="AS1799" s="121"/>
      <c r="AT1799" s="121"/>
    </row>
    <row r="1800" spans="1:46" ht="30" customHeight="1" x14ac:dyDescent="0.15">
      <c r="A1800" s="121">
        <v>1798</v>
      </c>
      <c r="B1800" s="126">
        <v>5225003468</v>
      </c>
      <c r="C1800" s="121" t="s">
        <v>10436</v>
      </c>
      <c r="D1800" s="121" t="s">
        <v>10436</v>
      </c>
      <c r="E1800" s="127">
        <v>34641</v>
      </c>
      <c r="F1800" s="117">
        <f t="shared" ca="1" si="252"/>
        <v>24.339726027397262</v>
      </c>
      <c r="G1800" s="121" t="s">
        <v>325</v>
      </c>
      <c r="H1800" s="121" t="s">
        <v>287</v>
      </c>
      <c r="I1800" s="121" t="s">
        <v>287</v>
      </c>
      <c r="J1800" s="121" t="s">
        <v>10437</v>
      </c>
      <c r="K1800" s="121" t="s">
        <v>8222</v>
      </c>
      <c r="L1800" s="121" t="s">
        <v>328</v>
      </c>
      <c r="M1800" s="121" t="s">
        <v>338</v>
      </c>
      <c r="N1800" s="121" t="s">
        <v>298</v>
      </c>
      <c r="O1800" s="121" t="s">
        <v>8330</v>
      </c>
      <c r="P1800" s="127">
        <v>42882</v>
      </c>
      <c r="Q1800" s="127">
        <v>48360</v>
      </c>
      <c r="R1800" s="114">
        <f t="shared" ca="1" si="253"/>
        <v>4835</v>
      </c>
      <c r="S1800" s="118">
        <f t="shared" ca="1" si="254"/>
        <v>158</v>
      </c>
      <c r="T1800" s="114">
        <f t="shared" ca="1" si="255"/>
        <v>13</v>
      </c>
      <c r="U1800" s="119" t="str">
        <f t="shared" ca="1" si="256"/>
        <v>13年3个月0天</v>
      </c>
      <c r="V1800" s="120" t="s">
        <v>10432</v>
      </c>
      <c r="W1800" s="116">
        <f t="shared" ca="1" si="257"/>
        <v>43525</v>
      </c>
      <c r="X1800" s="114">
        <f t="shared" ca="1" si="258"/>
        <v>295</v>
      </c>
      <c r="Y1800" s="120">
        <f t="shared" ca="1" si="259"/>
        <v>9</v>
      </c>
      <c r="Z1800" s="121">
        <f t="shared" ca="1" si="260"/>
        <v>0</v>
      </c>
      <c r="AA1800" s="121" t="s">
        <v>10433</v>
      </c>
      <c r="AB1800" s="121"/>
      <c r="AC1800" s="127">
        <v>43230</v>
      </c>
      <c r="AD1800" s="121" t="s">
        <v>582</v>
      </c>
      <c r="AE1800" s="127">
        <v>43230</v>
      </c>
      <c r="AF1800" s="121" t="s">
        <v>8286</v>
      </c>
      <c r="AG1800" s="121">
        <v>0</v>
      </c>
      <c r="AH1800" s="121">
        <v>0</v>
      </c>
      <c r="AI1800" s="121" t="s">
        <v>10434</v>
      </c>
      <c r="AJ1800" s="121"/>
      <c r="AK1800" s="121"/>
      <c r="AL1800" s="121" t="s">
        <v>363</v>
      </c>
      <c r="AM1800" s="126" t="s">
        <v>10438</v>
      </c>
      <c r="AN1800" s="121" t="s">
        <v>411</v>
      </c>
      <c r="AO1800" s="121"/>
      <c r="AP1800" s="121">
        <v>0</v>
      </c>
      <c r="AQ1800" s="121">
        <v>0</v>
      </c>
      <c r="AR1800" s="121"/>
      <c r="AS1800" s="121"/>
      <c r="AT1800" s="121"/>
    </row>
    <row r="1801" spans="1:46" ht="30" customHeight="1" x14ac:dyDescent="0.15">
      <c r="A1801" s="121">
        <v>1799</v>
      </c>
      <c r="B1801" s="126">
        <v>5225003469</v>
      </c>
      <c r="C1801" s="121" t="s">
        <v>10439</v>
      </c>
      <c r="D1801" s="121" t="s">
        <v>10439</v>
      </c>
      <c r="E1801" s="127">
        <v>27034</v>
      </c>
      <c r="F1801" s="117">
        <f t="shared" ca="1" si="252"/>
        <v>45.180821917808217</v>
      </c>
      <c r="G1801" s="121" t="s">
        <v>325</v>
      </c>
      <c r="H1801" s="121" t="s">
        <v>327</v>
      </c>
      <c r="I1801" s="121" t="s">
        <v>327</v>
      </c>
      <c r="J1801" s="121" t="s">
        <v>10440</v>
      </c>
      <c r="K1801" s="121" t="s">
        <v>8546</v>
      </c>
      <c r="L1801" s="121" t="s">
        <v>328</v>
      </c>
      <c r="M1801" s="121" t="s">
        <v>338</v>
      </c>
      <c r="N1801" s="121" t="s">
        <v>488</v>
      </c>
      <c r="O1801" s="121" t="s">
        <v>293</v>
      </c>
      <c r="P1801" s="121"/>
      <c r="Q1801" s="121"/>
      <c r="R1801" s="114" t="e">
        <f t="shared" ca="1" si="253"/>
        <v>#NUM!</v>
      </c>
      <c r="S1801" s="118" t="e">
        <f t="shared" ca="1" si="254"/>
        <v>#NUM!</v>
      </c>
      <c r="T1801" s="114" t="e">
        <f t="shared" ca="1" si="255"/>
        <v>#NUM!</v>
      </c>
      <c r="U1801" s="119" t="e">
        <f t="shared" ca="1" si="256"/>
        <v>#NUM!</v>
      </c>
      <c r="V1801" s="120" t="s">
        <v>293</v>
      </c>
      <c r="W1801" s="116">
        <f t="shared" ca="1" si="257"/>
        <v>43525</v>
      </c>
      <c r="X1801" s="114">
        <f t="shared" ca="1" si="258"/>
        <v>263</v>
      </c>
      <c r="Y1801" s="120">
        <f t="shared" ca="1" si="259"/>
        <v>8</v>
      </c>
      <c r="Z1801" s="121">
        <f t="shared" ca="1" si="260"/>
        <v>0</v>
      </c>
      <c r="AA1801" s="121" t="s">
        <v>10441</v>
      </c>
      <c r="AB1801" s="121"/>
      <c r="AC1801" s="127">
        <v>43262</v>
      </c>
      <c r="AD1801" s="121" t="s">
        <v>771</v>
      </c>
      <c r="AE1801" s="127">
        <v>43262</v>
      </c>
      <c r="AF1801" s="121" t="s">
        <v>8286</v>
      </c>
      <c r="AG1801" s="121">
        <v>0</v>
      </c>
      <c r="AH1801" s="121">
        <v>0</v>
      </c>
      <c r="AI1801" s="121" t="s">
        <v>10442</v>
      </c>
      <c r="AJ1801" s="121"/>
      <c r="AK1801" s="121" t="s">
        <v>409</v>
      </c>
      <c r="AL1801" s="121"/>
      <c r="AM1801" s="126" t="s">
        <v>10443</v>
      </c>
      <c r="AN1801" s="121" t="s">
        <v>411</v>
      </c>
      <c r="AO1801" s="121"/>
      <c r="AP1801" s="121">
        <v>0</v>
      </c>
      <c r="AQ1801" s="121">
        <v>0</v>
      </c>
      <c r="AR1801" s="121"/>
      <c r="AS1801" s="121"/>
      <c r="AT1801" s="121"/>
    </row>
    <row r="1802" spans="1:46" ht="30" customHeight="1" x14ac:dyDescent="0.15">
      <c r="A1802" s="121">
        <v>1800</v>
      </c>
      <c r="B1802" s="126">
        <v>5225003470</v>
      </c>
      <c r="C1802" s="121" t="s">
        <v>10444</v>
      </c>
      <c r="D1802" s="121" t="s">
        <v>10444</v>
      </c>
      <c r="E1802" s="127">
        <v>30179</v>
      </c>
      <c r="F1802" s="117">
        <f t="shared" ca="1" si="252"/>
        <v>36.564383561643837</v>
      </c>
      <c r="G1802" s="121" t="s">
        <v>325</v>
      </c>
      <c r="H1802" s="121" t="s">
        <v>779</v>
      </c>
      <c r="I1802" s="121" t="s">
        <v>779</v>
      </c>
      <c r="J1802" s="121" t="s">
        <v>10440</v>
      </c>
      <c r="K1802" s="121" t="s">
        <v>10445</v>
      </c>
      <c r="L1802" s="121" t="s">
        <v>328</v>
      </c>
      <c r="M1802" s="121" t="s">
        <v>383</v>
      </c>
      <c r="N1802" s="121" t="s">
        <v>488</v>
      </c>
      <c r="O1802" s="121" t="s">
        <v>8330</v>
      </c>
      <c r="P1802" s="127">
        <v>42785</v>
      </c>
      <c r="Q1802" s="127">
        <v>48262</v>
      </c>
      <c r="R1802" s="114">
        <f t="shared" ca="1" si="253"/>
        <v>4737</v>
      </c>
      <c r="S1802" s="118">
        <f t="shared" ca="1" si="254"/>
        <v>155</v>
      </c>
      <c r="T1802" s="114">
        <f t="shared" ca="1" si="255"/>
        <v>12</v>
      </c>
      <c r="U1802" s="119" t="str">
        <f t="shared" ca="1" si="256"/>
        <v>12年11个月27天</v>
      </c>
      <c r="V1802" s="120" t="s">
        <v>8881</v>
      </c>
      <c r="W1802" s="116">
        <f t="shared" ca="1" si="257"/>
        <v>43525</v>
      </c>
      <c r="X1802" s="114">
        <f t="shared" ca="1" si="258"/>
        <v>263</v>
      </c>
      <c r="Y1802" s="120">
        <f t="shared" ca="1" si="259"/>
        <v>8</v>
      </c>
      <c r="Z1802" s="121">
        <f t="shared" ca="1" si="260"/>
        <v>0</v>
      </c>
      <c r="AA1802" s="121" t="s">
        <v>10441</v>
      </c>
      <c r="AB1802" s="121"/>
      <c r="AC1802" s="127">
        <v>43262</v>
      </c>
      <c r="AD1802" s="121" t="s">
        <v>771</v>
      </c>
      <c r="AE1802" s="127">
        <v>43262</v>
      </c>
      <c r="AF1802" s="121" t="s">
        <v>8286</v>
      </c>
      <c r="AG1802" s="121">
        <v>0</v>
      </c>
      <c r="AH1802" s="121">
        <v>0</v>
      </c>
      <c r="AI1802" s="121" t="s">
        <v>10442</v>
      </c>
      <c r="AJ1802" s="121"/>
      <c r="AK1802" s="121"/>
      <c r="AL1802" s="121"/>
      <c r="AM1802" s="126" t="s">
        <v>10446</v>
      </c>
      <c r="AN1802" s="121" t="s">
        <v>411</v>
      </c>
      <c r="AO1802" s="121"/>
      <c r="AP1802" s="121">
        <v>0</v>
      </c>
      <c r="AQ1802" s="121">
        <v>0</v>
      </c>
      <c r="AR1802" s="121"/>
      <c r="AS1802" s="121"/>
      <c r="AT1802" s="121"/>
    </row>
    <row r="1803" spans="1:46" ht="30" customHeight="1" x14ac:dyDescent="0.15">
      <c r="A1803" s="121">
        <v>1801</v>
      </c>
      <c r="B1803" s="126">
        <v>5225003471</v>
      </c>
      <c r="C1803" s="121" t="s">
        <v>10447</v>
      </c>
      <c r="D1803" s="121" t="s">
        <v>10447</v>
      </c>
      <c r="E1803" s="127">
        <v>18689</v>
      </c>
      <c r="F1803" s="117">
        <f t="shared" ca="1" si="252"/>
        <v>68.043835616438358</v>
      </c>
      <c r="G1803" s="121" t="s">
        <v>325</v>
      </c>
      <c r="H1803" s="121" t="s">
        <v>287</v>
      </c>
      <c r="I1803" s="121" t="s">
        <v>287</v>
      </c>
      <c r="J1803" s="121" t="s">
        <v>10448</v>
      </c>
      <c r="K1803" s="121" t="s">
        <v>10445</v>
      </c>
      <c r="L1803" s="121" t="s">
        <v>328</v>
      </c>
      <c r="M1803" s="121" t="s">
        <v>348</v>
      </c>
      <c r="N1803" s="121" t="s">
        <v>298</v>
      </c>
      <c r="O1803" s="121" t="s">
        <v>299</v>
      </c>
      <c r="P1803" s="121"/>
      <c r="Q1803" s="121"/>
      <c r="R1803" s="114" t="e">
        <f t="shared" ca="1" si="253"/>
        <v>#NUM!</v>
      </c>
      <c r="S1803" s="118" t="e">
        <f t="shared" ca="1" si="254"/>
        <v>#NUM!</v>
      </c>
      <c r="T1803" s="114" t="e">
        <f t="shared" ca="1" si="255"/>
        <v>#NUM!</v>
      </c>
      <c r="U1803" s="119" t="e">
        <f t="shared" ca="1" si="256"/>
        <v>#NUM!</v>
      </c>
      <c r="V1803" s="120" t="s">
        <v>299</v>
      </c>
      <c r="W1803" s="116">
        <f t="shared" ca="1" si="257"/>
        <v>43525</v>
      </c>
      <c r="X1803" s="114">
        <f t="shared" ca="1" si="258"/>
        <v>263</v>
      </c>
      <c r="Y1803" s="120">
        <f t="shared" ca="1" si="259"/>
        <v>8</v>
      </c>
      <c r="Z1803" s="121">
        <f t="shared" ca="1" si="260"/>
        <v>0</v>
      </c>
      <c r="AA1803" s="121" t="s">
        <v>10396</v>
      </c>
      <c r="AB1803" s="121"/>
      <c r="AC1803" s="127">
        <v>43262</v>
      </c>
      <c r="AD1803" s="121" t="s">
        <v>771</v>
      </c>
      <c r="AE1803" s="127">
        <v>43262</v>
      </c>
      <c r="AF1803" s="121" t="s">
        <v>8286</v>
      </c>
      <c r="AG1803" s="121">
        <v>0</v>
      </c>
      <c r="AH1803" s="121">
        <v>0</v>
      </c>
      <c r="AI1803" s="121" t="s">
        <v>10397</v>
      </c>
      <c r="AJ1803" s="121"/>
      <c r="AK1803" s="121" t="s">
        <v>334</v>
      </c>
      <c r="AL1803" s="121"/>
      <c r="AM1803" s="126" t="s">
        <v>10449</v>
      </c>
      <c r="AN1803" s="121" t="s">
        <v>411</v>
      </c>
      <c r="AO1803" s="121"/>
      <c r="AP1803" s="121">
        <v>0</v>
      </c>
      <c r="AQ1803" s="121">
        <v>0</v>
      </c>
      <c r="AR1803" s="121"/>
      <c r="AS1803" s="121"/>
      <c r="AT1803" s="121"/>
    </row>
    <row r="1804" spans="1:46" ht="30" customHeight="1" x14ac:dyDescent="0.15">
      <c r="A1804" s="121">
        <v>1802</v>
      </c>
      <c r="B1804" s="126">
        <v>5225003472</v>
      </c>
      <c r="C1804" s="121" t="s">
        <v>10450</v>
      </c>
      <c r="D1804" s="121" t="s">
        <v>10450</v>
      </c>
      <c r="E1804" s="127">
        <v>29824</v>
      </c>
      <c r="F1804" s="117">
        <f t="shared" ca="1" si="252"/>
        <v>37.536986301369865</v>
      </c>
      <c r="G1804" s="121" t="s">
        <v>364</v>
      </c>
      <c r="H1804" s="121" t="s">
        <v>297</v>
      </c>
      <c r="I1804" s="121" t="s">
        <v>297</v>
      </c>
      <c r="J1804" s="121" t="s">
        <v>10451</v>
      </c>
      <c r="K1804" s="121" t="s">
        <v>10445</v>
      </c>
      <c r="L1804" s="121" t="s">
        <v>357</v>
      </c>
      <c r="M1804" s="121" t="s">
        <v>59</v>
      </c>
      <c r="N1804" s="121" t="s">
        <v>298</v>
      </c>
      <c r="O1804" s="121" t="s">
        <v>299</v>
      </c>
      <c r="P1804" s="121"/>
      <c r="Q1804" s="121"/>
      <c r="R1804" s="114" t="e">
        <f t="shared" ca="1" si="253"/>
        <v>#NUM!</v>
      </c>
      <c r="S1804" s="118" t="e">
        <f t="shared" ca="1" si="254"/>
        <v>#NUM!</v>
      </c>
      <c r="T1804" s="114" t="e">
        <f t="shared" ca="1" si="255"/>
        <v>#NUM!</v>
      </c>
      <c r="U1804" s="119" t="e">
        <f t="shared" ca="1" si="256"/>
        <v>#NUM!</v>
      </c>
      <c r="V1804" s="120" t="s">
        <v>299</v>
      </c>
      <c r="W1804" s="116">
        <f t="shared" ca="1" si="257"/>
        <v>43525</v>
      </c>
      <c r="X1804" s="114">
        <f t="shared" ca="1" si="258"/>
        <v>263</v>
      </c>
      <c r="Y1804" s="120">
        <f t="shared" ca="1" si="259"/>
        <v>8</v>
      </c>
      <c r="Z1804" s="121">
        <f t="shared" ca="1" si="260"/>
        <v>0</v>
      </c>
      <c r="AA1804" s="121" t="s">
        <v>8589</v>
      </c>
      <c r="AB1804" s="121"/>
      <c r="AC1804" s="127">
        <v>43262</v>
      </c>
      <c r="AD1804" s="121" t="s">
        <v>582</v>
      </c>
      <c r="AE1804" s="127">
        <v>43262</v>
      </c>
      <c r="AF1804" s="121" t="s">
        <v>8286</v>
      </c>
      <c r="AG1804" s="121">
        <v>0</v>
      </c>
      <c r="AH1804" s="121">
        <v>0</v>
      </c>
      <c r="AI1804" s="121" t="s">
        <v>10452</v>
      </c>
      <c r="AJ1804" s="121"/>
      <c r="AK1804" s="121" t="s">
        <v>334</v>
      </c>
      <c r="AL1804" s="121"/>
      <c r="AM1804" s="126" t="s">
        <v>10453</v>
      </c>
      <c r="AN1804" s="121" t="s">
        <v>411</v>
      </c>
      <c r="AO1804" s="121"/>
      <c r="AP1804" s="121">
        <v>0</v>
      </c>
      <c r="AQ1804" s="121">
        <v>0</v>
      </c>
      <c r="AR1804" s="121"/>
      <c r="AS1804" s="121"/>
      <c r="AT1804" s="121"/>
    </row>
    <row r="1805" spans="1:46" ht="30" customHeight="1" x14ac:dyDescent="0.15">
      <c r="A1805" s="121">
        <v>1803</v>
      </c>
      <c r="B1805" s="126">
        <v>5225003473</v>
      </c>
      <c r="C1805" s="121" t="s">
        <v>10454</v>
      </c>
      <c r="D1805" s="121" t="s">
        <v>10454</v>
      </c>
      <c r="E1805" s="127">
        <v>28009</v>
      </c>
      <c r="F1805" s="117">
        <f t="shared" ca="1" si="252"/>
        <v>42.509589041095893</v>
      </c>
      <c r="G1805" s="121" t="s">
        <v>486</v>
      </c>
      <c r="H1805" s="121" t="s">
        <v>287</v>
      </c>
      <c r="I1805" s="121" t="s">
        <v>287</v>
      </c>
      <c r="J1805" s="121" t="s">
        <v>10455</v>
      </c>
      <c r="K1805" s="121" t="s">
        <v>10445</v>
      </c>
      <c r="L1805" s="121" t="s">
        <v>328</v>
      </c>
      <c r="M1805" s="121" t="s">
        <v>59</v>
      </c>
      <c r="N1805" s="121" t="s">
        <v>488</v>
      </c>
      <c r="O1805" s="121" t="s">
        <v>299</v>
      </c>
      <c r="P1805" s="127">
        <v>43229</v>
      </c>
      <c r="Q1805" s="121"/>
      <c r="R1805" s="114" t="e">
        <f t="shared" ca="1" si="253"/>
        <v>#NUM!</v>
      </c>
      <c r="S1805" s="118" t="e">
        <f t="shared" ca="1" si="254"/>
        <v>#NUM!</v>
      </c>
      <c r="T1805" s="114" t="e">
        <f t="shared" ca="1" si="255"/>
        <v>#NUM!</v>
      </c>
      <c r="U1805" s="119" t="e">
        <f t="shared" ca="1" si="256"/>
        <v>#NUM!</v>
      </c>
      <c r="V1805" s="120" t="s">
        <v>299</v>
      </c>
      <c r="W1805" s="116">
        <f t="shared" ca="1" si="257"/>
        <v>43525</v>
      </c>
      <c r="X1805" s="114">
        <f t="shared" ca="1" si="258"/>
        <v>263</v>
      </c>
      <c r="Y1805" s="120">
        <f t="shared" ca="1" si="259"/>
        <v>8</v>
      </c>
      <c r="Z1805" s="121">
        <f t="shared" ca="1" si="260"/>
        <v>0</v>
      </c>
      <c r="AA1805" s="121" t="s">
        <v>10456</v>
      </c>
      <c r="AB1805" s="121"/>
      <c r="AC1805" s="127">
        <v>43262</v>
      </c>
      <c r="AD1805" s="121" t="s">
        <v>582</v>
      </c>
      <c r="AE1805" s="127">
        <v>43262</v>
      </c>
      <c r="AF1805" s="121" t="s">
        <v>8286</v>
      </c>
      <c r="AG1805" s="121">
        <v>0</v>
      </c>
      <c r="AH1805" s="121">
        <v>0</v>
      </c>
      <c r="AI1805" s="121" t="s">
        <v>10457</v>
      </c>
      <c r="AJ1805" s="121"/>
      <c r="AK1805" s="121" t="s">
        <v>334</v>
      </c>
      <c r="AL1805" s="121"/>
      <c r="AM1805" s="126" t="s">
        <v>10458</v>
      </c>
      <c r="AN1805" s="121" t="s">
        <v>411</v>
      </c>
      <c r="AO1805" s="121"/>
      <c r="AP1805" s="121">
        <v>0</v>
      </c>
      <c r="AQ1805" s="121">
        <v>1</v>
      </c>
      <c r="AR1805" s="121"/>
      <c r="AS1805" s="121"/>
      <c r="AT1805" s="121"/>
    </row>
    <row r="1806" spans="1:46" ht="30" customHeight="1" x14ac:dyDescent="0.15">
      <c r="A1806" s="121">
        <v>1804</v>
      </c>
      <c r="B1806" s="126">
        <v>5225003474</v>
      </c>
      <c r="C1806" s="121" t="s">
        <v>10459</v>
      </c>
      <c r="D1806" s="121" t="s">
        <v>10459</v>
      </c>
      <c r="E1806" s="127">
        <v>27959</v>
      </c>
      <c r="F1806" s="117">
        <f t="shared" ca="1" si="252"/>
        <v>42.646575342465752</v>
      </c>
      <c r="G1806" s="121" t="s">
        <v>325</v>
      </c>
      <c r="H1806" s="121" t="s">
        <v>287</v>
      </c>
      <c r="I1806" s="121" t="s">
        <v>287</v>
      </c>
      <c r="J1806" s="121" t="s">
        <v>2205</v>
      </c>
      <c r="K1806" s="121" t="s">
        <v>10445</v>
      </c>
      <c r="L1806" s="121" t="s">
        <v>328</v>
      </c>
      <c r="M1806" s="121" t="s">
        <v>383</v>
      </c>
      <c r="N1806" s="121" t="s">
        <v>298</v>
      </c>
      <c r="O1806" s="121" t="s">
        <v>299</v>
      </c>
      <c r="P1806" s="121"/>
      <c r="Q1806" s="121"/>
      <c r="R1806" s="114" t="e">
        <f t="shared" ca="1" si="253"/>
        <v>#NUM!</v>
      </c>
      <c r="S1806" s="118" t="e">
        <f t="shared" ca="1" si="254"/>
        <v>#NUM!</v>
      </c>
      <c r="T1806" s="114" t="e">
        <f t="shared" ca="1" si="255"/>
        <v>#NUM!</v>
      </c>
      <c r="U1806" s="119" t="e">
        <f t="shared" ca="1" si="256"/>
        <v>#NUM!</v>
      </c>
      <c r="V1806" s="120" t="s">
        <v>299</v>
      </c>
      <c r="W1806" s="116">
        <f t="shared" ca="1" si="257"/>
        <v>43525</v>
      </c>
      <c r="X1806" s="114">
        <f t="shared" ca="1" si="258"/>
        <v>263</v>
      </c>
      <c r="Y1806" s="120">
        <f t="shared" ca="1" si="259"/>
        <v>8</v>
      </c>
      <c r="Z1806" s="121">
        <f t="shared" ca="1" si="260"/>
        <v>0</v>
      </c>
      <c r="AA1806" s="121" t="s">
        <v>10176</v>
      </c>
      <c r="AB1806" s="121"/>
      <c r="AC1806" s="127">
        <v>43262</v>
      </c>
      <c r="AD1806" s="121" t="s">
        <v>582</v>
      </c>
      <c r="AE1806" s="127">
        <v>43262</v>
      </c>
      <c r="AF1806" s="121" t="s">
        <v>8286</v>
      </c>
      <c r="AG1806" s="121">
        <v>0</v>
      </c>
      <c r="AH1806" s="121">
        <v>0</v>
      </c>
      <c r="AI1806" s="121" t="s">
        <v>10457</v>
      </c>
      <c r="AJ1806" s="121"/>
      <c r="AK1806" s="121" t="s">
        <v>334</v>
      </c>
      <c r="AL1806" s="121"/>
      <c r="AM1806" s="126" t="s">
        <v>10460</v>
      </c>
      <c r="AN1806" s="121" t="s">
        <v>411</v>
      </c>
      <c r="AO1806" s="121"/>
      <c r="AP1806" s="121">
        <v>0</v>
      </c>
      <c r="AQ1806" s="121">
        <v>0</v>
      </c>
      <c r="AR1806" s="121"/>
      <c r="AS1806" s="121"/>
      <c r="AT1806" s="121"/>
    </row>
    <row r="1807" spans="1:46" ht="30" customHeight="1" x14ac:dyDescent="0.15">
      <c r="A1807" s="121">
        <v>1805</v>
      </c>
      <c r="B1807" s="126">
        <v>5225003475</v>
      </c>
      <c r="C1807" s="121" t="s">
        <v>10461</v>
      </c>
      <c r="D1807" s="121" t="s">
        <v>10461</v>
      </c>
      <c r="E1807" s="127">
        <v>29105</v>
      </c>
      <c r="F1807" s="117">
        <f t="shared" ca="1" si="252"/>
        <v>39.506849315068493</v>
      </c>
      <c r="G1807" s="121" t="s">
        <v>325</v>
      </c>
      <c r="H1807" s="121" t="s">
        <v>287</v>
      </c>
      <c r="I1807" s="121" t="s">
        <v>287</v>
      </c>
      <c r="J1807" s="121" t="s">
        <v>10462</v>
      </c>
      <c r="K1807" s="121" t="s">
        <v>8023</v>
      </c>
      <c r="L1807" s="121" t="s">
        <v>357</v>
      </c>
      <c r="M1807" s="121" t="s">
        <v>326</v>
      </c>
      <c r="N1807" s="121" t="s">
        <v>488</v>
      </c>
      <c r="O1807" s="121" t="s">
        <v>8330</v>
      </c>
      <c r="P1807" s="127">
        <v>42519</v>
      </c>
      <c r="Q1807" s="127">
        <v>47996</v>
      </c>
      <c r="R1807" s="114">
        <f t="shared" ca="1" si="253"/>
        <v>4471</v>
      </c>
      <c r="S1807" s="118">
        <f t="shared" ca="1" si="254"/>
        <v>146</v>
      </c>
      <c r="T1807" s="114">
        <f t="shared" ca="1" si="255"/>
        <v>12</v>
      </c>
      <c r="U1807" s="119" t="str">
        <f t="shared" ca="1" si="256"/>
        <v>12年3个月1天</v>
      </c>
      <c r="V1807" s="120" t="s">
        <v>10463</v>
      </c>
      <c r="W1807" s="116">
        <f t="shared" ca="1" si="257"/>
        <v>43525</v>
      </c>
      <c r="X1807" s="114">
        <f t="shared" ca="1" si="258"/>
        <v>263</v>
      </c>
      <c r="Y1807" s="120">
        <f t="shared" ca="1" si="259"/>
        <v>8</v>
      </c>
      <c r="Z1807" s="121">
        <f t="shared" ca="1" si="260"/>
        <v>0</v>
      </c>
      <c r="AA1807" s="121" t="s">
        <v>635</v>
      </c>
      <c r="AB1807" s="121"/>
      <c r="AC1807" s="127">
        <v>43262</v>
      </c>
      <c r="AD1807" s="121" t="s">
        <v>582</v>
      </c>
      <c r="AE1807" s="127">
        <v>43262</v>
      </c>
      <c r="AF1807" s="121" t="s">
        <v>8286</v>
      </c>
      <c r="AG1807" s="121">
        <v>0</v>
      </c>
      <c r="AH1807" s="121">
        <v>0</v>
      </c>
      <c r="AI1807" s="121" t="s">
        <v>10464</v>
      </c>
      <c r="AJ1807" s="121"/>
      <c r="AK1807" s="121"/>
      <c r="AL1807" s="121" t="s">
        <v>363</v>
      </c>
      <c r="AM1807" s="126" t="s">
        <v>10465</v>
      </c>
      <c r="AN1807" s="121" t="s">
        <v>411</v>
      </c>
      <c r="AO1807" s="121"/>
      <c r="AP1807" s="121">
        <v>0</v>
      </c>
      <c r="AQ1807" s="121">
        <v>1</v>
      </c>
      <c r="AR1807" s="121"/>
      <c r="AS1807" s="121"/>
      <c r="AT1807" s="121"/>
    </row>
    <row r="1808" spans="1:46" ht="30" customHeight="1" x14ac:dyDescent="0.15">
      <c r="A1808" s="121">
        <v>1806</v>
      </c>
      <c r="B1808" s="126">
        <v>5225003476</v>
      </c>
      <c r="C1808" s="121" t="s">
        <v>10466</v>
      </c>
      <c r="D1808" s="121" t="s">
        <v>10466</v>
      </c>
      <c r="E1808" s="127">
        <v>28596</v>
      </c>
      <c r="F1808" s="117">
        <f t="shared" ca="1" si="252"/>
        <v>40.901369863013699</v>
      </c>
      <c r="G1808" s="121" t="s">
        <v>792</v>
      </c>
      <c r="H1808" s="121" t="s">
        <v>297</v>
      </c>
      <c r="I1808" s="121" t="s">
        <v>297</v>
      </c>
      <c r="J1808" s="121" t="s">
        <v>10467</v>
      </c>
      <c r="K1808" s="121" t="s">
        <v>8023</v>
      </c>
      <c r="L1808" s="121" t="s">
        <v>357</v>
      </c>
      <c r="M1808" s="121" t="s">
        <v>338</v>
      </c>
      <c r="N1808" s="121" t="s">
        <v>408</v>
      </c>
      <c r="O1808" s="121" t="s">
        <v>8330</v>
      </c>
      <c r="P1808" s="127">
        <v>42519</v>
      </c>
      <c r="Q1808" s="127">
        <v>47996</v>
      </c>
      <c r="R1808" s="114">
        <f t="shared" ca="1" si="253"/>
        <v>4471</v>
      </c>
      <c r="S1808" s="118">
        <f t="shared" ca="1" si="254"/>
        <v>146</v>
      </c>
      <c r="T1808" s="114">
        <f t="shared" ca="1" si="255"/>
        <v>12</v>
      </c>
      <c r="U1808" s="119" t="str">
        <f t="shared" ca="1" si="256"/>
        <v>12年3个月1天</v>
      </c>
      <c r="V1808" s="120" t="s">
        <v>10463</v>
      </c>
      <c r="W1808" s="116">
        <f t="shared" ca="1" si="257"/>
        <v>43525</v>
      </c>
      <c r="X1808" s="114">
        <f t="shared" ca="1" si="258"/>
        <v>263</v>
      </c>
      <c r="Y1808" s="120">
        <f t="shared" ca="1" si="259"/>
        <v>8</v>
      </c>
      <c r="Z1808" s="121">
        <f t="shared" ca="1" si="260"/>
        <v>0</v>
      </c>
      <c r="AA1808" s="121" t="s">
        <v>635</v>
      </c>
      <c r="AB1808" s="121"/>
      <c r="AC1808" s="127">
        <v>43262</v>
      </c>
      <c r="AD1808" s="121" t="s">
        <v>582</v>
      </c>
      <c r="AE1808" s="127">
        <v>43262</v>
      </c>
      <c r="AF1808" s="121" t="s">
        <v>8286</v>
      </c>
      <c r="AG1808" s="121">
        <v>0</v>
      </c>
      <c r="AH1808" s="121">
        <v>0</v>
      </c>
      <c r="AI1808" s="121" t="s">
        <v>10464</v>
      </c>
      <c r="AJ1808" s="121"/>
      <c r="AK1808" s="121"/>
      <c r="AL1808" s="121"/>
      <c r="AM1808" s="126" t="s">
        <v>10468</v>
      </c>
      <c r="AN1808" s="121" t="s">
        <v>411</v>
      </c>
      <c r="AO1808" s="121"/>
      <c r="AP1808" s="121">
        <v>0</v>
      </c>
      <c r="AQ1808" s="121">
        <v>0</v>
      </c>
      <c r="AR1808" s="121"/>
      <c r="AS1808" s="121"/>
      <c r="AT1808" s="121"/>
    </row>
    <row r="1809" spans="1:46" ht="30" customHeight="1" x14ac:dyDescent="0.15">
      <c r="A1809" s="121">
        <v>1807</v>
      </c>
      <c r="B1809" s="126">
        <v>5225003477</v>
      </c>
      <c r="C1809" s="121" t="s">
        <v>10469</v>
      </c>
      <c r="D1809" s="121" t="s">
        <v>10469</v>
      </c>
      <c r="E1809" s="127">
        <v>27225</v>
      </c>
      <c r="F1809" s="117">
        <f t="shared" ca="1" si="252"/>
        <v>44.657534246575345</v>
      </c>
      <c r="G1809" s="121" t="s">
        <v>510</v>
      </c>
      <c r="H1809" s="121" t="s">
        <v>287</v>
      </c>
      <c r="I1809" s="121" t="s">
        <v>287</v>
      </c>
      <c r="J1809" s="121" t="s">
        <v>10470</v>
      </c>
      <c r="K1809" s="121" t="s">
        <v>8004</v>
      </c>
      <c r="L1809" s="121" t="s">
        <v>357</v>
      </c>
      <c r="M1809" s="121" t="s">
        <v>367</v>
      </c>
      <c r="N1809" s="121" t="s">
        <v>298</v>
      </c>
      <c r="O1809" s="121" t="s">
        <v>8330</v>
      </c>
      <c r="P1809" s="127">
        <v>42523</v>
      </c>
      <c r="Q1809" s="127">
        <v>48000</v>
      </c>
      <c r="R1809" s="114">
        <f t="shared" ca="1" si="253"/>
        <v>4475</v>
      </c>
      <c r="S1809" s="118">
        <f t="shared" ca="1" si="254"/>
        <v>147</v>
      </c>
      <c r="T1809" s="114">
        <f t="shared" ca="1" si="255"/>
        <v>12</v>
      </c>
      <c r="U1809" s="119" t="str">
        <f t="shared" ca="1" si="256"/>
        <v>12年3个月5天</v>
      </c>
      <c r="V1809" s="120" t="s">
        <v>10243</v>
      </c>
      <c r="W1809" s="116">
        <f t="shared" ca="1" si="257"/>
        <v>43525</v>
      </c>
      <c r="X1809" s="114">
        <f t="shared" ca="1" si="258"/>
        <v>263</v>
      </c>
      <c r="Y1809" s="120">
        <f t="shared" ca="1" si="259"/>
        <v>8</v>
      </c>
      <c r="Z1809" s="121">
        <f t="shared" ca="1" si="260"/>
        <v>0</v>
      </c>
      <c r="AA1809" s="121" t="s">
        <v>10244</v>
      </c>
      <c r="AB1809" s="121"/>
      <c r="AC1809" s="127">
        <v>43262</v>
      </c>
      <c r="AD1809" s="121" t="s">
        <v>582</v>
      </c>
      <c r="AE1809" s="127">
        <v>43262</v>
      </c>
      <c r="AF1809" s="121" t="s">
        <v>8286</v>
      </c>
      <c r="AG1809" s="121">
        <v>0</v>
      </c>
      <c r="AH1809" s="121">
        <v>0</v>
      </c>
      <c r="AI1809" s="121" t="s">
        <v>10464</v>
      </c>
      <c r="AJ1809" s="121"/>
      <c r="AK1809" s="121"/>
      <c r="AL1809" s="121" t="s">
        <v>363</v>
      </c>
      <c r="AM1809" s="126" t="s">
        <v>10471</v>
      </c>
      <c r="AN1809" s="121" t="s">
        <v>411</v>
      </c>
      <c r="AO1809" s="121"/>
      <c r="AP1809" s="121">
        <v>0</v>
      </c>
      <c r="AQ1809" s="121">
        <v>0</v>
      </c>
      <c r="AR1809" s="121"/>
      <c r="AS1809" s="121"/>
      <c r="AT1809" s="121"/>
    </row>
    <row r="1810" spans="1:46" ht="30" customHeight="1" x14ac:dyDescent="0.15">
      <c r="A1810" s="121">
        <v>1808</v>
      </c>
      <c r="B1810" s="126">
        <v>5225003478</v>
      </c>
      <c r="C1810" s="121" t="s">
        <v>10472</v>
      </c>
      <c r="D1810" s="121" t="s">
        <v>10472</v>
      </c>
      <c r="E1810" s="127">
        <v>30412</v>
      </c>
      <c r="F1810" s="117">
        <f t="shared" ca="1" si="252"/>
        <v>35.926027397260277</v>
      </c>
      <c r="G1810" s="121" t="s">
        <v>325</v>
      </c>
      <c r="H1810" s="121" t="s">
        <v>779</v>
      </c>
      <c r="I1810" s="121" t="s">
        <v>779</v>
      </c>
      <c r="J1810" s="121" t="s">
        <v>10473</v>
      </c>
      <c r="K1810" s="121" t="s">
        <v>811</v>
      </c>
      <c r="L1810" s="121" t="s">
        <v>328</v>
      </c>
      <c r="M1810" s="121" t="s">
        <v>338</v>
      </c>
      <c r="N1810" s="121" t="s">
        <v>298</v>
      </c>
      <c r="O1810" s="121" t="s">
        <v>8330</v>
      </c>
      <c r="P1810" s="127">
        <v>42797</v>
      </c>
      <c r="Q1810" s="127">
        <v>48275</v>
      </c>
      <c r="R1810" s="114">
        <f t="shared" ca="1" si="253"/>
        <v>4750</v>
      </c>
      <c r="S1810" s="118">
        <f t="shared" ca="1" si="254"/>
        <v>156</v>
      </c>
      <c r="T1810" s="114">
        <f t="shared" ca="1" si="255"/>
        <v>13</v>
      </c>
      <c r="U1810" s="119" t="str">
        <f t="shared" ca="1" si="256"/>
        <v>13年0个月5天</v>
      </c>
      <c r="V1810" s="120" t="s">
        <v>10474</v>
      </c>
      <c r="W1810" s="116">
        <f t="shared" ca="1" si="257"/>
        <v>43525</v>
      </c>
      <c r="X1810" s="114">
        <f t="shared" ca="1" si="258"/>
        <v>262</v>
      </c>
      <c r="Y1810" s="120">
        <f t="shared" ca="1" si="259"/>
        <v>8</v>
      </c>
      <c r="Z1810" s="121">
        <f t="shared" ca="1" si="260"/>
        <v>0</v>
      </c>
      <c r="AA1810" s="121" t="s">
        <v>10475</v>
      </c>
      <c r="AB1810" s="121"/>
      <c r="AC1810" s="127">
        <v>43263</v>
      </c>
      <c r="AD1810" s="121" t="s">
        <v>811</v>
      </c>
      <c r="AE1810" s="127">
        <v>43263</v>
      </c>
      <c r="AF1810" s="121" t="s">
        <v>8286</v>
      </c>
      <c r="AG1810" s="121">
        <v>0</v>
      </c>
      <c r="AH1810" s="121">
        <v>0</v>
      </c>
      <c r="AI1810" s="121" t="s">
        <v>10476</v>
      </c>
      <c r="AJ1810" s="121"/>
      <c r="AK1810" s="121"/>
      <c r="AL1810" s="121"/>
      <c r="AM1810" s="126" t="s">
        <v>10477</v>
      </c>
      <c r="AN1810" s="121" t="s">
        <v>411</v>
      </c>
      <c r="AO1810" s="121"/>
      <c r="AP1810" s="121">
        <v>0</v>
      </c>
      <c r="AQ1810" s="121">
        <v>0</v>
      </c>
      <c r="AR1810" s="121"/>
      <c r="AS1810" s="121"/>
      <c r="AT1810" s="121"/>
    </row>
    <row r="1811" spans="1:46" ht="30" customHeight="1" x14ac:dyDescent="0.15">
      <c r="A1811" s="121">
        <v>1809</v>
      </c>
      <c r="B1811" s="126">
        <v>5225003479</v>
      </c>
      <c r="C1811" s="121" t="s">
        <v>10478</v>
      </c>
      <c r="D1811" s="121" t="s">
        <v>10478</v>
      </c>
      <c r="E1811" s="127">
        <v>24859</v>
      </c>
      <c r="F1811" s="117">
        <f t="shared" ca="1" si="252"/>
        <v>51.139726027397259</v>
      </c>
      <c r="G1811" s="121" t="s">
        <v>325</v>
      </c>
      <c r="H1811" s="121" t="s">
        <v>368</v>
      </c>
      <c r="I1811" s="121" t="s">
        <v>368</v>
      </c>
      <c r="J1811" s="121" t="s">
        <v>10479</v>
      </c>
      <c r="K1811" s="121" t="s">
        <v>10480</v>
      </c>
      <c r="L1811" s="121" t="s">
        <v>7897</v>
      </c>
      <c r="M1811" s="121" t="s">
        <v>367</v>
      </c>
      <c r="N1811" s="121" t="s">
        <v>4143</v>
      </c>
      <c r="O1811" s="121" t="s">
        <v>8283</v>
      </c>
      <c r="P1811" s="127">
        <v>42528</v>
      </c>
      <c r="Q1811" s="127">
        <v>49832</v>
      </c>
      <c r="R1811" s="114">
        <f t="shared" ca="1" si="253"/>
        <v>6307</v>
      </c>
      <c r="S1811" s="118">
        <f t="shared" ca="1" si="254"/>
        <v>207</v>
      </c>
      <c r="T1811" s="114">
        <f t="shared" ca="1" si="255"/>
        <v>17</v>
      </c>
      <c r="U1811" s="119" t="str">
        <f t="shared" ca="1" si="256"/>
        <v>17年3个月12天</v>
      </c>
      <c r="V1811" s="120" t="s">
        <v>10481</v>
      </c>
      <c r="W1811" s="116">
        <f t="shared" ca="1" si="257"/>
        <v>43525</v>
      </c>
      <c r="X1811" s="114">
        <f t="shared" ca="1" si="258"/>
        <v>262</v>
      </c>
      <c r="Y1811" s="120">
        <f t="shared" ca="1" si="259"/>
        <v>8</v>
      </c>
      <c r="Z1811" s="121">
        <f t="shared" ca="1" si="260"/>
        <v>0</v>
      </c>
      <c r="AA1811" s="121" t="s">
        <v>10482</v>
      </c>
      <c r="AB1811" s="121" t="s">
        <v>8356</v>
      </c>
      <c r="AC1811" s="127">
        <v>43263</v>
      </c>
      <c r="AD1811" s="121" t="s">
        <v>811</v>
      </c>
      <c r="AE1811" s="127">
        <v>43263</v>
      </c>
      <c r="AF1811" s="121" t="s">
        <v>8286</v>
      </c>
      <c r="AG1811" s="121">
        <v>0</v>
      </c>
      <c r="AH1811" s="121">
        <v>0</v>
      </c>
      <c r="AI1811" s="121" t="s">
        <v>10483</v>
      </c>
      <c r="AJ1811" s="121"/>
      <c r="AK1811" s="121"/>
      <c r="AL1811" s="121"/>
      <c r="AM1811" s="126" t="s">
        <v>10484</v>
      </c>
      <c r="AN1811" s="121"/>
      <c r="AO1811" s="121"/>
      <c r="AP1811" s="121">
        <v>0</v>
      </c>
      <c r="AQ1811" s="121">
        <v>0</v>
      </c>
      <c r="AR1811" s="121"/>
      <c r="AS1811" s="121"/>
      <c r="AT1811" s="121"/>
    </row>
    <row r="1812" spans="1:46" ht="30" customHeight="1" x14ac:dyDescent="0.15">
      <c r="A1812" s="121">
        <v>1810</v>
      </c>
      <c r="B1812" s="126">
        <v>5225003480</v>
      </c>
      <c r="C1812" s="121" t="s">
        <v>10485</v>
      </c>
      <c r="D1812" s="121" t="s">
        <v>10485</v>
      </c>
      <c r="E1812" s="127">
        <v>34337</v>
      </c>
      <c r="F1812" s="117">
        <f t="shared" ca="1" si="252"/>
        <v>25.172602739726027</v>
      </c>
      <c r="G1812" s="121" t="s">
        <v>792</v>
      </c>
      <c r="H1812" s="121" t="s">
        <v>297</v>
      </c>
      <c r="I1812" s="121" t="s">
        <v>297</v>
      </c>
      <c r="J1812" s="121" t="s">
        <v>10486</v>
      </c>
      <c r="K1812" s="121" t="s">
        <v>582</v>
      </c>
      <c r="L1812" s="121" t="s">
        <v>357</v>
      </c>
      <c r="M1812" s="121" t="s">
        <v>499</v>
      </c>
      <c r="N1812" s="121" t="s">
        <v>290</v>
      </c>
      <c r="O1812" s="121" t="s">
        <v>293</v>
      </c>
      <c r="P1812" s="121"/>
      <c r="Q1812" s="121"/>
      <c r="R1812" s="114" t="e">
        <f t="shared" ca="1" si="253"/>
        <v>#NUM!</v>
      </c>
      <c r="S1812" s="118" t="e">
        <f t="shared" ca="1" si="254"/>
        <v>#NUM!</v>
      </c>
      <c r="T1812" s="114" t="e">
        <f t="shared" ca="1" si="255"/>
        <v>#NUM!</v>
      </c>
      <c r="U1812" s="119" t="e">
        <f t="shared" ca="1" si="256"/>
        <v>#NUM!</v>
      </c>
      <c r="V1812" s="120" t="s">
        <v>293</v>
      </c>
      <c r="W1812" s="116">
        <f t="shared" ca="1" si="257"/>
        <v>43525</v>
      </c>
      <c r="X1812" s="114">
        <f t="shared" ca="1" si="258"/>
        <v>234</v>
      </c>
      <c r="Y1812" s="120">
        <f t="shared" ca="1" si="259"/>
        <v>7</v>
      </c>
      <c r="Z1812" s="121">
        <f t="shared" ca="1" si="260"/>
        <v>0</v>
      </c>
      <c r="AA1812" s="121" t="s">
        <v>1164</v>
      </c>
      <c r="AB1812" s="121"/>
      <c r="AC1812" s="127">
        <v>43291</v>
      </c>
      <c r="AD1812" s="121" t="s">
        <v>582</v>
      </c>
      <c r="AE1812" s="127">
        <v>43291</v>
      </c>
      <c r="AF1812" s="121" t="s">
        <v>8286</v>
      </c>
      <c r="AG1812" s="121">
        <v>0</v>
      </c>
      <c r="AH1812" s="121">
        <v>0</v>
      </c>
      <c r="AI1812" s="121" t="s">
        <v>10487</v>
      </c>
      <c r="AJ1812" s="121"/>
      <c r="AK1812" s="121" t="s">
        <v>409</v>
      </c>
      <c r="AL1812" s="121" t="s">
        <v>363</v>
      </c>
      <c r="AM1812" s="126" t="s">
        <v>10488</v>
      </c>
      <c r="AN1812" s="121"/>
      <c r="AO1812" s="121"/>
      <c r="AP1812" s="121">
        <v>0</v>
      </c>
      <c r="AQ1812" s="121">
        <v>2</v>
      </c>
      <c r="AR1812" s="121"/>
      <c r="AS1812" s="121"/>
      <c r="AT1812" s="121"/>
    </row>
    <row r="1813" spans="1:46" ht="30" customHeight="1" x14ac:dyDescent="0.15">
      <c r="A1813" s="121">
        <v>1811</v>
      </c>
      <c r="B1813" s="126">
        <v>5225003481</v>
      </c>
      <c r="C1813" s="121" t="s">
        <v>10489</v>
      </c>
      <c r="D1813" s="121" t="s">
        <v>10489</v>
      </c>
      <c r="E1813" s="127">
        <v>24958</v>
      </c>
      <c r="F1813" s="117">
        <f t="shared" ca="1" si="252"/>
        <v>50.868493150684934</v>
      </c>
      <c r="G1813" s="121" t="s">
        <v>364</v>
      </c>
      <c r="H1813" s="121" t="s">
        <v>287</v>
      </c>
      <c r="I1813" s="121" t="s">
        <v>287</v>
      </c>
      <c r="J1813" s="121" t="s">
        <v>10490</v>
      </c>
      <c r="K1813" s="121" t="s">
        <v>8121</v>
      </c>
      <c r="L1813" s="121" t="s">
        <v>357</v>
      </c>
      <c r="M1813" s="121" t="s">
        <v>499</v>
      </c>
      <c r="N1813" s="121" t="s">
        <v>408</v>
      </c>
      <c r="O1813" s="121" t="s">
        <v>299</v>
      </c>
      <c r="P1813" s="121"/>
      <c r="Q1813" s="121"/>
      <c r="R1813" s="114" t="e">
        <f t="shared" ca="1" si="253"/>
        <v>#NUM!</v>
      </c>
      <c r="S1813" s="118" t="e">
        <f t="shared" ca="1" si="254"/>
        <v>#NUM!</v>
      </c>
      <c r="T1813" s="114" t="e">
        <f t="shared" ca="1" si="255"/>
        <v>#NUM!</v>
      </c>
      <c r="U1813" s="119" t="e">
        <f t="shared" ca="1" si="256"/>
        <v>#NUM!</v>
      </c>
      <c r="V1813" s="120" t="s">
        <v>299</v>
      </c>
      <c r="W1813" s="116">
        <f t="shared" ca="1" si="257"/>
        <v>43525</v>
      </c>
      <c r="X1813" s="114">
        <f t="shared" ca="1" si="258"/>
        <v>233</v>
      </c>
      <c r="Y1813" s="120">
        <f t="shared" ca="1" si="259"/>
        <v>7</v>
      </c>
      <c r="Z1813" s="121">
        <f t="shared" ca="1" si="260"/>
        <v>0</v>
      </c>
      <c r="AA1813" s="121" t="s">
        <v>10393</v>
      </c>
      <c r="AB1813" s="121"/>
      <c r="AC1813" s="127">
        <v>43292</v>
      </c>
      <c r="AD1813" s="121" t="s">
        <v>811</v>
      </c>
      <c r="AE1813" s="127">
        <v>43292</v>
      </c>
      <c r="AF1813" s="121" t="s">
        <v>8286</v>
      </c>
      <c r="AG1813" s="121">
        <v>0</v>
      </c>
      <c r="AH1813" s="121">
        <v>0</v>
      </c>
      <c r="AI1813" s="121" t="s">
        <v>10491</v>
      </c>
      <c r="AJ1813" s="121"/>
      <c r="AK1813" s="121" t="s">
        <v>334</v>
      </c>
      <c r="AL1813" s="121"/>
      <c r="AM1813" s="126" t="s">
        <v>10492</v>
      </c>
      <c r="AN1813" s="121" t="s">
        <v>411</v>
      </c>
      <c r="AO1813" s="121"/>
      <c r="AP1813" s="121">
        <v>0</v>
      </c>
      <c r="AQ1813" s="121">
        <v>0</v>
      </c>
      <c r="AR1813" s="121"/>
      <c r="AS1813" s="121"/>
      <c r="AT1813" s="121"/>
    </row>
    <row r="1814" spans="1:46" ht="30" customHeight="1" x14ac:dyDescent="0.15">
      <c r="A1814" s="121">
        <v>1812</v>
      </c>
      <c r="B1814" s="126">
        <v>5225003482</v>
      </c>
      <c r="C1814" s="121" t="s">
        <v>10493</v>
      </c>
      <c r="D1814" s="121" t="s">
        <v>10493</v>
      </c>
      <c r="E1814" s="127">
        <v>36482</v>
      </c>
      <c r="F1814" s="117">
        <f t="shared" ca="1" si="252"/>
        <v>19.295890410958904</v>
      </c>
      <c r="G1814" s="121" t="s">
        <v>325</v>
      </c>
      <c r="H1814" s="121" t="s">
        <v>287</v>
      </c>
      <c r="I1814" s="121" t="s">
        <v>287</v>
      </c>
      <c r="J1814" s="121" t="s">
        <v>10494</v>
      </c>
      <c r="K1814" s="121" t="s">
        <v>8237</v>
      </c>
      <c r="L1814" s="121" t="s">
        <v>328</v>
      </c>
      <c r="M1814" s="121" t="s">
        <v>499</v>
      </c>
      <c r="N1814" s="121" t="s">
        <v>488</v>
      </c>
      <c r="O1814" s="121" t="s">
        <v>8330</v>
      </c>
      <c r="P1814" s="127">
        <v>43082</v>
      </c>
      <c r="Q1814" s="127">
        <v>48560</v>
      </c>
      <c r="R1814" s="114">
        <f t="shared" ca="1" si="253"/>
        <v>5035</v>
      </c>
      <c r="S1814" s="118">
        <f t="shared" ca="1" si="254"/>
        <v>165</v>
      </c>
      <c r="T1814" s="114">
        <f t="shared" ca="1" si="255"/>
        <v>13</v>
      </c>
      <c r="U1814" s="119" t="str">
        <f t="shared" ca="1" si="256"/>
        <v>13年9个月20天</v>
      </c>
      <c r="V1814" s="120" t="s">
        <v>8289</v>
      </c>
      <c r="W1814" s="116">
        <f t="shared" ca="1" si="257"/>
        <v>43525</v>
      </c>
      <c r="X1814" s="114">
        <f t="shared" ca="1" si="258"/>
        <v>171</v>
      </c>
      <c r="Y1814" s="120">
        <f t="shared" ca="1" si="259"/>
        <v>5</v>
      </c>
      <c r="Z1814" s="121">
        <f t="shared" ca="1" si="260"/>
        <v>0</v>
      </c>
      <c r="AA1814" s="121" t="s">
        <v>10495</v>
      </c>
      <c r="AB1814" s="121"/>
      <c r="AC1814" s="127">
        <v>43354</v>
      </c>
      <c r="AD1814" s="121" t="s">
        <v>771</v>
      </c>
      <c r="AE1814" s="127">
        <v>43354</v>
      </c>
      <c r="AF1814" s="121" t="s">
        <v>8286</v>
      </c>
      <c r="AG1814" s="121">
        <v>0</v>
      </c>
      <c r="AH1814" s="121">
        <v>0</v>
      </c>
      <c r="AI1814" s="121" t="s">
        <v>10496</v>
      </c>
      <c r="AJ1814" s="121"/>
      <c r="AK1814" s="121"/>
      <c r="AL1814" s="121"/>
      <c r="AM1814" s="126" t="s">
        <v>10497</v>
      </c>
      <c r="AN1814" s="121" t="s">
        <v>411</v>
      </c>
      <c r="AO1814" s="121"/>
      <c r="AP1814" s="121">
        <v>0</v>
      </c>
      <c r="AQ1814" s="121">
        <v>0</v>
      </c>
      <c r="AR1814" s="121"/>
      <c r="AS1814" s="121"/>
      <c r="AT1814" s="121"/>
    </row>
    <row r="1815" spans="1:46" ht="30" customHeight="1" x14ac:dyDescent="0.15">
      <c r="A1815" s="121">
        <v>1813</v>
      </c>
      <c r="B1815" s="126">
        <v>5225003483</v>
      </c>
      <c r="C1815" s="121" t="s">
        <v>10498</v>
      </c>
      <c r="D1815" s="121" t="s">
        <v>10498</v>
      </c>
      <c r="E1815" s="127">
        <v>33836</v>
      </c>
      <c r="F1815" s="117">
        <f t="shared" ca="1" si="252"/>
        <v>26.545205479452054</v>
      </c>
      <c r="G1815" s="121" t="s">
        <v>325</v>
      </c>
      <c r="H1815" s="121" t="s">
        <v>297</v>
      </c>
      <c r="I1815" s="121" t="s">
        <v>297</v>
      </c>
      <c r="J1815" s="121" t="s">
        <v>10499</v>
      </c>
      <c r="K1815" s="121" t="s">
        <v>8237</v>
      </c>
      <c r="L1815" s="121" t="s">
        <v>328</v>
      </c>
      <c r="M1815" s="121" t="s">
        <v>499</v>
      </c>
      <c r="N1815" s="121" t="s">
        <v>488</v>
      </c>
      <c r="O1815" s="121" t="s">
        <v>8330</v>
      </c>
      <c r="P1815" s="127">
        <v>43082</v>
      </c>
      <c r="Q1815" s="127">
        <v>48560</v>
      </c>
      <c r="R1815" s="114">
        <f t="shared" ca="1" si="253"/>
        <v>5035</v>
      </c>
      <c r="S1815" s="118">
        <f t="shared" ca="1" si="254"/>
        <v>165</v>
      </c>
      <c r="T1815" s="114">
        <f t="shared" ca="1" si="255"/>
        <v>13</v>
      </c>
      <c r="U1815" s="119" t="str">
        <f t="shared" ca="1" si="256"/>
        <v>13年9个月20天</v>
      </c>
      <c r="V1815" s="120" t="s">
        <v>8289</v>
      </c>
      <c r="W1815" s="116">
        <f t="shared" ca="1" si="257"/>
        <v>43525</v>
      </c>
      <c r="X1815" s="114">
        <f t="shared" ca="1" si="258"/>
        <v>171</v>
      </c>
      <c r="Y1815" s="120">
        <f t="shared" ca="1" si="259"/>
        <v>5</v>
      </c>
      <c r="Z1815" s="121">
        <f t="shared" ca="1" si="260"/>
        <v>0</v>
      </c>
      <c r="AA1815" s="121" t="s">
        <v>10495</v>
      </c>
      <c r="AB1815" s="121"/>
      <c r="AC1815" s="127">
        <v>43354</v>
      </c>
      <c r="AD1815" s="121" t="s">
        <v>771</v>
      </c>
      <c r="AE1815" s="127">
        <v>43354</v>
      </c>
      <c r="AF1815" s="121" t="s">
        <v>8286</v>
      </c>
      <c r="AG1815" s="121">
        <v>0</v>
      </c>
      <c r="AH1815" s="121">
        <v>0</v>
      </c>
      <c r="AI1815" s="121" t="s">
        <v>10496</v>
      </c>
      <c r="AJ1815" s="121"/>
      <c r="AK1815" s="121"/>
      <c r="AL1815" s="121"/>
      <c r="AM1815" s="126" t="s">
        <v>10500</v>
      </c>
      <c r="AN1815" s="121" t="s">
        <v>411</v>
      </c>
      <c r="AO1815" s="121"/>
      <c r="AP1815" s="121">
        <v>0</v>
      </c>
      <c r="AQ1815" s="121">
        <v>0</v>
      </c>
      <c r="AR1815" s="121"/>
      <c r="AS1815" s="121"/>
      <c r="AT1815" s="121"/>
    </row>
    <row r="1816" spans="1:46" ht="30" customHeight="1" x14ac:dyDescent="0.15">
      <c r="A1816" s="121">
        <v>1814</v>
      </c>
      <c r="B1816" s="126">
        <v>5225003484</v>
      </c>
      <c r="C1816" s="121" t="s">
        <v>10501</v>
      </c>
      <c r="D1816" s="121" t="s">
        <v>10501</v>
      </c>
      <c r="E1816" s="127">
        <v>34368</v>
      </c>
      <c r="F1816" s="117">
        <f t="shared" ca="1" si="252"/>
        <v>25.087671232876712</v>
      </c>
      <c r="G1816" s="121" t="s">
        <v>325</v>
      </c>
      <c r="H1816" s="121" t="s">
        <v>297</v>
      </c>
      <c r="I1816" s="121" t="s">
        <v>297</v>
      </c>
      <c r="J1816" s="121" t="s">
        <v>10502</v>
      </c>
      <c r="K1816" s="121" t="s">
        <v>8237</v>
      </c>
      <c r="L1816" s="121" t="s">
        <v>328</v>
      </c>
      <c r="M1816" s="121" t="s">
        <v>499</v>
      </c>
      <c r="N1816" s="121" t="s">
        <v>488</v>
      </c>
      <c r="O1816" s="121" t="s">
        <v>8330</v>
      </c>
      <c r="P1816" s="127">
        <v>43082</v>
      </c>
      <c r="Q1816" s="127">
        <v>48560</v>
      </c>
      <c r="R1816" s="114">
        <f t="shared" ca="1" si="253"/>
        <v>5035</v>
      </c>
      <c r="S1816" s="118">
        <f t="shared" ca="1" si="254"/>
        <v>165</v>
      </c>
      <c r="T1816" s="114">
        <f t="shared" ca="1" si="255"/>
        <v>13</v>
      </c>
      <c r="U1816" s="119" t="str">
        <f t="shared" ca="1" si="256"/>
        <v>13年9个月20天</v>
      </c>
      <c r="V1816" s="120" t="s">
        <v>8289</v>
      </c>
      <c r="W1816" s="116">
        <f t="shared" ca="1" si="257"/>
        <v>43525</v>
      </c>
      <c r="X1816" s="114">
        <f t="shared" ca="1" si="258"/>
        <v>171</v>
      </c>
      <c r="Y1816" s="120">
        <f t="shared" ca="1" si="259"/>
        <v>5</v>
      </c>
      <c r="Z1816" s="121">
        <f t="shared" ca="1" si="260"/>
        <v>0</v>
      </c>
      <c r="AA1816" s="121" t="s">
        <v>10495</v>
      </c>
      <c r="AB1816" s="121"/>
      <c r="AC1816" s="127">
        <v>43354</v>
      </c>
      <c r="AD1816" s="121" t="s">
        <v>771</v>
      </c>
      <c r="AE1816" s="127">
        <v>43354</v>
      </c>
      <c r="AF1816" s="121" t="s">
        <v>8286</v>
      </c>
      <c r="AG1816" s="121">
        <v>0</v>
      </c>
      <c r="AH1816" s="121">
        <v>0</v>
      </c>
      <c r="AI1816" s="121" t="s">
        <v>10496</v>
      </c>
      <c r="AJ1816" s="121"/>
      <c r="AK1816" s="121"/>
      <c r="AL1816" s="121"/>
      <c r="AM1816" s="126" t="s">
        <v>10503</v>
      </c>
      <c r="AN1816" s="121" t="s">
        <v>411</v>
      </c>
      <c r="AO1816" s="121"/>
      <c r="AP1816" s="121">
        <v>0</v>
      </c>
      <c r="AQ1816" s="121">
        <v>0</v>
      </c>
      <c r="AR1816" s="121"/>
      <c r="AS1816" s="121"/>
      <c r="AT1816" s="121"/>
    </row>
    <row r="1817" spans="1:46" ht="30" customHeight="1" x14ac:dyDescent="0.15">
      <c r="A1817" s="121">
        <v>1815</v>
      </c>
      <c r="B1817" s="126">
        <v>5225003485</v>
      </c>
      <c r="C1817" s="121" t="s">
        <v>10504</v>
      </c>
      <c r="D1817" s="121" t="s">
        <v>10504</v>
      </c>
      <c r="E1817" s="127">
        <v>27045</v>
      </c>
      <c r="F1817" s="117">
        <f t="shared" ca="1" si="252"/>
        <v>45.150684931506852</v>
      </c>
      <c r="G1817" s="121" t="s">
        <v>650</v>
      </c>
      <c r="H1817" s="121" t="s">
        <v>297</v>
      </c>
      <c r="I1817" s="121" t="s">
        <v>297</v>
      </c>
      <c r="J1817" s="121" t="s">
        <v>10505</v>
      </c>
      <c r="K1817" s="121" t="s">
        <v>10445</v>
      </c>
      <c r="L1817" s="121" t="s">
        <v>357</v>
      </c>
      <c r="M1817" s="121" t="s">
        <v>499</v>
      </c>
      <c r="N1817" s="121" t="s">
        <v>488</v>
      </c>
      <c r="O1817" s="121" t="s">
        <v>8330</v>
      </c>
      <c r="P1817" s="127">
        <v>42495</v>
      </c>
      <c r="Q1817" s="127">
        <v>47972</v>
      </c>
      <c r="R1817" s="114">
        <f t="shared" ca="1" si="253"/>
        <v>4447</v>
      </c>
      <c r="S1817" s="118">
        <f t="shared" ca="1" si="254"/>
        <v>146</v>
      </c>
      <c r="T1817" s="114">
        <f t="shared" ca="1" si="255"/>
        <v>12</v>
      </c>
      <c r="U1817" s="119" t="str">
        <f t="shared" ca="1" si="256"/>
        <v>12年2个月7天</v>
      </c>
      <c r="V1817" s="120" t="s">
        <v>6333</v>
      </c>
      <c r="W1817" s="116">
        <f t="shared" ca="1" si="257"/>
        <v>43525</v>
      </c>
      <c r="X1817" s="114">
        <f t="shared" ca="1" si="258"/>
        <v>171</v>
      </c>
      <c r="Y1817" s="120">
        <f t="shared" ca="1" si="259"/>
        <v>5</v>
      </c>
      <c r="Z1817" s="121">
        <f t="shared" ca="1" si="260"/>
        <v>0</v>
      </c>
      <c r="AA1817" s="121" t="s">
        <v>10035</v>
      </c>
      <c r="AB1817" s="121"/>
      <c r="AC1817" s="127">
        <v>43354</v>
      </c>
      <c r="AD1817" s="121" t="s">
        <v>771</v>
      </c>
      <c r="AE1817" s="127">
        <v>43354</v>
      </c>
      <c r="AF1817" s="121" t="s">
        <v>8286</v>
      </c>
      <c r="AG1817" s="121">
        <v>0</v>
      </c>
      <c r="AH1817" s="121">
        <v>0</v>
      </c>
      <c r="AI1817" s="121" t="s">
        <v>10506</v>
      </c>
      <c r="AJ1817" s="121"/>
      <c r="AK1817" s="121"/>
      <c r="AL1817" s="121" t="s">
        <v>363</v>
      </c>
      <c r="AM1817" s="126" t="s">
        <v>10507</v>
      </c>
      <c r="AN1817" s="121" t="s">
        <v>411</v>
      </c>
      <c r="AO1817" s="121"/>
      <c r="AP1817" s="121">
        <v>0</v>
      </c>
      <c r="AQ1817" s="121">
        <v>2</v>
      </c>
      <c r="AR1817" s="121"/>
      <c r="AS1817" s="121"/>
      <c r="AT1817" s="121"/>
    </row>
    <row r="1818" spans="1:46" ht="30" customHeight="1" x14ac:dyDescent="0.15">
      <c r="A1818" s="121">
        <v>1816</v>
      </c>
      <c r="B1818" s="126">
        <v>5225003486</v>
      </c>
      <c r="C1818" s="121" t="s">
        <v>10508</v>
      </c>
      <c r="D1818" s="121" t="s">
        <v>10508</v>
      </c>
      <c r="E1818" s="127">
        <v>26920</v>
      </c>
      <c r="F1818" s="117">
        <f t="shared" ca="1" si="252"/>
        <v>45.493150684931507</v>
      </c>
      <c r="G1818" s="121" t="s">
        <v>325</v>
      </c>
      <c r="H1818" s="121" t="s">
        <v>287</v>
      </c>
      <c r="I1818" s="121" t="s">
        <v>287</v>
      </c>
      <c r="J1818" s="121" t="s">
        <v>10509</v>
      </c>
      <c r="K1818" s="121" t="s">
        <v>10445</v>
      </c>
      <c r="L1818" s="121" t="s">
        <v>328</v>
      </c>
      <c r="M1818" s="121" t="s">
        <v>499</v>
      </c>
      <c r="N1818" s="121" t="s">
        <v>41</v>
      </c>
      <c r="O1818" s="121" t="s">
        <v>299</v>
      </c>
      <c r="P1818" s="121"/>
      <c r="Q1818" s="121"/>
      <c r="R1818" s="114" t="e">
        <f t="shared" ca="1" si="253"/>
        <v>#NUM!</v>
      </c>
      <c r="S1818" s="118" t="e">
        <f t="shared" ca="1" si="254"/>
        <v>#NUM!</v>
      </c>
      <c r="T1818" s="114" t="e">
        <f t="shared" ca="1" si="255"/>
        <v>#NUM!</v>
      </c>
      <c r="U1818" s="119" t="e">
        <f t="shared" ca="1" si="256"/>
        <v>#NUM!</v>
      </c>
      <c r="V1818" s="120" t="s">
        <v>299</v>
      </c>
      <c r="W1818" s="116">
        <f t="shared" ca="1" si="257"/>
        <v>43525</v>
      </c>
      <c r="X1818" s="114">
        <f t="shared" ca="1" si="258"/>
        <v>171</v>
      </c>
      <c r="Y1818" s="120">
        <f t="shared" ca="1" si="259"/>
        <v>5</v>
      </c>
      <c r="Z1818" s="121">
        <f t="shared" ca="1" si="260"/>
        <v>0</v>
      </c>
      <c r="AA1818" s="121" t="s">
        <v>10510</v>
      </c>
      <c r="AB1818" s="121"/>
      <c r="AC1818" s="127">
        <v>43354</v>
      </c>
      <c r="AD1818" s="121" t="s">
        <v>582</v>
      </c>
      <c r="AE1818" s="127">
        <v>43354</v>
      </c>
      <c r="AF1818" s="121" t="s">
        <v>8286</v>
      </c>
      <c r="AG1818" s="121">
        <v>0</v>
      </c>
      <c r="AH1818" s="121">
        <v>0</v>
      </c>
      <c r="AI1818" s="121" t="s">
        <v>10511</v>
      </c>
      <c r="AJ1818" s="121"/>
      <c r="AK1818" s="121" t="s">
        <v>334</v>
      </c>
      <c r="AL1818" s="121"/>
      <c r="AM1818" s="126" t="s">
        <v>10512</v>
      </c>
      <c r="AN1818" s="121"/>
      <c r="AO1818" s="121"/>
      <c r="AP1818" s="121">
        <v>0</v>
      </c>
      <c r="AQ1818" s="121">
        <v>0</v>
      </c>
      <c r="AR1818" s="121"/>
      <c r="AS1818" s="121"/>
      <c r="AT1818" s="121"/>
    </row>
    <row r="1819" spans="1:46" ht="30" customHeight="1" x14ac:dyDescent="0.15">
      <c r="A1819" s="121">
        <v>1817</v>
      </c>
      <c r="B1819" s="126">
        <v>5225003487</v>
      </c>
      <c r="C1819" s="121" t="s">
        <v>10513</v>
      </c>
      <c r="D1819" s="121" t="s">
        <v>10513</v>
      </c>
      <c r="E1819" s="127">
        <v>27041</v>
      </c>
      <c r="F1819" s="117">
        <f t="shared" ca="1" si="252"/>
        <v>45.161643835616438</v>
      </c>
      <c r="G1819" s="121" t="s">
        <v>364</v>
      </c>
      <c r="H1819" s="121" t="s">
        <v>297</v>
      </c>
      <c r="I1819" s="121" t="s">
        <v>297</v>
      </c>
      <c r="J1819" s="121" t="s">
        <v>10514</v>
      </c>
      <c r="K1819" s="121" t="s">
        <v>10445</v>
      </c>
      <c r="L1819" s="121" t="s">
        <v>357</v>
      </c>
      <c r="M1819" s="121" t="s">
        <v>499</v>
      </c>
      <c r="N1819" s="121" t="s">
        <v>298</v>
      </c>
      <c r="O1819" s="121" t="s">
        <v>299</v>
      </c>
      <c r="P1819" s="121"/>
      <c r="Q1819" s="121"/>
      <c r="R1819" s="114" t="e">
        <f t="shared" ca="1" si="253"/>
        <v>#NUM!</v>
      </c>
      <c r="S1819" s="118" t="e">
        <f t="shared" ca="1" si="254"/>
        <v>#NUM!</v>
      </c>
      <c r="T1819" s="114" t="e">
        <f t="shared" ca="1" si="255"/>
        <v>#NUM!</v>
      </c>
      <c r="U1819" s="119" t="e">
        <f t="shared" ca="1" si="256"/>
        <v>#NUM!</v>
      </c>
      <c r="V1819" s="120" t="s">
        <v>299</v>
      </c>
      <c r="W1819" s="116">
        <f t="shared" ca="1" si="257"/>
        <v>43525</v>
      </c>
      <c r="X1819" s="114">
        <f t="shared" ca="1" si="258"/>
        <v>171</v>
      </c>
      <c r="Y1819" s="120">
        <f t="shared" ca="1" si="259"/>
        <v>5</v>
      </c>
      <c r="Z1819" s="121">
        <f t="shared" ca="1" si="260"/>
        <v>0</v>
      </c>
      <c r="AA1819" s="121" t="s">
        <v>10515</v>
      </c>
      <c r="AB1819" s="121"/>
      <c r="AC1819" s="127">
        <v>43354</v>
      </c>
      <c r="AD1819" s="121" t="s">
        <v>582</v>
      </c>
      <c r="AE1819" s="127">
        <v>43354</v>
      </c>
      <c r="AF1819" s="121" t="s">
        <v>8286</v>
      </c>
      <c r="AG1819" s="121">
        <v>0</v>
      </c>
      <c r="AH1819" s="121">
        <v>0</v>
      </c>
      <c r="AI1819" s="121" t="s">
        <v>10516</v>
      </c>
      <c r="AJ1819" s="121"/>
      <c r="AK1819" s="121" t="s">
        <v>334</v>
      </c>
      <c r="AL1819" s="121"/>
      <c r="AM1819" s="126" t="s">
        <v>10517</v>
      </c>
      <c r="AN1819" s="121" t="s">
        <v>411</v>
      </c>
      <c r="AO1819" s="121"/>
      <c r="AP1819" s="121">
        <v>0</v>
      </c>
      <c r="AQ1819" s="121">
        <v>1</v>
      </c>
      <c r="AR1819" s="121"/>
      <c r="AS1819" s="121"/>
      <c r="AT1819" s="121"/>
    </row>
    <row r="1820" spans="1:46" ht="30" customHeight="1" x14ac:dyDescent="0.15">
      <c r="A1820" s="121">
        <v>1818</v>
      </c>
      <c r="B1820" s="126">
        <v>5225003488</v>
      </c>
      <c r="C1820" s="121" t="s">
        <v>10518</v>
      </c>
      <c r="D1820" s="121" t="s">
        <v>10518</v>
      </c>
      <c r="E1820" s="127">
        <v>28029</v>
      </c>
      <c r="F1820" s="117">
        <f t="shared" ca="1" si="252"/>
        <v>42.454794520547942</v>
      </c>
      <c r="G1820" s="121" t="s">
        <v>650</v>
      </c>
      <c r="H1820" s="121" t="s">
        <v>287</v>
      </c>
      <c r="I1820" s="121" t="s">
        <v>287</v>
      </c>
      <c r="J1820" s="121" t="s">
        <v>10519</v>
      </c>
      <c r="K1820" s="121" t="s">
        <v>811</v>
      </c>
      <c r="L1820" s="121" t="s">
        <v>328</v>
      </c>
      <c r="M1820" s="121" t="s">
        <v>499</v>
      </c>
      <c r="N1820" s="121" t="s">
        <v>298</v>
      </c>
      <c r="O1820" s="121" t="s">
        <v>8330</v>
      </c>
      <c r="P1820" s="127">
        <v>42666</v>
      </c>
      <c r="Q1820" s="127">
        <v>48143</v>
      </c>
      <c r="R1820" s="114">
        <f t="shared" ca="1" si="253"/>
        <v>4618</v>
      </c>
      <c r="S1820" s="118">
        <f t="shared" ca="1" si="254"/>
        <v>151</v>
      </c>
      <c r="T1820" s="114">
        <f t="shared" ca="1" si="255"/>
        <v>12</v>
      </c>
      <c r="U1820" s="119" t="str">
        <f t="shared" ca="1" si="256"/>
        <v>12年7个月28天</v>
      </c>
      <c r="V1820" s="120" t="s">
        <v>10520</v>
      </c>
      <c r="W1820" s="116">
        <f t="shared" ca="1" si="257"/>
        <v>43525</v>
      </c>
      <c r="X1820" s="114">
        <f t="shared" ca="1" si="258"/>
        <v>171</v>
      </c>
      <c r="Y1820" s="120">
        <f t="shared" ca="1" si="259"/>
        <v>5</v>
      </c>
      <c r="Z1820" s="121">
        <f t="shared" ca="1" si="260"/>
        <v>0</v>
      </c>
      <c r="AA1820" s="121" t="s">
        <v>10521</v>
      </c>
      <c r="AB1820" s="121"/>
      <c r="AC1820" s="127">
        <v>43354</v>
      </c>
      <c r="AD1820" s="121" t="s">
        <v>582</v>
      </c>
      <c r="AE1820" s="127">
        <v>43354</v>
      </c>
      <c r="AF1820" s="121" t="s">
        <v>8286</v>
      </c>
      <c r="AG1820" s="121">
        <v>0</v>
      </c>
      <c r="AH1820" s="121">
        <v>0</v>
      </c>
      <c r="AI1820" s="121" t="s">
        <v>10522</v>
      </c>
      <c r="AJ1820" s="121"/>
      <c r="AK1820" s="121"/>
      <c r="AL1820" s="121"/>
      <c r="AM1820" s="126" t="s">
        <v>10523</v>
      </c>
      <c r="AN1820" s="121" t="s">
        <v>411</v>
      </c>
      <c r="AO1820" s="121"/>
      <c r="AP1820" s="121">
        <v>0</v>
      </c>
      <c r="AQ1820" s="121">
        <v>0</v>
      </c>
      <c r="AR1820" s="121"/>
      <c r="AS1820" s="121"/>
      <c r="AT1820" s="121"/>
    </row>
    <row r="1821" spans="1:46" ht="30" customHeight="1" x14ac:dyDescent="0.15">
      <c r="A1821" s="121">
        <v>1819</v>
      </c>
      <c r="B1821" s="126">
        <v>5225003489</v>
      </c>
      <c r="C1821" s="121" t="s">
        <v>10524</v>
      </c>
      <c r="D1821" s="121" t="s">
        <v>10524</v>
      </c>
      <c r="E1821" s="127">
        <v>25972</v>
      </c>
      <c r="F1821" s="117">
        <f t="shared" ca="1" si="252"/>
        <v>48.090410958904108</v>
      </c>
      <c r="G1821" s="121" t="s">
        <v>486</v>
      </c>
      <c r="H1821" s="121" t="s">
        <v>297</v>
      </c>
      <c r="I1821" s="121" t="s">
        <v>297</v>
      </c>
      <c r="J1821" s="121" t="s">
        <v>10525</v>
      </c>
      <c r="K1821" s="121" t="s">
        <v>10445</v>
      </c>
      <c r="L1821" s="121" t="s">
        <v>328</v>
      </c>
      <c r="M1821" s="121" t="s">
        <v>499</v>
      </c>
      <c r="N1821" s="121" t="s">
        <v>41</v>
      </c>
      <c r="O1821" s="121" t="s">
        <v>299</v>
      </c>
      <c r="P1821" s="121"/>
      <c r="Q1821" s="121"/>
      <c r="R1821" s="114" t="e">
        <f t="shared" ca="1" si="253"/>
        <v>#NUM!</v>
      </c>
      <c r="S1821" s="118" t="e">
        <f t="shared" ca="1" si="254"/>
        <v>#NUM!</v>
      </c>
      <c r="T1821" s="114" t="e">
        <f t="shared" ca="1" si="255"/>
        <v>#NUM!</v>
      </c>
      <c r="U1821" s="119" t="e">
        <f t="shared" ca="1" si="256"/>
        <v>#NUM!</v>
      </c>
      <c r="V1821" s="120" t="s">
        <v>299</v>
      </c>
      <c r="W1821" s="116">
        <f t="shared" ca="1" si="257"/>
        <v>43525</v>
      </c>
      <c r="X1821" s="114">
        <f t="shared" ca="1" si="258"/>
        <v>171</v>
      </c>
      <c r="Y1821" s="120">
        <f t="shared" ca="1" si="259"/>
        <v>5</v>
      </c>
      <c r="Z1821" s="121">
        <f t="shared" ca="1" si="260"/>
        <v>0</v>
      </c>
      <c r="AA1821" s="121" t="s">
        <v>10526</v>
      </c>
      <c r="AB1821" s="121"/>
      <c r="AC1821" s="127">
        <v>43354</v>
      </c>
      <c r="AD1821" s="121" t="s">
        <v>582</v>
      </c>
      <c r="AE1821" s="127">
        <v>43354</v>
      </c>
      <c r="AF1821" s="121" t="s">
        <v>8286</v>
      </c>
      <c r="AG1821" s="121">
        <v>0</v>
      </c>
      <c r="AH1821" s="121">
        <v>0</v>
      </c>
      <c r="AI1821" s="121" t="s">
        <v>10527</v>
      </c>
      <c r="AJ1821" s="121"/>
      <c r="AK1821" s="121" t="s">
        <v>334</v>
      </c>
      <c r="AL1821" s="121"/>
      <c r="AM1821" s="126" t="s">
        <v>10528</v>
      </c>
      <c r="AN1821" s="121"/>
      <c r="AO1821" s="121"/>
      <c r="AP1821" s="121">
        <v>0</v>
      </c>
      <c r="AQ1821" s="121">
        <v>0</v>
      </c>
      <c r="AR1821" s="121"/>
      <c r="AS1821" s="121"/>
      <c r="AT1821" s="121"/>
    </row>
    <row r="1822" spans="1:46" ht="30" customHeight="1" x14ac:dyDescent="0.15">
      <c r="A1822" s="121">
        <v>1820</v>
      </c>
      <c r="B1822" s="126">
        <v>5225003490</v>
      </c>
      <c r="C1822" s="121" t="s">
        <v>10529</v>
      </c>
      <c r="D1822" s="121" t="s">
        <v>10529</v>
      </c>
      <c r="E1822" s="127">
        <v>32189</v>
      </c>
      <c r="F1822" s="117">
        <f t="shared" ca="1" si="252"/>
        <v>31.057534246575344</v>
      </c>
      <c r="G1822" s="121" t="s">
        <v>364</v>
      </c>
      <c r="H1822" s="121" t="s">
        <v>297</v>
      </c>
      <c r="I1822" s="121" t="s">
        <v>297</v>
      </c>
      <c r="J1822" s="121" t="s">
        <v>10530</v>
      </c>
      <c r="K1822" s="121" t="s">
        <v>10445</v>
      </c>
      <c r="L1822" s="121" t="s">
        <v>357</v>
      </c>
      <c r="M1822" s="121" t="s">
        <v>499</v>
      </c>
      <c r="N1822" s="121" t="s">
        <v>41</v>
      </c>
      <c r="O1822" s="121" t="s">
        <v>8330</v>
      </c>
      <c r="P1822" s="127">
        <v>43066</v>
      </c>
      <c r="Q1822" s="127">
        <v>48544</v>
      </c>
      <c r="R1822" s="114">
        <f t="shared" ca="1" si="253"/>
        <v>5019</v>
      </c>
      <c r="S1822" s="118">
        <f t="shared" ca="1" si="254"/>
        <v>164</v>
      </c>
      <c r="T1822" s="114">
        <f t="shared" ca="1" si="255"/>
        <v>13</v>
      </c>
      <c r="U1822" s="119" t="str">
        <f t="shared" ca="1" si="256"/>
        <v>13年9个月4天</v>
      </c>
      <c r="V1822" s="120" t="s">
        <v>10531</v>
      </c>
      <c r="W1822" s="116">
        <f t="shared" ca="1" si="257"/>
        <v>43525</v>
      </c>
      <c r="X1822" s="114">
        <f t="shared" ca="1" si="258"/>
        <v>171</v>
      </c>
      <c r="Y1822" s="120">
        <f t="shared" ca="1" si="259"/>
        <v>5</v>
      </c>
      <c r="Z1822" s="121">
        <f t="shared" ca="1" si="260"/>
        <v>0</v>
      </c>
      <c r="AA1822" s="121" t="s">
        <v>10532</v>
      </c>
      <c r="AB1822" s="121"/>
      <c r="AC1822" s="127">
        <v>43354</v>
      </c>
      <c r="AD1822" s="121" t="s">
        <v>582</v>
      </c>
      <c r="AE1822" s="127">
        <v>43354</v>
      </c>
      <c r="AF1822" s="121" t="s">
        <v>8286</v>
      </c>
      <c r="AG1822" s="121">
        <v>0</v>
      </c>
      <c r="AH1822" s="121">
        <v>0</v>
      </c>
      <c r="AI1822" s="121" t="s">
        <v>10533</v>
      </c>
      <c r="AJ1822" s="121"/>
      <c r="AK1822" s="121"/>
      <c r="AL1822" s="121"/>
      <c r="AM1822" s="126" t="s">
        <v>10534</v>
      </c>
      <c r="AN1822" s="121"/>
      <c r="AO1822" s="121"/>
      <c r="AP1822" s="121">
        <v>0</v>
      </c>
      <c r="AQ1822" s="121">
        <v>0</v>
      </c>
      <c r="AR1822" s="121"/>
      <c r="AS1822" s="121"/>
      <c r="AT1822" s="121"/>
    </row>
    <row r="1823" spans="1:46" ht="30" customHeight="1" x14ac:dyDescent="0.15">
      <c r="A1823" s="121">
        <v>1821</v>
      </c>
      <c r="B1823" s="126">
        <v>5225003491</v>
      </c>
      <c r="C1823" s="121" t="s">
        <v>10535</v>
      </c>
      <c r="D1823" s="121" t="s">
        <v>10535</v>
      </c>
      <c r="E1823" s="127">
        <v>27039</v>
      </c>
      <c r="F1823" s="117">
        <f t="shared" ca="1" si="252"/>
        <v>45.167123287671231</v>
      </c>
      <c r="G1823" s="121" t="s">
        <v>325</v>
      </c>
      <c r="H1823" s="121" t="s">
        <v>287</v>
      </c>
      <c r="I1823" s="121" t="s">
        <v>287</v>
      </c>
      <c r="J1823" s="121" t="s">
        <v>10536</v>
      </c>
      <c r="K1823" s="121" t="s">
        <v>10445</v>
      </c>
      <c r="L1823" s="121" t="s">
        <v>328</v>
      </c>
      <c r="M1823" s="121" t="s">
        <v>499</v>
      </c>
      <c r="N1823" s="121" t="s">
        <v>298</v>
      </c>
      <c r="O1823" s="121" t="s">
        <v>8330</v>
      </c>
      <c r="P1823" s="127">
        <v>43085</v>
      </c>
      <c r="Q1823" s="127">
        <v>48563</v>
      </c>
      <c r="R1823" s="114">
        <f t="shared" ca="1" si="253"/>
        <v>5038</v>
      </c>
      <c r="S1823" s="118">
        <f t="shared" ca="1" si="254"/>
        <v>165</v>
      </c>
      <c r="T1823" s="114">
        <f t="shared" ca="1" si="255"/>
        <v>13</v>
      </c>
      <c r="U1823" s="119" t="str">
        <f t="shared" ca="1" si="256"/>
        <v>13年9个月23天</v>
      </c>
      <c r="V1823" s="120" t="s">
        <v>10537</v>
      </c>
      <c r="W1823" s="116">
        <f t="shared" ca="1" si="257"/>
        <v>43525</v>
      </c>
      <c r="X1823" s="114">
        <f t="shared" ca="1" si="258"/>
        <v>171</v>
      </c>
      <c r="Y1823" s="120">
        <f t="shared" ca="1" si="259"/>
        <v>5</v>
      </c>
      <c r="Z1823" s="121">
        <f t="shared" ca="1" si="260"/>
        <v>0</v>
      </c>
      <c r="AA1823" s="121" t="s">
        <v>10538</v>
      </c>
      <c r="AB1823" s="121"/>
      <c r="AC1823" s="127">
        <v>43354</v>
      </c>
      <c r="AD1823" s="121" t="s">
        <v>582</v>
      </c>
      <c r="AE1823" s="127">
        <v>43354</v>
      </c>
      <c r="AF1823" s="121" t="s">
        <v>8286</v>
      </c>
      <c r="AG1823" s="121">
        <v>0</v>
      </c>
      <c r="AH1823" s="121">
        <v>0</v>
      </c>
      <c r="AI1823" s="121" t="s">
        <v>10539</v>
      </c>
      <c r="AJ1823" s="121"/>
      <c r="AK1823" s="121"/>
      <c r="AL1823" s="121"/>
      <c r="AM1823" s="126" t="s">
        <v>10540</v>
      </c>
      <c r="AN1823" s="121" t="s">
        <v>411</v>
      </c>
      <c r="AO1823" s="121"/>
      <c r="AP1823" s="121">
        <v>0</v>
      </c>
      <c r="AQ1823" s="121">
        <v>0</v>
      </c>
      <c r="AR1823" s="121"/>
      <c r="AS1823" s="121"/>
      <c r="AT1823" s="121"/>
    </row>
    <row r="1824" spans="1:46" ht="30" customHeight="1" x14ac:dyDescent="0.15">
      <c r="A1824" s="121">
        <v>1822</v>
      </c>
      <c r="B1824" s="126">
        <v>5232007171</v>
      </c>
      <c r="C1824" s="121" t="s">
        <v>7387</v>
      </c>
      <c r="D1824" s="121" t="s">
        <v>7387</v>
      </c>
      <c r="E1824" s="127">
        <v>29660</v>
      </c>
      <c r="F1824" s="117">
        <f t="shared" ca="1" si="252"/>
        <v>37.986301369863014</v>
      </c>
      <c r="G1824" s="121" t="s">
        <v>364</v>
      </c>
      <c r="H1824" s="121" t="s">
        <v>297</v>
      </c>
      <c r="I1824" s="121" t="s">
        <v>297</v>
      </c>
      <c r="J1824" s="121" t="s">
        <v>10541</v>
      </c>
      <c r="K1824" s="121" t="s">
        <v>8546</v>
      </c>
      <c r="L1824" s="121" t="s">
        <v>328</v>
      </c>
      <c r="M1824" s="121" t="s">
        <v>367</v>
      </c>
      <c r="N1824" s="121" t="s">
        <v>7388</v>
      </c>
      <c r="O1824" s="121" t="s">
        <v>8449</v>
      </c>
      <c r="P1824" s="127">
        <v>39459</v>
      </c>
      <c r="Q1824" s="127">
        <v>44815</v>
      </c>
      <c r="R1824" s="114">
        <f t="shared" ca="1" si="253"/>
        <v>1290</v>
      </c>
      <c r="S1824" s="118">
        <f t="shared" ca="1" si="254"/>
        <v>42</v>
      </c>
      <c r="T1824" s="114">
        <f t="shared" ca="1" si="255"/>
        <v>3</v>
      </c>
      <c r="U1824" s="119" t="str">
        <f t="shared" ca="1" si="256"/>
        <v>3年6个月15天</v>
      </c>
      <c r="V1824" s="120" t="s">
        <v>10542</v>
      </c>
      <c r="W1824" s="116">
        <f t="shared" ca="1" si="257"/>
        <v>43525</v>
      </c>
      <c r="X1824" s="114">
        <f t="shared" ca="1" si="258"/>
        <v>3629</v>
      </c>
      <c r="Y1824" s="120">
        <f t="shared" ca="1" si="259"/>
        <v>119</v>
      </c>
      <c r="Z1824" s="121">
        <f t="shared" ca="1" si="260"/>
        <v>9</v>
      </c>
      <c r="AA1824" s="121" t="s">
        <v>10543</v>
      </c>
      <c r="AB1824" s="121" t="s">
        <v>346</v>
      </c>
      <c r="AC1824" s="127">
        <v>42580</v>
      </c>
      <c r="AD1824" s="121" t="s">
        <v>352</v>
      </c>
      <c r="AE1824" s="127">
        <v>39896</v>
      </c>
      <c r="AF1824" s="121" t="s">
        <v>8286</v>
      </c>
      <c r="AG1824" s="121">
        <v>3</v>
      </c>
      <c r="AH1824" s="121">
        <v>0</v>
      </c>
      <c r="AI1824" s="121" t="s">
        <v>10544</v>
      </c>
      <c r="AJ1824" s="121" t="s">
        <v>913</v>
      </c>
      <c r="AK1824" s="121"/>
      <c r="AL1824" s="121"/>
      <c r="AM1824" s="126" t="s">
        <v>7390</v>
      </c>
      <c r="AN1824" s="121" t="s">
        <v>346</v>
      </c>
      <c r="AO1824" s="121" t="s">
        <v>345</v>
      </c>
      <c r="AP1824" s="121">
        <v>54</v>
      </c>
      <c r="AQ1824" s="121">
        <v>0</v>
      </c>
      <c r="AR1824" s="121" t="s">
        <v>10545</v>
      </c>
      <c r="AS1824" s="121"/>
      <c r="AT1824" s="121"/>
    </row>
    <row r="1825" spans="1:46" ht="30" customHeight="1" x14ac:dyDescent="0.15">
      <c r="A1825" s="121">
        <v>1823</v>
      </c>
      <c r="B1825" s="126">
        <v>5232008910</v>
      </c>
      <c r="C1825" s="121" t="s">
        <v>7391</v>
      </c>
      <c r="D1825" s="121" t="s">
        <v>7391</v>
      </c>
      <c r="E1825" s="127">
        <v>33860</v>
      </c>
      <c r="F1825" s="117">
        <f t="shared" ca="1" si="252"/>
        <v>26.479452054794521</v>
      </c>
      <c r="G1825" s="121" t="s">
        <v>650</v>
      </c>
      <c r="H1825" s="121" t="s">
        <v>297</v>
      </c>
      <c r="I1825" s="121" t="s">
        <v>297</v>
      </c>
      <c r="J1825" s="121" t="s">
        <v>7392</v>
      </c>
      <c r="K1825" s="121" t="s">
        <v>494</v>
      </c>
      <c r="L1825" s="121" t="s">
        <v>328</v>
      </c>
      <c r="M1825" s="121" t="s">
        <v>383</v>
      </c>
      <c r="N1825" s="121" t="s">
        <v>7393</v>
      </c>
      <c r="O1825" s="121" t="s">
        <v>8462</v>
      </c>
      <c r="P1825" s="127">
        <v>39946</v>
      </c>
      <c r="Q1825" s="127">
        <v>44542</v>
      </c>
      <c r="R1825" s="114">
        <f t="shared" ca="1" si="253"/>
        <v>1017</v>
      </c>
      <c r="S1825" s="118">
        <f t="shared" ca="1" si="254"/>
        <v>33</v>
      </c>
      <c r="T1825" s="114">
        <f t="shared" ca="1" si="255"/>
        <v>2</v>
      </c>
      <c r="U1825" s="119" t="str">
        <f t="shared" ca="1" si="256"/>
        <v>2年9个月17天</v>
      </c>
      <c r="V1825" s="120" t="s">
        <v>10546</v>
      </c>
      <c r="W1825" s="116">
        <f t="shared" ca="1" si="257"/>
        <v>43525</v>
      </c>
      <c r="X1825" s="114">
        <f t="shared" ca="1" si="258"/>
        <v>2607</v>
      </c>
      <c r="Y1825" s="120">
        <f t="shared" ca="1" si="259"/>
        <v>85</v>
      </c>
      <c r="Z1825" s="121">
        <f t="shared" ca="1" si="260"/>
        <v>7</v>
      </c>
      <c r="AA1825" s="121" t="s">
        <v>9517</v>
      </c>
      <c r="AB1825" s="121" t="s">
        <v>346</v>
      </c>
      <c r="AC1825" s="127">
        <v>42369</v>
      </c>
      <c r="AD1825" s="121" t="s">
        <v>372</v>
      </c>
      <c r="AE1825" s="127">
        <v>40918</v>
      </c>
      <c r="AF1825" s="121" t="s">
        <v>8286</v>
      </c>
      <c r="AG1825" s="121">
        <v>2</v>
      </c>
      <c r="AH1825" s="121">
        <v>0</v>
      </c>
      <c r="AI1825" s="121" t="s">
        <v>7395</v>
      </c>
      <c r="AJ1825" s="121" t="s">
        <v>432</v>
      </c>
      <c r="AK1825" s="121"/>
      <c r="AL1825" s="121"/>
      <c r="AM1825" s="126" t="s">
        <v>7394</v>
      </c>
      <c r="AN1825" s="121" t="s">
        <v>346</v>
      </c>
      <c r="AO1825" s="121" t="s">
        <v>345</v>
      </c>
      <c r="AP1825" s="121">
        <v>31</v>
      </c>
      <c r="AQ1825" s="121">
        <v>0</v>
      </c>
      <c r="AR1825" s="121" t="s">
        <v>10547</v>
      </c>
      <c r="AS1825" s="121"/>
      <c r="AT1825" s="121"/>
    </row>
    <row r="1826" spans="1:46" ht="30" customHeight="1" x14ac:dyDescent="0.15">
      <c r="A1826" s="121">
        <v>1824</v>
      </c>
      <c r="B1826" s="126">
        <v>5232009048</v>
      </c>
      <c r="C1826" s="121" t="s">
        <v>7396</v>
      </c>
      <c r="D1826" s="121" t="s">
        <v>7396</v>
      </c>
      <c r="E1826" s="127">
        <v>25441</v>
      </c>
      <c r="F1826" s="117">
        <f t="shared" ca="1" si="252"/>
        <v>49.545205479452058</v>
      </c>
      <c r="G1826" s="121" t="s">
        <v>650</v>
      </c>
      <c r="H1826" s="121" t="s">
        <v>297</v>
      </c>
      <c r="I1826" s="121" t="s">
        <v>297</v>
      </c>
      <c r="J1826" s="121" t="s">
        <v>7397</v>
      </c>
      <c r="K1826" s="121" t="s">
        <v>8247</v>
      </c>
      <c r="L1826" s="121" t="s">
        <v>1122</v>
      </c>
      <c r="M1826" s="121" t="s">
        <v>59</v>
      </c>
      <c r="N1826" s="121" t="s">
        <v>7398</v>
      </c>
      <c r="O1826" s="121" t="s">
        <v>8449</v>
      </c>
      <c r="P1826" s="127">
        <v>38776</v>
      </c>
      <c r="Q1826" s="127">
        <v>44162</v>
      </c>
      <c r="R1826" s="114">
        <f t="shared" ca="1" si="253"/>
        <v>637</v>
      </c>
      <c r="S1826" s="118">
        <f t="shared" ca="1" si="254"/>
        <v>20</v>
      </c>
      <c r="T1826" s="114">
        <f t="shared" ca="1" si="255"/>
        <v>1</v>
      </c>
      <c r="U1826" s="119" t="str">
        <f t="shared" ca="1" si="256"/>
        <v>1年9个月2天</v>
      </c>
      <c r="V1826" s="120" t="s">
        <v>10548</v>
      </c>
      <c r="W1826" s="116">
        <f t="shared" ca="1" si="257"/>
        <v>43525</v>
      </c>
      <c r="X1826" s="114">
        <f t="shared" ca="1" si="258"/>
        <v>3846</v>
      </c>
      <c r="Y1826" s="120">
        <f t="shared" ca="1" si="259"/>
        <v>126</v>
      </c>
      <c r="Z1826" s="121">
        <f t="shared" ca="1" si="260"/>
        <v>10</v>
      </c>
      <c r="AA1826" s="121" t="s">
        <v>6824</v>
      </c>
      <c r="AB1826" s="121" t="s">
        <v>346</v>
      </c>
      <c r="AC1826" s="127">
        <v>42199</v>
      </c>
      <c r="AD1826" s="121" t="s">
        <v>372</v>
      </c>
      <c r="AE1826" s="127">
        <v>39679</v>
      </c>
      <c r="AF1826" s="121" t="s">
        <v>8286</v>
      </c>
      <c r="AG1826" s="121">
        <v>3</v>
      </c>
      <c r="AH1826" s="121">
        <v>0</v>
      </c>
      <c r="AI1826" s="121" t="s">
        <v>7400</v>
      </c>
      <c r="AJ1826" s="121" t="s">
        <v>521</v>
      </c>
      <c r="AK1826" s="121"/>
      <c r="AL1826" s="121"/>
      <c r="AM1826" s="126" t="s">
        <v>7399</v>
      </c>
      <c r="AN1826" s="121" t="s">
        <v>346</v>
      </c>
      <c r="AO1826" s="121" t="s">
        <v>345</v>
      </c>
      <c r="AP1826" s="121">
        <v>34</v>
      </c>
      <c r="AQ1826" s="121">
        <v>0</v>
      </c>
      <c r="AR1826" s="121"/>
      <c r="AS1826" s="121"/>
      <c r="AT1826" s="121"/>
    </row>
    <row r="1827" spans="1:46" ht="30" customHeight="1" x14ac:dyDescent="0.15">
      <c r="A1827" s="121">
        <v>1825</v>
      </c>
      <c r="B1827" s="126">
        <v>5241001346</v>
      </c>
      <c r="C1827" s="121" t="s">
        <v>7401</v>
      </c>
      <c r="D1827" s="121" t="s">
        <v>7401</v>
      </c>
      <c r="E1827" s="127">
        <v>26227</v>
      </c>
      <c r="F1827" s="117">
        <f t="shared" ca="1" si="252"/>
        <v>47.391780821917806</v>
      </c>
      <c r="G1827" s="121" t="s">
        <v>364</v>
      </c>
      <c r="H1827" s="121" t="s">
        <v>287</v>
      </c>
      <c r="I1827" s="121" t="s">
        <v>287</v>
      </c>
      <c r="J1827" s="121" t="s">
        <v>10549</v>
      </c>
      <c r="K1827" s="121" t="s">
        <v>8546</v>
      </c>
      <c r="L1827" s="121" t="s">
        <v>328</v>
      </c>
      <c r="M1827" s="121" t="s">
        <v>367</v>
      </c>
      <c r="N1827" s="121" t="s">
        <v>7402</v>
      </c>
      <c r="O1827" s="121" t="s">
        <v>8283</v>
      </c>
      <c r="P1827" s="127">
        <v>39557</v>
      </c>
      <c r="Q1827" s="127">
        <v>45706</v>
      </c>
      <c r="R1827" s="114">
        <f t="shared" ca="1" si="253"/>
        <v>2181</v>
      </c>
      <c r="S1827" s="118">
        <f t="shared" ca="1" si="254"/>
        <v>71</v>
      </c>
      <c r="T1827" s="114">
        <f t="shared" ca="1" si="255"/>
        <v>5</v>
      </c>
      <c r="U1827" s="119" t="str">
        <f t="shared" ca="1" si="256"/>
        <v>5年11个月26天</v>
      </c>
      <c r="V1827" s="120" t="s">
        <v>9279</v>
      </c>
      <c r="W1827" s="116">
        <f t="shared" ca="1" si="257"/>
        <v>43525</v>
      </c>
      <c r="X1827" s="114">
        <f t="shared" ca="1" si="258"/>
        <v>3629</v>
      </c>
      <c r="Y1827" s="120">
        <f t="shared" ca="1" si="259"/>
        <v>119</v>
      </c>
      <c r="Z1827" s="121">
        <f t="shared" ca="1" si="260"/>
        <v>9</v>
      </c>
      <c r="AA1827" s="121" t="s">
        <v>10550</v>
      </c>
      <c r="AB1827" s="121" t="s">
        <v>346</v>
      </c>
      <c r="AC1827" s="127">
        <v>43180</v>
      </c>
      <c r="AD1827" s="121" t="s">
        <v>385</v>
      </c>
      <c r="AE1827" s="127">
        <v>39896</v>
      </c>
      <c r="AF1827" s="121" t="s">
        <v>8286</v>
      </c>
      <c r="AG1827" s="121">
        <v>3</v>
      </c>
      <c r="AH1827" s="121">
        <v>0</v>
      </c>
      <c r="AI1827" s="121" t="s">
        <v>10551</v>
      </c>
      <c r="AJ1827" s="121" t="s">
        <v>530</v>
      </c>
      <c r="AK1827" s="121"/>
      <c r="AL1827" s="121" t="s">
        <v>363</v>
      </c>
      <c r="AM1827" s="126" t="s">
        <v>7404</v>
      </c>
      <c r="AN1827" s="121" t="s">
        <v>346</v>
      </c>
      <c r="AO1827" s="121" t="s">
        <v>345</v>
      </c>
      <c r="AP1827" s="121">
        <v>54</v>
      </c>
      <c r="AQ1827" s="121">
        <v>1</v>
      </c>
      <c r="AR1827" s="121" t="s">
        <v>10552</v>
      </c>
      <c r="AS1827" s="121"/>
      <c r="AT1827" s="121"/>
    </row>
    <row r="1828" spans="1:46" ht="30" customHeight="1" x14ac:dyDescent="0.15">
      <c r="A1828" s="121">
        <v>1826</v>
      </c>
      <c r="B1828" s="126">
        <v>5241001446</v>
      </c>
      <c r="C1828" s="121" t="s">
        <v>7405</v>
      </c>
      <c r="D1828" s="121" t="s">
        <v>7405</v>
      </c>
      <c r="E1828" s="127">
        <v>28062</v>
      </c>
      <c r="F1828" s="117">
        <f t="shared" ca="1" si="252"/>
        <v>42.364383561643834</v>
      </c>
      <c r="G1828" s="121" t="s">
        <v>325</v>
      </c>
      <c r="H1828" s="121" t="s">
        <v>287</v>
      </c>
      <c r="I1828" s="121" t="s">
        <v>287</v>
      </c>
      <c r="J1828" s="121" t="s">
        <v>7406</v>
      </c>
      <c r="K1828" s="121" t="s">
        <v>8000</v>
      </c>
      <c r="L1828" s="121" t="s">
        <v>1184</v>
      </c>
      <c r="M1828" s="121" t="s">
        <v>367</v>
      </c>
      <c r="N1828" s="121" t="s">
        <v>7407</v>
      </c>
      <c r="O1828" s="121" t="s">
        <v>8327</v>
      </c>
      <c r="P1828" s="127">
        <v>39684</v>
      </c>
      <c r="Q1828" s="127">
        <v>45649</v>
      </c>
      <c r="R1828" s="114">
        <f t="shared" ca="1" si="253"/>
        <v>2124</v>
      </c>
      <c r="S1828" s="118">
        <f t="shared" ca="1" si="254"/>
        <v>69</v>
      </c>
      <c r="T1828" s="114">
        <f t="shared" ca="1" si="255"/>
        <v>5</v>
      </c>
      <c r="U1828" s="119" t="str">
        <f t="shared" ca="1" si="256"/>
        <v>5年9个月29天</v>
      </c>
      <c r="V1828" s="120" t="s">
        <v>10553</v>
      </c>
      <c r="W1828" s="116">
        <f t="shared" ca="1" si="257"/>
        <v>43525</v>
      </c>
      <c r="X1828" s="114">
        <f t="shared" ca="1" si="258"/>
        <v>3403</v>
      </c>
      <c r="Y1828" s="120">
        <f t="shared" ca="1" si="259"/>
        <v>111</v>
      </c>
      <c r="Z1828" s="121">
        <f t="shared" ca="1" si="260"/>
        <v>9</v>
      </c>
      <c r="AA1828" s="121" t="s">
        <v>10554</v>
      </c>
      <c r="AB1828" s="121" t="s">
        <v>346</v>
      </c>
      <c r="AC1828" s="127">
        <v>43052</v>
      </c>
      <c r="AD1828" s="121" t="s">
        <v>352</v>
      </c>
      <c r="AE1828" s="127">
        <v>40122</v>
      </c>
      <c r="AF1828" s="121" t="s">
        <v>8286</v>
      </c>
      <c r="AG1828" s="121">
        <v>3</v>
      </c>
      <c r="AH1828" s="121">
        <v>0</v>
      </c>
      <c r="AI1828" s="121" t="s">
        <v>7410</v>
      </c>
      <c r="AJ1828" s="121" t="s">
        <v>643</v>
      </c>
      <c r="AK1828" s="121"/>
      <c r="AL1828" s="121" t="s">
        <v>363</v>
      </c>
      <c r="AM1828" s="126" t="s">
        <v>7409</v>
      </c>
      <c r="AN1828" s="121" t="s">
        <v>346</v>
      </c>
      <c r="AO1828" s="121" t="s">
        <v>362</v>
      </c>
      <c r="AP1828" s="121">
        <v>12</v>
      </c>
      <c r="AQ1828" s="121">
        <v>1</v>
      </c>
      <c r="AR1828" s="121" t="s">
        <v>10555</v>
      </c>
      <c r="AS1828" s="121"/>
      <c r="AT1828" s="121"/>
    </row>
    <row r="1829" spans="1:46" ht="30" customHeight="1" x14ac:dyDescent="0.15">
      <c r="A1829" s="121">
        <v>1827</v>
      </c>
      <c r="B1829" s="126">
        <v>5241002512</v>
      </c>
      <c r="C1829" s="121" t="s">
        <v>7411</v>
      </c>
      <c r="D1829" s="121" t="s">
        <v>7411</v>
      </c>
      <c r="E1829" s="127">
        <v>24834</v>
      </c>
      <c r="F1829" s="117">
        <f t="shared" ca="1" si="252"/>
        <v>51.208219178082189</v>
      </c>
      <c r="G1829" s="121" t="s">
        <v>325</v>
      </c>
      <c r="H1829" s="121" t="s">
        <v>634</v>
      </c>
      <c r="I1829" s="121" t="s">
        <v>634</v>
      </c>
      <c r="J1829" s="121" t="s">
        <v>7412</v>
      </c>
      <c r="K1829" s="121" t="s">
        <v>8047</v>
      </c>
      <c r="L1829" s="121" t="s">
        <v>357</v>
      </c>
      <c r="M1829" s="121" t="s">
        <v>383</v>
      </c>
      <c r="N1829" s="121" t="s">
        <v>7413</v>
      </c>
      <c r="O1829" s="121" t="s">
        <v>8327</v>
      </c>
      <c r="P1829" s="127">
        <v>39953</v>
      </c>
      <c r="Q1829" s="127">
        <v>46161</v>
      </c>
      <c r="R1829" s="114">
        <f t="shared" ca="1" si="253"/>
        <v>2636</v>
      </c>
      <c r="S1829" s="118">
        <f t="shared" ca="1" si="254"/>
        <v>86</v>
      </c>
      <c r="T1829" s="114">
        <f t="shared" ca="1" si="255"/>
        <v>7</v>
      </c>
      <c r="U1829" s="119" t="str">
        <f t="shared" ca="1" si="256"/>
        <v>7年2个月21天</v>
      </c>
      <c r="V1829" s="120" t="s">
        <v>10556</v>
      </c>
      <c r="W1829" s="116">
        <f t="shared" ca="1" si="257"/>
        <v>43525</v>
      </c>
      <c r="X1829" s="114">
        <f t="shared" ca="1" si="258"/>
        <v>2812</v>
      </c>
      <c r="Y1829" s="120">
        <f t="shared" ca="1" si="259"/>
        <v>92</v>
      </c>
      <c r="Z1829" s="121">
        <f t="shared" ca="1" si="260"/>
        <v>7</v>
      </c>
      <c r="AA1829" s="121" t="s">
        <v>10557</v>
      </c>
      <c r="AB1829" s="121" t="s">
        <v>346</v>
      </c>
      <c r="AC1829" s="127">
        <v>42579</v>
      </c>
      <c r="AD1829" s="121" t="s">
        <v>476</v>
      </c>
      <c r="AE1829" s="127">
        <v>40713</v>
      </c>
      <c r="AF1829" s="121" t="s">
        <v>8286</v>
      </c>
      <c r="AG1829" s="121">
        <v>3</v>
      </c>
      <c r="AH1829" s="121">
        <v>0</v>
      </c>
      <c r="AI1829" s="121" t="s">
        <v>7415</v>
      </c>
      <c r="AJ1829" s="121" t="s">
        <v>8336</v>
      </c>
      <c r="AK1829" s="121"/>
      <c r="AL1829" s="121" t="s">
        <v>363</v>
      </c>
      <c r="AM1829" s="126" t="s">
        <v>7414</v>
      </c>
      <c r="AN1829" s="121" t="s">
        <v>346</v>
      </c>
      <c r="AO1829" s="121" t="s">
        <v>345</v>
      </c>
      <c r="AP1829" s="121">
        <v>26</v>
      </c>
      <c r="AQ1829" s="121">
        <v>3</v>
      </c>
      <c r="AR1829" s="121"/>
      <c r="AS1829" s="121"/>
      <c r="AT1829" s="121"/>
    </row>
    <row r="1830" spans="1:46" ht="30" customHeight="1" x14ac:dyDescent="0.15">
      <c r="A1830" s="121">
        <v>1828</v>
      </c>
      <c r="B1830" s="126">
        <v>5241003026</v>
      </c>
      <c r="C1830" s="121" t="s">
        <v>7416</v>
      </c>
      <c r="D1830" s="121" t="s">
        <v>7416</v>
      </c>
      <c r="E1830" s="127">
        <v>32323</v>
      </c>
      <c r="F1830" s="117">
        <f t="shared" ca="1" si="252"/>
        <v>30.69041095890411</v>
      </c>
      <c r="G1830" s="121" t="s">
        <v>325</v>
      </c>
      <c r="H1830" s="121" t="s">
        <v>634</v>
      </c>
      <c r="I1830" s="121" t="s">
        <v>634</v>
      </c>
      <c r="J1830" s="121" t="s">
        <v>7417</v>
      </c>
      <c r="K1830" s="121" t="s">
        <v>8023</v>
      </c>
      <c r="L1830" s="121" t="s">
        <v>357</v>
      </c>
      <c r="M1830" s="121" t="s">
        <v>383</v>
      </c>
      <c r="N1830" s="121" t="s">
        <v>7418</v>
      </c>
      <c r="O1830" s="121" t="s">
        <v>8283</v>
      </c>
      <c r="P1830" s="127">
        <v>40158</v>
      </c>
      <c r="Q1830" s="127">
        <v>46366</v>
      </c>
      <c r="R1830" s="114">
        <f t="shared" ca="1" si="253"/>
        <v>2841</v>
      </c>
      <c r="S1830" s="118">
        <f t="shared" ca="1" si="254"/>
        <v>93</v>
      </c>
      <c r="T1830" s="114">
        <f t="shared" ca="1" si="255"/>
        <v>7</v>
      </c>
      <c r="U1830" s="119" t="str">
        <f t="shared" ca="1" si="256"/>
        <v>7年9个月16天</v>
      </c>
      <c r="V1830" s="120" t="s">
        <v>540</v>
      </c>
      <c r="W1830" s="116">
        <f t="shared" ca="1" si="257"/>
        <v>43525</v>
      </c>
      <c r="X1830" s="114">
        <f t="shared" ca="1" si="258"/>
        <v>2804</v>
      </c>
      <c r="Y1830" s="120">
        <f t="shared" ca="1" si="259"/>
        <v>92</v>
      </c>
      <c r="Z1830" s="121">
        <f t="shared" ca="1" si="260"/>
        <v>7</v>
      </c>
      <c r="AA1830" s="121" t="s">
        <v>10558</v>
      </c>
      <c r="AB1830" s="121"/>
      <c r="AC1830" s="127">
        <v>42194</v>
      </c>
      <c r="AD1830" s="121" t="s">
        <v>476</v>
      </c>
      <c r="AE1830" s="127">
        <v>40721</v>
      </c>
      <c r="AF1830" s="121" t="s">
        <v>8286</v>
      </c>
      <c r="AG1830" s="121">
        <v>2</v>
      </c>
      <c r="AH1830" s="121">
        <v>0</v>
      </c>
      <c r="AI1830" s="121" t="s">
        <v>7420</v>
      </c>
      <c r="AJ1830" s="121" t="s">
        <v>8379</v>
      </c>
      <c r="AK1830" s="121"/>
      <c r="AL1830" s="121"/>
      <c r="AM1830" s="126" t="s">
        <v>7419</v>
      </c>
      <c r="AN1830" s="121" t="s">
        <v>454</v>
      </c>
      <c r="AO1830" s="121" t="s">
        <v>345</v>
      </c>
      <c r="AP1830" s="121">
        <v>18</v>
      </c>
      <c r="AQ1830" s="121">
        <v>0</v>
      </c>
      <c r="AR1830" s="121"/>
      <c r="AS1830" s="121"/>
      <c r="AT1830" s="121"/>
    </row>
    <row r="1831" spans="1:46" ht="30" customHeight="1" x14ac:dyDescent="0.15">
      <c r="A1831" s="121">
        <v>1829</v>
      </c>
      <c r="B1831" s="126">
        <v>5253002519</v>
      </c>
      <c r="C1831" s="121" t="s">
        <v>7421</v>
      </c>
      <c r="D1831" s="121" t="s">
        <v>7421</v>
      </c>
      <c r="E1831" s="127">
        <v>28138</v>
      </c>
      <c r="F1831" s="117">
        <f t="shared" ca="1" si="252"/>
        <v>42.156164383561645</v>
      </c>
      <c r="G1831" s="121" t="s">
        <v>325</v>
      </c>
      <c r="H1831" s="121" t="s">
        <v>297</v>
      </c>
      <c r="I1831" s="121" t="s">
        <v>297</v>
      </c>
      <c r="J1831" s="121" t="s">
        <v>7422</v>
      </c>
      <c r="K1831" s="121" t="s">
        <v>8008</v>
      </c>
      <c r="L1831" s="121" t="s">
        <v>357</v>
      </c>
      <c r="M1831" s="121" t="s">
        <v>383</v>
      </c>
      <c r="N1831" s="121" t="s">
        <v>7423</v>
      </c>
      <c r="O1831" s="121" t="s">
        <v>8283</v>
      </c>
      <c r="P1831" s="127">
        <v>39250</v>
      </c>
      <c r="Q1831" s="127">
        <v>45246</v>
      </c>
      <c r="R1831" s="114">
        <f t="shared" ca="1" si="253"/>
        <v>1721</v>
      </c>
      <c r="S1831" s="118">
        <f t="shared" ca="1" si="254"/>
        <v>56</v>
      </c>
      <c r="T1831" s="114">
        <f t="shared" ca="1" si="255"/>
        <v>4</v>
      </c>
      <c r="U1831" s="119" t="str">
        <f t="shared" ca="1" si="256"/>
        <v>4年8个月21天</v>
      </c>
      <c r="V1831" s="120" t="s">
        <v>10559</v>
      </c>
      <c r="W1831" s="116">
        <f t="shared" ca="1" si="257"/>
        <v>43525</v>
      </c>
      <c r="X1831" s="114">
        <f t="shared" ca="1" si="258"/>
        <v>3577</v>
      </c>
      <c r="Y1831" s="120">
        <f t="shared" ca="1" si="259"/>
        <v>117</v>
      </c>
      <c r="Z1831" s="121">
        <f t="shared" ca="1" si="260"/>
        <v>9</v>
      </c>
      <c r="AA1831" s="121" t="s">
        <v>10560</v>
      </c>
      <c r="AB1831" s="121" t="s">
        <v>346</v>
      </c>
      <c r="AC1831" s="127">
        <v>42116</v>
      </c>
      <c r="AD1831" s="121" t="s">
        <v>482</v>
      </c>
      <c r="AE1831" s="127">
        <v>39948</v>
      </c>
      <c r="AF1831" s="121" t="s">
        <v>8286</v>
      </c>
      <c r="AG1831" s="121">
        <v>3</v>
      </c>
      <c r="AH1831" s="121">
        <v>0</v>
      </c>
      <c r="AI1831" s="121" t="s">
        <v>7426</v>
      </c>
      <c r="AJ1831" s="121" t="s">
        <v>781</v>
      </c>
      <c r="AK1831" s="121"/>
      <c r="AL1831" s="121"/>
      <c r="AM1831" s="126" t="s">
        <v>7425</v>
      </c>
      <c r="AN1831" s="121" t="s">
        <v>346</v>
      </c>
      <c r="AO1831" s="121" t="s">
        <v>345</v>
      </c>
      <c r="AP1831" s="121">
        <v>10</v>
      </c>
      <c r="AQ1831" s="121">
        <v>0</v>
      </c>
      <c r="AR1831" s="121" t="s">
        <v>693</v>
      </c>
      <c r="AS1831" s="128">
        <v>43136</v>
      </c>
      <c r="AT1831" s="121">
        <v>9</v>
      </c>
    </row>
    <row r="1832" spans="1:46" ht="30" customHeight="1" x14ac:dyDescent="0.15">
      <c r="A1832" s="121">
        <v>1830</v>
      </c>
      <c r="B1832" s="126">
        <v>5253004091</v>
      </c>
      <c r="C1832" s="121" t="s">
        <v>7427</v>
      </c>
      <c r="D1832" s="121" t="s">
        <v>7427</v>
      </c>
      <c r="E1832" s="127">
        <v>31871</v>
      </c>
      <c r="F1832" s="117">
        <f t="shared" ca="1" si="252"/>
        <v>31.92876712328767</v>
      </c>
      <c r="G1832" s="121" t="s">
        <v>325</v>
      </c>
      <c r="H1832" s="121" t="s">
        <v>297</v>
      </c>
      <c r="I1832" s="121" t="s">
        <v>297</v>
      </c>
      <c r="J1832" s="121" t="s">
        <v>7428</v>
      </c>
      <c r="K1832" s="121" t="s">
        <v>8025</v>
      </c>
      <c r="L1832" s="121" t="s">
        <v>328</v>
      </c>
      <c r="M1832" s="121" t="s">
        <v>59</v>
      </c>
      <c r="N1832" s="121" t="s">
        <v>7429</v>
      </c>
      <c r="O1832" s="121" t="s">
        <v>8283</v>
      </c>
      <c r="P1832" s="127">
        <v>40419</v>
      </c>
      <c r="Q1832" s="127">
        <v>47389</v>
      </c>
      <c r="R1832" s="114">
        <f t="shared" ca="1" si="253"/>
        <v>3864</v>
      </c>
      <c r="S1832" s="118">
        <f t="shared" ca="1" si="254"/>
        <v>126</v>
      </c>
      <c r="T1832" s="114">
        <f t="shared" ca="1" si="255"/>
        <v>10</v>
      </c>
      <c r="U1832" s="119" t="str">
        <f t="shared" ca="1" si="256"/>
        <v>10年7个月4天</v>
      </c>
      <c r="V1832" s="120" t="s">
        <v>8468</v>
      </c>
      <c r="W1832" s="116">
        <f t="shared" ca="1" si="257"/>
        <v>43525</v>
      </c>
      <c r="X1832" s="114">
        <f t="shared" ca="1" si="258"/>
        <v>2087</v>
      </c>
      <c r="Y1832" s="120">
        <f t="shared" ca="1" si="259"/>
        <v>68</v>
      </c>
      <c r="Z1832" s="121">
        <f t="shared" ca="1" si="260"/>
        <v>5</v>
      </c>
      <c r="AA1832" s="121" t="s">
        <v>10561</v>
      </c>
      <c r="AB1832" s="121" t="s">
        <v>346</v>
      </c>
      <c r="AC1832" s="127">
        <v>43180</v>
      </c>
      <c r="AD1832" s="121" t="s">
        <v>341</v>
      </c>
      <c r="AE1832" s="127">
        <v>41438</v>
      </c>
      <c r="AF1832" s="121" t="s">
        <v>8286</v>
      </c>
      <c r="AG1832" s="121">
        <v>1</v>
      </c>
      <c r="AH1832" s="121">
        <v>0</v>
      </c>
      <c r="AI1832" s="121" t="s">
        <v>10562</v>
      </c>
      <c r="AJ1832" s="121" t="s">
        <v>456</v>
      </c>
      <c r="AK1832" s="121"/>
      <c r="AL1832" s="121" t="s">
        <v>363</v>
      </c>
      <c r="AM1832" s="126" t="s">
        <v>7430</v>
      </c>
      <c r="AN1832" s="121" t="s">
        <v>346</v>
      </c>
      <c r="AO1832" s="121" t="s">
        <v>362</v>
      </c>
      <c r="AP1832" s="121">
        <v>48</v>
      </c>
      <c r="AQ1832" s="121">
        <v>1</v>
      </c>
      <c r="AR1832" s="121"/>
      <c r="AS1832" s="121"/>
      <c r="AT1832" s="121"/>
    </row>
    <row r="1833" spans="1:46" ht="30" customHeight="1" x14ac:dyDescent="0.15">
      <c r="A1833" s="121">
        <v>1831</v>
      </c>
      <c r="B1833" s="126">
        <v>5253005708</v>
      </c>
      <c r="C1833" s="121" t="s">
        <v>10563</v>
      </c>
      <c r="D1833" s="121" t="s">
        <v>10563</v>
      </c>
      <c r="E1833" s="127">
        <v>24410</v>
      </c>
      <c r="F1833" s="117">
        <f t="shared" ca="1" si="252"/>
        <v>52.369863013698627</v>
      </c>
      <c r="G1833" s="121" t="s">
        <v>325</v>
      </c>
      <c r="H1833" s="121" t="s">
        <v>758</v>
      </c>
      <c r="I1833" s="121" t="s">
        <v>758</v>
      </c>
      <c r="J1833" s="121" t="s">
        <v>10564</v>
      </c>
      <c r="K1833" s="121" t="s">
        <v>8244</v>
      </c>
      <c r="L1833" s="121" t="s">
        <v>10565</v>
      </c>
      <c r="M1833" s="121" t="s">
        <v>383</v>
      </c>
      <c r="N1833" s="121" t="s">
        <v>10566</v>
      </c>
      <c r="O1833" s="121" t="s">
        <v>8283</v>
      </c>
      <c r="P1833" s="127">
        <v>39902</v>
      </c>
      <c r="Q1833" s="127">
        <v>46659</v>
      </c>
      <c r="R1833" s="114">
        <f t="shared" ca="1" si="253"/>
        <v>3134</v>
      </c>
      <c r="S1833" s="118">
        <f t="shared" ca="1" si="254"/>
        <v>102</v>
      </c>
      <c r="T1833" s="114">
        <f t="shared" ca="1" si="255"/>
        <v>8</v>
      </c>
      <c r="U1833" s="119" t="str">
        <f t="shared" ca="1" si="256"/>
        <v>8年7个月4天</v>
      </c>
      <c r="V1833" s="120" t="s">
        <v>8650</v>
      </c>
      <c r="W1833" s="116">
        <f t="shared" ca="1" si="257"/>
        <v>43525</v>
      </c>
      <c r="X1833" s="114">
        <f t="shared" ca="1" si="258"/>
        <v>2619</v>
      </c>
      <c r="Y1833" s="120">
        <f t="shared" ca="1" si="259"/>
        <v>86</v>
      </c>
      <c r="Z1833" s="121">
        <f t="shared" ca="1" si="260"/>
        <v>7</v>
      </c>
      <c r="AA1833" s="121" t="s">
        <v>10567</v>
      </c>
      <c r="AB1833" s="121" t="s">
        <v>346</v>
      </c>
      <c r="AC1833" s="127">
        <v>43271</v>
      </c>
      <c r="AD1833" s="121" t="s">
        <v>385</v>
      </c>
      <c r="AE1833" s="127">
        <v>40906</v>
      </c>
      <c r="AF1833" s="121" t="s">
        <v>8286</v>
      </c>
      <c r="AG1833" s="121">
        <v>2</v>
      </c>
      <c r="AH1833" s="121">
        <v>0</v>
      </c>
      <c r="AI1833" s="121" t="s">
        <v>10568</v>
      </c>
      <c r="AJ1833" s="121" t="s">
        <v>795</v>
      </c>
      <c r="AK1833" s="121"/>
      <c r="AL1833" s="121"/>
      <c r="AM1833" s="126" t="s">
        <v>10569</v>
      </c>
      <c r="AN1833" s="121" t="s">
        <v>346</v>
      </c>
      <c r="AO1833" s="121" t="s">
        <v>362</v>
      </c>
      <c r="AP1833" s="121">
        <v>56</v>
      </c>
      <c r="AQ1833" s="121">
        <v>0</v>
      </c>
      <c r="AR1833" s="121" t="s">
        <v>803</v>
      </c>
      <c r="AS1833" s="121"/>
      <c r="AT1833" s="121"/>
    </row>
    <row r="1834" spans="1:46" ht="30" customHeight="1" x14ac:dyDescent="0.15">
      <c r="A1834" s="121">
        <v>1832</v>
      </c>
      <c r="B1834" s="126">
        <v>5261000515</v>
      </c>
      <c r="C1834" s="121" t="s">
        <v>10570</v>
      </c>
      <c r="D1834" s="121" t="s">
        <v>10570</v>
      </c>
      <c r="E1834" s="127">
        <v>27658</v>
      </c>
      <c r="F1834" s="117">
        <f t="shared" ca="1" si="252"/>
        <v>43.471232876712328</v>
      </c>
      <c r="G1834" s="121" t="s">
        <v>325</v>
      </c>
      <c r="H1834" s="121" t="s">
        <v>297</v>
      </c>
      <c r="I1834" s="121" t="s">
        <v>297</v>
      </c>
      <c r="J1834" s="121" t="s">
        <v>10571</v>
      </c>
      <c r="K1834" s="121" t="s">
        <v>10572</v>
      </c>
      <c r="L1834" s="121" t="s">
        <v>357</v>
      </c>
      <c r="M1834" s="121" t="s">
        <v>367</v>
      </c>
      <c r="N1834" s="121" t="s">
        <v>10573</v>
      </c>
      <c r="O1834" s="121" t="s">
        <v>8327</v>
      </c>
      <c r="P1834" s="127">
        <v>39570</v>
      </c>
      <c r="Q1834" s="127">
        <v>46204</v>
      </c>
      <c r="R1834" s="114">
        <f t="shared" ca="1" si="253"/>
        <v>2679</v>
      </c>
      <c r="S1834" s="118">
        <f t="shared" ca="1" si="254"/>
        <v>88</v>
      </c>
      <c r="T1834" s="114">
        <f t="shared" ca="1" si="255"/>
        <v>7</v>
      </c>
      <c r="U1834" s="119" t="str">
        <f t="shared" ca="1" si="256"/>
        <v>7年4个月4天</v>
      </c>
      <c r="V1834" s="120" t="s">
        <v>10574</v>
      </c>
      <c r="W1834" s="116">
        <f t="shared" ca="1" si="257"/>
        <v>43525</v>
      </c>
      <c r="X1834" s="114">
        <f t="shared" ca="1" si="258"/>
        <v>2941</v>
      </c>
      <c r="Y1834" s="120">
        <f t="shared" ca="1" si="259"/>
        <v>96</v>
      </c>
      <c r="Z1834" s="121">
        <f t="shared" ca="1" si="260"/>
        <v>8</v>
      </c>
      <c r="AA1834" s="121" t="s">
        <v>4351</v>
      </c>
      <c r="AB1834" s="121" t="s">
        <v>346</v>
      </c>
      <c r="AC1834" s="127">
        <v>43298</v>
      </c>
      <c r="AD1834" s="121" t="s">
        <v>385</v>
      </c>
      <c r="AE1834" s="127">
        <v>40584</v>
      </c>
      <c r="AF1834" s="121" t="s">
        <v>8286</v>
      </c>
      <c r="AG1834" s="121">
        <v>1</v>
      </c>
      <c r="AH1834" s="121">
        <v>0</v>
      </c>
      <c r="AI1834" s="121" t="s">
        <v>10575</v>
      </c>
      <c r="AJ1834" s="121" t="s">
        <v>1791</v>
      </c>
      <c r="AK1834" s="121"/>
      <c r="AL1834" s="121"/>
      <c r="AM1834" s="126" t="s">
        <v>10576</v>
      </c>
      <c r="AN1834" s="121" t="s">
        <v>346</v>
      </c>
      <c r="AO1834" s="121" t="s">
        <v>345</v>
      </c>
      <c r="AP1834" s="121">
        <v>29</v>
      </c>
      <c r="AQ1834" s="121">
        <v>0</v>
      </c>
      <c r="AR1834" s="121" t="s">
        <v>10577</v>
      </c>
      <c r="AS1834" s="121"/>
      <c r="AT1834" s="121"/>
    </row>
    <row r="1835" spans="1:46" ht="30" customHeight="1" x14ac:dyDescent="0.15">
      <c r="A1835" s="121">
        <v>1833</v>
      </c>
      <c r="B1835" s="126">
        <v>5261002141</v>
      </c>
      <c r="C1835" s="121" t="s">
        <v>10578</v>
      </c>
      <c r="D1835" s="121" t="s">
        <v>10578</v>
      </c>
      <c r="E1835" s="127">
        <v>32108</v>
      </c>
      <c r="F1835" s="117">
        <f t="shared" ca="1" si="252"/>
        <v>31.279452054794522</v>
      </c>
      <c r="G1835" s="121" t="s">
        <v>325</v>
      </c>
      <c r="H1835" s="121" t="s">
        <v>287</v>
      </c>
      <c r="I1835" s="121" t="s">
        <v>287</v>
      </c>
      <c r="J1835" s="121" t="s">
        <v>10579</v>
      </c>
      <c r="K1835" s="121" t="s">
        <v>8025</v>
      </c>
      <c r="L1835" s="121" t="s">
        <v>357</v>
      </c>
      <c r="M1835" s="121" t="s">
        <v>367</v>
      </c>
      <c r="N1835" s="121" t="s">
        <v>10580</v>
      </c>
      <c r="O1835" s="121" t="s">
        <v>8283</v>
      </c>
      <c r="P1835" s="127">
        <v>39745</v>
      </c>
      <c r="Q1835" s="127">
        <v>45861</v>
      </c>
      <c r="R1835" s="114">
        <f t="shared" ca="1" si="253"/>
        <v>2336</v>
      </c>
      <c r="S1835" s="118">
        <f t="shared" ca="1" si="254"/>
        <v>76</v>
      </c>
      <c r="T1835" s="114">
        <f t="shared" ca="1" si="255"/>
        <v>6</v>
      </c>
      <c r="U1835" s="119" t="str">
        <f t="shared" ca="1" si="256"/>
        <v>6年4个月26天</v>
      </c>
      <c r="V1835" s="120" t="s">
        <v>7606</v>
      </c>
      <c r="W1835" s="116">
        <f t="shared" ca="1" si="257"/>
        <v>43525</v>
      </c>
      <c r="X1835" s="114">
        <f t="shared" ca="1" si="258"/>
        <v>3321</v>
      </c>
      <c r="Y1835" s="120">
        <f t="shared" ca="1" si="259"/>
        <v>109</v>
      </c>
      <c r="Z1835" s="121">
        <f t="shared" ca="1" si="260"/>
        <v>9</v>
      </c>
      <c r="AA1835" s="121" t="s">
        <v>10581</v>
      </c>
      <c r="AB1835" s="121"/>
      <c r="AC1835" s="127">
        <v>43271</v>
      </c>
      <c r="AD1835" s="121" t="s">
        <v>385</v>
      </c>
      <c r="AE1835" s="127">
        <v>40204</v>
      </c>
      <c r="AF1835" s="121" t="s">
        <v>8286</v>
      </c>
      <c r="AG1835" s="121">
        <v>2</v>
      </c>
      <c r="AH1835" s="121">
        <v>0</v>
      </c>
      <c r="AI1835" s="121" t="s">
        <v>10582</v>
      </c>
      <c r="AJ1835" s="121" t="s">
        <v>521</v>
      </c>
      <c r="AK1835" s="121"/>
      <c r="AL1835" s="121"/>
      <c r="AM1835" s="126" t="s">
        <v>10583</v>
      </c>
      <c r="AN1835" s="121" t="s">
        <v>10584</v>
      </c>
      <c r="AO1835" s="121" t="s">
        <v>362</v>
      </c>
      <c r="AP1835" s="121">
        <v>5</v>
      </c>
      <c r="AQ1835" s="121">
        <v>0</v>
      </c>
      <c r="AR1835" s="121"/>
      <c r="AS1835" s="121"/>
      <c r="AT1835" s="121"/>
    </row>
    <row r="1836" spans="1:46" ht="30" customHeight="1" x14ac:dyDescent="0.15">
      <c r="A1836" s="121">
        <v>1834</v>
      </c>
      <c r="B1836" s="126">
        <v>5261002241</v>
      </c>
      <c r="C1836" s="121" t="s">
        <v>7431</v>
      </c>
      <c r="D1836" s="121" t="s">
        <v>7431</v>
      </c>
      <c r="E1836" s="127">
        <v>30737</v>
      </c>
      <c r="F1836" s="117">
        <f t="shared" ca="1" si="252"/>
        <v>35.035616438356165</v>
      </c>
      <c r="G1836" s="121" t="s">
        <v>325</v>
      </c>
      <c r="H1836" s="121" t="s">
        <v>758</v>
      </c>
      <c r="I1836" s="121" t="s">
        <v>758</v>
      </c>
      <c r="J1836" s="121" t="s">
        <v>7432</v>
      </c>
      <c r="K1836" s="121" t="s">
        <v>8065</v>
      </c>
      <c r="L1836" s="121" t="s">
        <v>1122</v>
      </c>
      <c r="M1836" s="121" t="s">
        <v>338</v>
      </c>
      <c r="N1836" s="121" t="s">
        <v>7433</v>
      </c>
      <c r="O1836" s="121" t="s">
        <v>8462</v>
      </c>
      <c r="P1836" s="127">
        <v>39819</v>
      </c>
      <c r="Q1836" s="127">
        <v>43895</v>
      </c>
      <c r="R1836" s="114">
        <f t="shared" ca="1" si="253"/>
        <v>370</v>
      </c>
      <c r="S1836" s="118">
        <f t="shared" ca="1" si="254"/>
        <v>12</v>
      </c>
      <c r="T1836" s="114">
        <f t="shared" ca="1" si="255"/>
        <v>1</v>
      </c>
      <c r="U1836" s="119" t="str">
        <f t="shared" ca="1" si="256"/>
        <v>1年0个月5天</v>
      </c>
      <c r="V1836" s="120" t="s">
        <v>10585</v>
      </c>
      <c r="W1836" s="116">
        <f t="shared" ca="1" si="257"/>
        <v>43525</v>
      </c>
      <c r="X1836" s="114">
        <f t="shared" ca="1" si="258"/>
        <v>3144</v>
      </c>
      <c r="Y1836" s="120">
        <f t="shared" ca="1" si="259"/>
        <v>103</v>
      </c>
      <c r="Z1836" s="121">
        <f t="shared" ca="1" si="260"/>
        <v>8</v>
      </c>
      <c r="AA1836" s="121" t="s">
        <v>3869</v>
      </c>
      <c r="AB1836" s="121" t="s">
        <v>346</v>
      </c>
      <c r="AC1836" s="127">
        <v>43005</v>
      </c>
      <c r="AD1836" s="121" t="s">
        <v>482</v>
      </c>
      <c r="AE1836" s="127">
        <v>40381</v>
      </c>
      <c r="AF1836" s="121" t="s">
        <v>8286</v>
      </c>
      <c r="AG1836" s="121">
        <v>3</v>
      </c>
      <c r="AH1836" s="121">
        <v>0</v>
      </c>
      <c r="AI1836" s="121" t="s">
        <v>10586</v>
      </c>
      <c r="AJ1836" s="121" t="s">
        <v>557</v>
      </c>
      <c r="AK1836" s="121"/>
      <c r="AL1836" s="121"/>
      <c r="AM1836" s="126" t="s">
        <v>7434</v>
      </c>
      <c r="AN1836" s="121" t="s">
        <v>382</v>
      </c>
      <c r="AO1836" s="121" t="s">
        <v>345</v>
      </c>
      <c r="AP1836" s="121">
        <v>14</v>
      </c>
      <c r="AQ1836" s="121">
        <v>0</v>
      </c>
      <c r="AR1836" s="121"/>
      <c r="AS1836" s="121"/>
      <c r="AT1836" s="121"/>
    </row>
    <row r="1837" spans="1:46" ht="30" customHeight="1" x14ac:dyDescent="0.15">
      <c r="A1837" s="121">
        <v>1835</v>
      </c>
      <c r="B1837" s="126">
        <v>5261002424</v>
      </c>
      <c r="C1837" s="121" t="s">
        <v>10587</v>
      </c>
      <c r="D1837" s="121" t="s">
        <v>10587</v>
      </c>
      <c r="E1837" s="127">
        <v>31345</v>
      </c>
      <c r="F1837" s="117">
        <f t="shared" ca="1" si="252"/>
        <v>33.369863013698627</v>
      </c>
      <c r="G1837" s="121" t="s">
        <v>325</v>
      </c>
      <c r="H1837" s="121" t="s">
        <v>297</v>
      </c>
      <c r="I1837" s="121" t="s">
        <v>297</v>
      </c>
      <c r="J1837" s="121" t="s">
        <v>10588</v>
      </c>
      <c r="K1837" s="121" t="s">
        <v>8008</v>
      </c>
      <c r="L1837" s="121" t="s">
        <v>357</v>
      </c>
      <c r="M1837" s="121" t="s">
        <v>338</v>
      </c>
      <c r="N1837" s="121" t="s">
        <v>10589</v>
      </c>
      <c r="O1837" s="121" t="s">
        <v>8283</v>
      </c>
      <c r="P1837" s="127">
        <v>39011</v>
      </c>
      <c r="Q1837" s="127">
        <v>45646</v>
      </c>
      <c r="R1837" s="114">
        <f t="shared" ca="1" si="253"/>
        <v>2121</v>
      </c>
      <c r="S1837" s="118">
        <f t="shared" ca="1" si="254"/>
        <v>69</v>
      </c>
      <c r="T1837" s="114">
        <f t="shared" ca="1" si="255"/>
        <v>5</v>
      </c>
      <c r="U1837" s="119" t="str">
        <f t="shared" ca="1" si="256"/>
        <v>5年9个月26天</v>
      </c>
      <c r="V1837" s="120" t="s">
        <v>10590</v>
      </c>
      <c r="W1837" s="116">
        <f t="shared" ca="1" si="257"/>
        <v>43525</v>
      </c>
      <c r="X1837" s="114">
        <f t="shared" ca="1" si="258"/>
        <v>3574</v>
      </c>
      <c r="Y1837" s="120">
        <f t="shared" ca="1" si="259"/>
        <v>117</v>
      </c>
      <c r="Z1837" s="121">
        <f t="shared" ca="1" si="260"/>
        <v>9</v>
      </c>
      <c r="AA1837" s="121" t="s">
        <v>10591</v>
      </c>
      <c r="AB1837" s="121" t="s">
        <v>346</v>
      </c>
      <c r="AC1837" s="127">
        <v>43271</v>
      </c>
      <c r="AD1837" s="121" t="s">
        <v>385</v>
      </c>
      <c r="AE1837" s="127">
        <v>39951</v>
      </c>
      <c r="AF1837" s="121" t="s">
        <v>8286</v>
      </c>
      <c r="AG1837" s="121">
        <v>2</v>
      </c>
      <c r="AH1837" s="121">
        <v>0</v>
      </c>
      <c r="AI1837" s="121" t="s">
        <v>10592</v>
      </c>
      <c r="AJ1837" s="121" t="s">
        <v>1312</v>
      </c>
      <c r="AK1837" s="121"/>
      <c r="AL1837" s="121" t="s">
        <v>363</v>
      </c>
      <c r="AM1837" s="126" t="s">
        <v>10593</v>
      </c>
      <c r="AN1837" s="121" t="s">
        <v>346</v>
      </c>
      <c r="AO1837" s="121" t="s">
        <v>345</v>
      </c>
      <c r="AP1837" s="121">
        <v>24</v>
      </c>
      <c r="AQ1837" s="121">
        <v>1</v>
      </c>
      <c r="AR1837" s="121" t="s">
        <v>10594</v>
      </c>
      <c r="AS1837" s="121"/>
      <c r="AT1837" s="121"/>
    </row>
    <row r="1838" spans="1:46" ht="30" customHeight="1" x14ac:dyDescent="0.15">
      <c r="A1838" s="121">
        <v>1836</v>
      </c>
      <c r="B1838" s="126">
        <v>5261003180</v>
      </c>
      <c r="C1838" s="121" t="s">
        <v>10595</v>
      </c>
      <c r="D1838" s="121" t="s">
        <v>10595</v>
      </c>
      <c r="E1838" s="127">
        <v>31943</v>
      </c>
      <c r="F1838" s="117">
        <f t="shared" ca="1" si="252"/>
        <v>31.731506849315068</v>
      </c>
      <c r="G1838" s="121" t="s">
        <v>325</v>
      </c>
      <c r="H1838" s="121" t="s">
        <v>287</v>
      </c>
      <c r="I1838" s="121" t="s">
        <v>287</v>
      </c>
      <c r="J1838" s="121" t="s">
        <v>10596</v>
      </c>
      <c r="K1838" s="121" t="s">
        <v>8050</v>
      </c>
      <c r="L1838" s="121" t="s">
        <v>328</v>
      </c>
      <c r="M1838" s="121" t="s">
        <v>59</v>
      </c>
      <c r="N1838" s="121" t="s">
        <v>10597</v>
      </c>
      <c r="O1838" s="121" t="s">
        <v>8283</v>
      </c>
      <c r="P1838" s="127">
        <v>39652</v>
      </c>
      <c r="Q1838" s="127">
        <v>46499</v>
      </c>
      <c r="R1838" s="114">
        <f t="shared" ca="1" si="253"/>
        <v>2974</v>
      </c>
      <c r="S1838" s="118">
        <f t="shared" ca="1" si="254"/>
        <v>97</v>
      </c>
      <c r="T1838" s="114">
        <f t="shared" ca="1" si="255"/>
        <v>8</v>
      </c>
      <c r="U1838" s="119" t="str">
        <f t="shared" ca="1" si="256"/>
        <v>8年1个月24天</v>
      </c>
      <c r="V1838" s="120" t="s">
        <v>9547</v>
      </c>
      <c r="W1838" s="116">
        <f t="shared" ca="1" si="257"/>
        <v>43525</v>
      </c>
      <c r="X1838" s="114">
        <f t="shared" ca="1" si="258"/>
        <v>2941</v>
      </c>
      <c r="Y1838" s="120">
        <f t="shared" ca="1" si="259"/>
        <v>96</v>
      </c>
      <c r="Z1838" s="121">
        <f t="shared" ca="1" si="260"/>
        <v>8</v>
      </c>
      <c r="AA1838" s="121" t="s">
        <v>10598</v>
      </c>
      <c r="AB1838" s="121" t="s">
        <v>346</v>
      </c>
      <c r="AC1838" s="127">
        <v>43271</v>
      </c>
      <c r="AD1838" s="121" t="s">
        <v>385</v>
      </c>
      <c r="AE1838" s="127">
        <v>40584</v>
      </c>
      <c r="AF1838" s="121" t="s">
        <v>8286</v>
      </c>
      <c r="AG1838" s="121">
        <v>2</v>
      </c>
      <c r="AH1838" s="121">
        <v>0</v>
      </c>
      <c r="AI1838" s="121" t="s">
        <v>10599</v>
      </c>
      <c r="AJ1838" s="121" t="s">
        <v>373</v>
      </c>
      <c r="AK1838" s="121"/>
      <c r="AL1838" s="121"/>
      <c r="AM1838" s="126" t="s">
        <v>10600</v>
      </c>
      <c r="AN1838" s="121" t="s">
        <v>346</v>
      </c>
      <c r="AO1838" s="121" t="s">
        <v>345</v>
      </c>
      <c r="AP1838" s="121">
        <v>29</v>
      </c>
      <c r="AQ1838" s="121">
        <v>0</v>
      </c>
      <c r="AR1838" s="121" t="s">
        <v>803</v>
      </c>
      <c r="AS1838" s="121"/>
      <c r="AT1838" s="121"/>
    </row>
    <row r="1839" spans="1:46" ht="30" customHeight="1" x14ac:dyDescent="0.15">
      <c r="A1839" s="121">
        <v>1837</v>
      </c>
      <c r="B1839" s="126">
        <v>5261010931</v>
      </c>
      <c r="C1839" s="121" t="s">
        <v>7435</v>
      </c>
      <c r="D1839" s="121" t="s">
        <v>7435</v>
      </c>
      <c r="E1839" s="127">
        <v>30118</v>
      </c>
      <c r="F1839" s="117">
        <f t="shared" ca="1" si="252"/>
        <v>36.731506849315068</v>
      </c>
      <c r="G1839" s="121" t="s">
        <v>364</v>
      </c>
      <c r="H1839" s="121" t="s">
        <v>297</v>
      </c>
      <c r="I1839" s="121" t="s">
        <v>297</v>
      </c>
      <c r="J1839" s="121" t="s">
        <v>10601</v>
      </c>
      <c r="K1839" s="121" t="s">
        <v>8546</v>
      </c>
      <c r="L1839" s="121" t="s">
        <v>357</v>
      </c>
      <c r="M1839" s="121" t="s">
        <v>383</v>
      </c>
      <c r="N1839" s="121" t="s">
        <v>7436</v>
      </c>
      <c r="O1839" s="121" t="s">
        <v>8283</v>
      </c>
      <c r="P1839" s="127">
        <v>40407</v>
      </c>
      <c r="Q1839" s="127">
        <v>47254</v>
      </c>
      <c r="R1839" s="114">
        <f t="shared" ca="1" si="253"/>
        <v>3729</v>
      </c>
      <c r="S1839" s="118">
        <f t="shared" ca="1" si="254"/>
        <v>122</v>
      </c>
      <c r="T1839" s="114">
        <f t="shared" ca="1" si="255"/>
        <v>10</v>
      </c>
      <c r="U1839" s="119" t="str">
        <f t="shared" ca="1" si="256"/>
        <v>10年2个月19天</v>
      </c>
      <c r="V1839" s="120" t="s">
        <v>10602</v>
      </c>
      <c r="W1839" s="116">
        <f t="shared" ca="1" si="257"/>
        <v>43525</v>
      </c>
      <c r="X1839" s="114">
        <f t="shared" ca="1" si="258"/>
        <v>2514</v>
      </c>
      <c r="Y1839" s="120">
        <f t="shared" ca="1" si="259"/>
        <v>82</v>
      </c>
      <c r="Z1839" s="121">
        <f t="shared" ca="1" si="260"/>
        <v>6</v>
      </c>
      <c r="AA1839" s="121" t="s">
        <v>3479</v>
      </c>
      <c r="AB1839" s="121" t="s">
        <v>346</v>
      </c>
      <c r="AC1839" s="127">
        <v>43182</v>
      </c>
      <c r="AD1839" s="121" t="s">
        <v>372</v>
      </c>
      <c r="AE1839" s="127">
        <v>41011</v>
      </c>
      <c r="AF1839" s="121" t="s">
        <v>8286</v>
      </c>
      <c r="AG1839" s="121">
        <v>2</v>
      </c>
      <c r="AH1839" s="121">
        <v>0</v>
      </c>
      <c r="AI1839" s="121" t="s">
        <v>7438</v>
      </c>
      <c r="AJ1839" s="121" t="s">
        <v>373</v>
      </c>
      <c r="AK1839" s="121"/>
      <c r="AL1839" s="121"/>
      <c r="AM1839" s="126" t="s">
        <v>7437</v>
      </c>
      <c r="AN1839" s="121" t="s">
        <v>346</v>
      </c>
      <c r="AO1839" s="121" t="s">
        <v>345</v>
      </c>
      <c r="AP1839" s="121">
        <v>21</v>
      </c>
      <c r="AQ1839" s="121">
        <v>0</v>
      </c>
      <c r="AR1839" s="121" t="s">
        <v>10603</v>
      </c>
      <c r="AS1839" s="121"/>
      <c r="AT1839" s="121"/>
    </row>
    <row r="1840" spans="1:46" ht="30" customHeight="1" x14ac:dyDescent="0.15">
      <c r="A1840" s="121">
        <v>1838</v>
      </c>
      <c r="B1840" s="126">
        <v>5261010932</v>
      </c>
      <c r="C1840" s="121" t="s">
        <v>7439</v>
      </c>
      <c r="D1840" s="121" t="s">
        <v>7439</v>
      </c>
      <c r="E1840" s="127">
        <v>30346</v>
      </c>
      <c r="F1840" s="117">
        <f t="shared" ca="1" si="252"/>
        <v>36.106849315068494</v>
      </c>
      <c r="G1840" s="121" t="s">
        <v>325</v>
      </c>
      <c r="H1840" s="121" t="s">
        <v>297</v>
      </c>
      <c r="I1840" s="121" t="s">
        <v>297</v>
      </c>
      <c r="J1840" s="121" t="s">
        <v>7440</v>
      </c>
      <c r="K1840" s="121" t="s">
        <v>8187</v>
      </c>
      <c r="L1840" s="121" t="s">
        <v>357</v>
      </c>
      <c r="M1840" s="121" t="s">
        <v>59</v>
      </c>
      <c r="N1840" s="121" t="s">
        <v>7441</v>
      </c>
      <c r="O1840" s="121" t="s">
        <v>8283</v>
      </c>
      <c r="P1840" s="127">
        <v>40543</v>
      </c>
      <c r="Q1840" s="127">
        <v>47513</v>
      </c>
      <c r="R1840" s="114">
        <f t="shared" ca="1" si="253"/>
        <v>3988</v>
      </c>
      <c r="S1840" s="118">
        <f t="shared" ca="1" si="254"/>
        <v>130</v>
      </c>
      <c r="T1840" s="114">
        <f t="shared" ca="1" si="255"/>
        <v>10</v>
      </c>
      <c r="U1840" s="119" t="str">
        <f t="shared" ca="1" si="256"/>
        <v>10年11个月8天</v>
      </c>
      <c r="V1840" s="120" t="s">
        <v>10604</v>
      </c>
      <c r="W1840" s="116">
        <f t="shared" ca="1" si="257"/>
        <v>43525</v>
      </c>
      <c r="X1840" s="114">
        <f t="shared" ca="1" si="258"/>
        <v>2514</v>
      </c>
      <c r="Y1840" s="120">
        <f t="shared" ca="1" si="259"/>
        <v>82</v>
      </c>
      <c r="Z1840" s="121">
        <f t="shared" ca="1" si="260"/>
        <v>6</v>
      </c>
      <c r="AA1840" s="121" t="s">
        <v>10605</v>
      </c>
      <c r="AB1840" s="121" t="s">
        <v>346</v>
      </c>
      <c r="AC1840" s="127">
        <v>43004</v>
      </c>
      <c r="AD1840" s="121" t="s">
        <v>476</v>
      </c>
      <c r="AE1840" s="127">
        <v>41011</v>
      </c>
      <c r="AF1840" s="121" t="s">
        <v>8286</v>
      </c>
      <c r="AG1840" s="121">
        <v>1</v>
      </c>
      <c r="AH1840" s="121">
        <v>0</v>
      </c>
      <c r="AI1840" s="121" t="s">
        <v>10606</v>
      </c>
      <c r="AJ1840" s="121" t="s">
        <v>456</v>
      </c>
      <c r="AK1840" s="121"/>
      <c r="AL1840" s="121" t="s">
        <v>363</v>
      </c>
      <c r="AM1840" s="126" t="s">
        <v>7442</v>
      </c>
      <c r="AN1840" s="121" t="s">
        <v>346</v>
      </c>
      <c r="AO1840" s="121" t="s">
        <v>345</v>
      </c>
      <c r="AP1840" s="121">
        <v>21</v>
      </c>
      <c r="AQ1840" s="121">
        <v>1</v>
      </c>
      <c r="AR1840" s="121"/>
      <c r="AS1840" s="121"/>
      <c r="AT1840" s="121"/>
    </row>
    <row r="1841" spans="1:46" ht="30" customHeight="1" x14ac:dyDescent="0.15">
      <c r="A1841" s="121">
        <v>1839</v>
      </c>
      <c r="B1841" s="126">
        <v>5280000140</v>
      </c>
      <c r="C1841" s="121" t="s">
        <v>7443</v>
      </c>
      <c r="D1841" s="121" t="s">
        <v>7443</v>
      </c>
      <c r="E1841" s="127">
        <v>34430</v>
      </c>
      <c r="F1841" s="117">
        <f t="shared" ca="1" si="252"/>
        <v>24.917808219178081</v>
      </c>
      <c r="G1841" s="121" t="s">
        <v>325</v>
      </c>
      <c r="H1841" s="121" t="s">
        <v>297</v>
      </c>
      <c r="I1841" s="121" t="s">
        <v>297</v>
      </c>
      <c r="J1841" s="121" t="s">
        <v>7444</v>
      </c>
      <c r="K1841" s="121" t="s">
        <v>8025</v>
      </c>
      <c r="L1841" s="121" t="s">
        <v>357</v>
      </c>
      <c r="M1841" s="121" t="s">
        <v>367</v>
      </c>
      <c r="N1841" s="121" t="s">
        <v>1502</v>
      </c>
      <c r="O1841" s="121" t="s">
        <v>8901</v>
      </c>
      <c r="P1841" s="127">
        <v>40520</v>
      </c>
      <c r="Q1841" s="127">
        <v>43472</v>
      </c>
      <c r="R1841" s="114" t="e">
        <f t="shared" ca="1" si="253"/>
        <v>#NUM!</v>
      </c>
      <c r="S1841" s="118" t="e">
        <f t="shared" ca="1" si="254"/>
        <v>#NUM!</v>
      </c>
      <c r="T1841" s="114" t="e">
        <f t="shared" ca="1" si="255"/>
        <v>#NUM!</v>
      </c>
      <c r="U1841" s="119" t="e">
        <f t="shared" ca="1" si="256"/>
        <v>#NUM!</v>
      </c>
      <c r="V1841" s="120" t="s">
        <v>8578</v>
      </c>
      <c r="W1841" s="116">
        <f t="shared" ca="1" si="257"/>
        <v>43525</v>
      </c>
      <c r="X1841" s="114">
        <f t="shared" ca="1" si="258"/>
        <v>2811</v>
      </c>
      <c r="Y1841" s="120">
        <f t="shared" ca="1" si="259"/>
        <v>92</v>
      </c>
      <c r="Z1841" s="121">
        <f t="shared" ca="1" si="260"/>
        <v>7</v>
      </c>
      <c r="AA1841" s="121" t="s">
        <v>2601</v>
      </c>
      <c r="AB1841" s="121"/>
      <c r="AC1841" s="127">
        <v>41163</v>
      </c>
      <c r="AD1841" s="121" t="s">
        <v>7445</v>
      </c>
      <c r="AE1841" s="127">
        <v>40714</v>
      </c>
      <c r="AF1841" s="121" t="s">
        <v>8286</v>
      </c>
      <c r="AG1841" s="121">
        <v>2</v>
      </c>
      <c r="AH1841" s="121">
        <v>0</v>
      </c>
      <c r="AI1841" s="121" t="s">
        <v>7447</v>
      </c>
      <c r="AJ1841" s="121" t="s">
        <v>1178</v>
      </c>
      <c r="AK1841" s="121"/>
      <c r="AL1841" s="121"/>
      <c r="AM1841" s="126" t="s">
        <v>7446</v>
      </c>
      <c r="AN1841" s="121"/>
      <c r="AO1841" s="121" t="s">
        <v>393</v>
      </c>
      <c r="AP1841" s="121">
        <v>2</v>
      </c>
      <c r="AQ1841" s="121">
        <v>0</v>
      </c>
      <c r="AR1841" s="121" t="s">
        <v>8351</v>
      </c>
      <c r="AS1841" s="127">
        <v>37990</v>
      </c>
      <c r="AT1841" s="121">
        <v>11</v>
      </c>
    </row>
    <row r="1842" spans="1:46" ht="30" customHeight="1" x14ac:dyDescent="0.15">
      <c r="A1842" s="121">
        <v>1840</v>
      </c>
      <c r="B1842" s="126">
        <v>5280000470</v>
      </c>
      <c r="C1842" s="121" t="s">
        <v>7448</v>
      </c>
      <c r="D1842" s="121" t="s">
        <v>7448</v>
      </c>
      <c r="E1842" s="127">
        <v>33809</v>
      </c>
      <c r="F1842" s="117">
        <f t="shared" ca="1" si="252"/>
        <v>26.61917808219178</v>
      </c>
      <c r="G1842" s="121" t="s">
        <v>325</v>
      </c>
      <c r="H1842" s="121" t="s">
        <v>297</v>
      </c>
      <c r="I1842" s="121" t="s">
        <v>297</v>
      </c>
      <c r="J1842" s="121" t="s">
        <v>7449</v>
      </c>
      <c r="K1842" s="121" t="s">
        <v>8025</v>
      </c>
      <c r="L1842" s="121" t="s">
        <v>328</v>
      </c>
      <c r="M1842" s="121" t="s">
        <v>367</v>
      </c>
      <c r="N1842" s="121" t="s">
        <v>570</v>
      </c>
      <c r="O1842" s="121" t="s">
        <v>299</v>
      </c>
      <c r="P1842" s="127">
        <v>40648</v>
      </c>
      <c r="Q1842" s="127">
        <v>45671</v>
      </c>
      <c r="R1842" s="114">
        <f t="shared" ca="1" si="253"/>
        <v>2146</v>
      </c>
      <c r="S1842" s="118">
        <f t="shared" ca="1" si="254"/>
        <v>70</v>
      </c>
      <c r="T1842" s="114">
        <f t="shared" ca="1" si="255"/>
        <v>5</v>
      </c>
      <c r="U1842" s="119" t="str">
        <f t="shared" ca="1" si="256"/>
        <v>5年10个月21天</v>
      </c>
      <c r="V1842" s="120" t="s">
        <v>10607</v>
      </c>
      <c r="W1842" s="116">
        <f t="shared" ca="1" si="257"/>
        <v>43525</v>
      </c>
      <c r="X1842" s="114">
        <f t="shared" ca="1" si="258"/>
        <v>3738</v>
      </c>
      <c r="Y1842" s="120">
        <f t="shared" ca="1" si="259"/>
        <v>122</v>
      </c>
      <c r="Z1842" s="121">
        <f t="shared" ca="1" si="260"/>
        <v>10</v>
      </c>
      <c r="AA1842" s="121" t="s">
        <v>10608</v>
      </c>
      <c r="AB1842" s="121"/>
      <c r="AC1842" s="127">
        <v>41163</v>
      </c>
      <c r="AD1842" s="121" t="s">
        <v>7445</v>
      </c>
      <c r="AE1842" s="127">
        <v>39787</v>
      </c>
      <c r="AF1842" s="121" t="s">
        <v>8286</v>
      </c>
      <c r="AG1842" s="121">
        <v>4</v>
      </c>
      <c r="AH1842" s="121">
        <v>0</v>
      </c>
      <c r="AI1842" s="121" t="s">
        <v>7453</v>
      </c>
      <c r="AJ1842" s="121" t="s">
        <v>7451</v>
      </c>
      <c r="AK1842" s="121" t="s">
        <v>334</v>
      </c>
      <c r="AL1842" s="121"/>
      <c r="AM1842" s="126" t="s">
        <v>7452</v>
      </c>
      <c r="AN1842" s="121"/>
      <c r="AO1842" s="121"/>
      <c r="AP1842" s="121">
        <v>0</v>
      </c>
      <c r="AQ1842" s="121">
        <v>0</v>
      </c>
      <c r="AR1842" s="121" t="s">
        <v>8351</v>
      </c>
      <c r="AS1842" s="127">
        <v>38020</v>
      </c>
      <c r="AT1842" s="121">
        <v>1</v>
      </c>
    </row>
    <row r="1843" spans="1:46" ht="30" customHeight="1" x14ac:dyDescent="0.15">
      <c r="A1843" s="121">
        <v>1841</v>
      </c>
      <c r="B1843" s="126">
        <v>5280001233</v>
      </c>
      <c r="C1843" s="121" t="s">
        <v>7454</v>
      </c>
      <c r="D1843" s="121" t="s">
        <v>7454</v>
      </c>
      <c r="E1843" s="127">
        <v>33766</v>
      </c>
      <c r="F1843" s="117">
        <f t="shared" ca="1" si="252"/>
        <v>26.736986301369864</v>
      </c>
      <c r="G1843" s="121" t="s">
        <v>325</v>
      </c>
      <c r="H1843" s="121" t="s">
        <v>297</v>
      </c>
      <c r="I1843" s="121" t="s">
        <v>297</v>
      </c>
      <c r="J1843" s="121" t="s">
        <v>7455</v>
      </c>
      <c r="K1843" s="121" t="s">
        <v>2567</v>
      </c>
      <c r="L1843" s="121" t="s">
        <v>328</v>
      </c>
      <c r="M1843" s="121" t="s">
        <v>326</v>
      </c>
      <c r="N1843" s="121" t="s">
        <v>570</v>
      </c>
      <c r="O1843" s="121" t="s">
        <v>8330</v>
      </c>
      <c r="P1843" s="127">
        <v>39673</v>
      </c>
      <c r="Q1843" s="127">
        <v>43842</v>
      </c>
      <c r="R1843" s="114">
        <f t="shared" ca="1" si="253"/>
        <v>317</v>
      </c>
      <c r="S1843" s="118">
        <f t="shared" ca="1" si="254"/>
        <v>10</v>
      </c>
      <c r="T1843" s="114">
        <f t="shared" ca="1" si="255"/>
        <v>0</v>
      </c>
      <c r="U1843" s="119" t="str">
        <f t="shared" ca="1" si="256"/>
        <v>0年10个月17天</v>
      </c>
      <c r="V1843" s="120" t="s">
        <v>942</v>
      </c>
      <c r="W1843" s="116">
        <f t="shared" ca="1" si="257"/>
        <v>43525</v>
      </c>
      <c r="X1843" s="114">
        <f t="shared" ca="1" si="258"/>
        <v>3327</v>
      </c>
      <c r="Y1843" s="120">
        <f t="shared" ca="1" si="259"/>
        <v>109</v>
      </c>
      <c r="Z1843" s="121">
        <f t="shared" ca="1" si="260"/>
        <v>9</v>
      </c>
      <c r="AA1843" s="121" t="s">
        <v>5251</v>
      </c>
      <c r="AB1843" s="121"/>
      <c r="AC1843" s="127">
        <v>41163</v>
      </c>
      <c r="AD1843" s="121" t="s">
        <v>7445</v>
      </c>
      <c r="AE1843" s="127">
        <v>40198</v>
      </c>
      <c r="AF1843" s="121" t="s">
        <v>8286</v>
      </c>
      <c r="AG1843" s="121">
        <v>3</v>
      </c>
      <c r="AH1843" s="121">
        <v>0</v>
      </c>
      <c r="AI1843" s="121" t="s">
        <v>7457</v>
      </c>
      <c r="AJ1843" s="121" t="s">
        <v>781</v>
      </c>
      <c r="AK1843" s="121"/>
      <c r="AL1843" s="121"/>
      <c r="AM1843" s="126" t="s">
        <v>7456</v>
      </c>
      <c r="AN1843" s="121"/>
      <c r="AO1843" s="121" t="s">
        <v>393</v>
      </c>
      <c r="AP1843" s="121">
        <v>2</v>
      </c>
      <c r="AQ1843" s="121">
        <v>0</v>
      </c>
      <c r="AR1843" s="121"/>
      <c r="AS1843" s="121" t="s">
        <v>8370</v>
      </c>
      <c r="AT1843" s="121">
        <v>6</v>
      </c>
    </row>
    <row r="1844" spans="1:46" ht="30" customHeight="1" x14ac:dyDescent="0.15">
      <c r="A1844" s="121">
        <v>1842</v>
      </c>
      <c r="B1844" s="126">
        <v>5280001690</v>
      </c>
      <c r="C1844" s="121" t="s">
        <v>7458</v>
      </c>
      <c r="D1844" s="121" t="s">
        <v>7458</v>
      </c>
      <c r="E1844" s="127">
        <v>34479</v>
      </c>
      <c r="F1844" s="117">
        <f t="shared" ca="1" si="252"/>
        <v>24.783561643835615</v>
      </c>
      <c r="G1844" s="121" t="s">
        <v>325</v>
      </c>
      <c r="H1844" s="121" t="s">
        <v>287</v>
      </c>
      <c r="I1844" s="121" t="s">
        <v>7459</v>
      </c>
      <c r="J1844" s="121" t="s">
        <v>7460</v>
      </c>
      <c r="K1844" s="121" t="s">
        <v>8015</v>
      </c>
      <c r="L1844" s="121" t="s">
        <v>328</v>
      </c>
      <c r="M1844" s="121" t="s">
        <v>367</v>
      </c>
      <c r="N1844" s="121" t="s">
        <v>7461</v>
      </c>
      <c r="O1844" s="121" t="s">
        <v>8330</v>
      </c>
      <c r="P1844" s="127">
        <v>40413</v>
      </c>
      <c r="Q1844" s="127">
        <v>44795</v>
      </c>
      <c r="R1844" s="114">
        <f t="shared" ca="1" si="253"/>
        <v>1270</v>
      </c>
      <c r="S1844" s="118">
        <f t="shared" ca="1" si="254"/>
        <v>41</v>
      </c>
      <c r="T1844" s="114">
        <f t="shared" ca="1" si="255"/>
        <v>3</v>
      </c>
      <c r="U1844" s="119" t="str">
        <f t="shared" ca="1" si="256"/>
        <v>3年5个月25天</v>
      </c>
      <c r="V1844" s="120" t="s">
        <v>9951</v>
      </c>
      <c r="W1844" s="116">
        <f t="shared" ca="1" si="257"/>
        <v>43525</v>
      </c>
      <c r="X1844" s="114">
        <f t="shared" ca="1" si="258"/>
        <v>2905</v>
      </c>
      <c r="Y1844" s="120">
        <f t="shared" ca="1" si="259"/>
        <v>95</v>
      </c>
      <c r="Z1844" s="121">
        <f t="shared" ca="1" si="260"/>
        <v>7</v>
      </c>
      <c r="AA1844" s="121" t="s">
        <v>10609</v>
      </c>
      <c r="AB1844" s="121"/>
      <c r="AC1844" s="127">
        <v>41163</v>
      </c>
      <c r="AD1844" s="121" t="s">
        <v>7445</v>
      </c>
      <c r="AE1844" s="127">
        <v>40620</v>
      </c>
      <c r="AF1844" s="121" t="s">
        <v>8286</v>
      </c>
      <c r="AG1844" s="121">
        <v>3</v>
      </c>
      <c r="AH1844" s="121">
        <v>0</v>
      </c>
      <c r="AI1844" s="121" t="s">
        <v>10610</v>
      </c>
      <c r="AJ1844" s="121" t="s">
        <v>8379</v>
      </c>
      <c r="AK1844" s="121"/>
      <c r="AL1844" s="121"/>
      <c r="AM1844" s="126" t="s">
        <v>7462</v>
      </c>
      <c r="AN1844" s="121" t="s">
        <v>454</v>
      </c>
      <c r="AO1844" s="121" t="s">
        <v>393</v>
      </c>
      <c r="AP1844" s="121">
        <v>12</v>
      </c>
      <c r="AQ1844" s="121">
        <v>0</v>
      </c>
      <c r="AR1844" s="121" t="s">
        <v>8351</v>
      </c>
      <c r="AS1844" s="127">
        <v>37991</v>
      </c>
      <c r="AT1844" s="121">
        <v>2</v>
      </c>
    </row>
    <row r="1845" spans="1:46" ht="30" customHeight="1" x14ac:dyDescent="0.15">
      <c r="A1845" s="121">
        <v>1843</v>
      </c>
      <c r="B1845" s="126">
        <v>5280002332</v>
      </c>
      <c r="C1845" s="121" t="s">
        <v>7463</v>
      </c>
      <c r="D1845" s="121" t="s">
        <v>7463</v>
      </c>
      <c r="E1845" s="127">
        <v>34442</v>
      </c>
      <c r="F1845" s="117">
        <f t="shared" ca="1" si="252"/>
        <v>24.884931506849316</v>
      </c>
      <c r="G1845" s="121" t="s">
        <v>510</v>
      </c>
      <c r="H1845" s="121" t="s">
        <v>287</v>
      </c>
      <c r="I1845" s="121" t="s">
        <v>287</v>
      </c>
      <c r="J1845" s="121" t="s">
        <v>7464</v>
      </c>
      <c r="K1845" s="121" t="s">
        <v>8056</v>
      </c>
      <c r="L1845" s="121" t="s">
        <v>328</v>
      </c>
      <c r="M1845" s="121" t="s">
        <v>367</v>
      </c>
      <c r="N1845" s="121" t="s">
        <v>570</v>
      </c>
      <c r="O1845" s="121" t="s">
        <v>8468</v>
      </c>
      <c r="P1845" s="127">
        <v>40438</v>
      </c>
      <c r="Q1845" s="127">
        <v>43601</v>
      </c>
      <c r="R1845" s="114">
        <f t="shared" ca="1" si="253"/>
        <v>76</v>
      </c>
      <c r="S1845" s="118">
        <f t="shared" ca="1" si="254"/>
        <v>2</v>
      </c>
      <c r="T1845" s="114">
        <f t="shared" ca="1" si="255"/>
        <v>0</v>
      </c>
      <c r="U1845" s="119" t="str">
        <f t="shared" ca="1" si="256"/>
        <v>0年2个月16天</v>
      </c>
      <c r="V1845" s="120" t="s">
        <v>10611</v>
      </c>
      <c r="W1845" s="116">
        <f t="shared" ca="1" si="257"/>
        <v>43525</v>
      </c>
      <c r="X1845" s="114">
        <f t="shared" ca="1" si="258"/>
        <v>2719</v>
      </c>
      <c r="Y1845" s="120">
        <f t="shared" ca="1" si="259"/>
        <v>89</v>
      </c>
      <c r="Z1845" s="121">
        <f t="shared" ca="1" si="260"/>
        <v>7</v>
      </c>
      <c r="AA1845" s="121" t="s">
        <v>7908</v>
      </c>
      <c r="AB1845" s="121"/>
      <c r="AC1845" s="127">
        <v>41163</v>
      </c>
      <c r="AD1845" s="121" t="s">
        <v>7445</v>
      </c>
      <c r="AE1845" s="127">
        <v>40806</v>
      </c>
      <c r="AF1845" s="121" t="s">
        <v>8286</v>
      </c>
      <c r="AG1845" s="121">
        <v>2</v>
      </c>
      <c r="AH1845" s="121">
        <v>0</v>
      </c>
      <c r="AI1845" s="121" t="s">
        <v>7466</v>
      </c>
      <c r="AJ1845" s="121" t="s">
        <v>635</v>
      </c>
      <c r="AK1845" s="121"/>
      <c r="AL1845" s="121"/>
      <c r="AM1845" s="126" t="s">
        <v>7465</v>
      </c>
      <c r="AN1845" s="121"/>
      <c r="AO1845" s="121" t="s">
        <v>393</v>
      </c>
      <c r="AP1845" s="121">
        <v>4</v>
      </c>
      <c r="AQ1845" s="121">
        <v>0</v>
      </c>
      <c r="AR1845" s="121" t="s">
        <v>8351</v>
      </c>
      <c r="AS1845" s="127">
        <v>37993</v>
      </c>
      <c r="AT1845" s="121">
        <v>9</v>
      </c>
    </row>
    <row r="1846" spans="1:46" ht="30" customHeight="1" x14ac:dyDescent="0.15">
      <c r="A1846" s="121">
        <v>1844</v>
      </c>
      <c r="B1846" s="126">
        <v>5280002430</v>
      </c>
      <c r="C1846" s="121" t="s">
        <v>7467</v>
      </c>
      <c r="D1846" s="121" t="s">
        <v>7467</v>
      </c>
      <c r="E1846" s="127">
        <v>34465</v>
      </c>
      <c r="F1846" s="117">
        <f t="shared" ca="1" si="252"/>
        <v>24.82191780821918</v>
      </c>
      <c r="G1846" s="121" t="s">
        <v>325</v>
      </c>
      <c r="H1846" s="121" t="s">
        <v>297</v>
      </c>
      <c r="I1846" s="121" t="s">
        <v>297</v>
      </c>
      <c r="J1846" s="121" t="s">
        <v>7468</v>
      </c>
      <c r="K1846" s="121" t="s">
        <v>8002</v>
      </c>
      <c r="L1846" s="121" t="s">
        <v>357</v>
      </c>
      <c r="M1846" s="121" t="s">
        <v>367</v>
      </c>
      <c r="N1846" s="121" t="s">
        <v>290</v>
      </c>
      <c r="O1846" s="121" t="s">
        <v>8330</v>
      </c>
      <c r="P1846" s="127">
        <v>40506</v>
      </c>
      <c r="Q1846" s="127">
        <v>45130</v>
      </c>
      <c r="R1846" s="114">
        <f t="shared" ca="1" si="253"/>
        <v>1605</v>
      </c>
      <c r="S1846" s="118">
        <f t="shared" ca="1" si="254"/>
        <v>52</v>
      </c>
      <c r="T1846" s="114">
        <f t="shared" ca="1" si="255"/>
        <v>4</v>
      </c>
      <c r="U1846" s="119" t="str">
        <f t="shared" ca="1" si="256"/>
        <v>4年4个月25天</v>
      </c>
      <c r="V1846" s="120" t="s">
        <v>10612</v>
      </c>
      <c r="W1846" s="116">
        <f t="shared" ca="1" si="257"/>
        <v>43525</v>
      </c>
      <c r="X1846" s="114">
        <f t="shared" ca="1" si="258"/>
        <v>2691</v>
      </c>
      <c r="Y1846" s="120">
        <f t="shared" ca="1" si="259"/>
        <v>88</v>
      </c>
      <c r="Z1846" s="121">
        <f t="shared" ca="1" si="260"/>
        <v>7</v>
      </c>
      <c r="AA1846" s="121" t="s">
        <v>8956</v>
      </c>
      <c r="AB1846" s="121"/>
      <c r="AC1846" s="127">
        <v>41163</v>
      </c>
      <c r="AD1846" s="121" t="s">
        <v>7445</v>
      </c>
      <c r="AE1846" s="127">
        <v>40834</v>
      </c>
      <c r="AF1846" s="121" t="s">
        <v>8286</v>
      </c>
      <c r="AG1846" s="121">
        <v>2</v>
      </c>
      <c r="AH1846" s="121">
        <v>0</v>
      </c>
      <c r="AI1846" s="121" t="s">
        <v>7470</v>
      </c>
      <c r="AJ1846" s="121" t="s">
        <v>635</v>
      </c>
      <c r="AK1846" s="121"/>
      <c r="AL1846" s="121"/>
      <c r="AM1846" s="126" t="s">
        <v>7469</v>
      </c>
      <c r="AN1846" s="121"/>
      <c r="AO1846" s="121"/>
      <c r="AP1846" s="121">
        <v>0</v>
      </c>
      <c r="AQ1846" s="121">
        <v>0</v>
      </c>
      <c r="AR1846" s="121" t="s">
        <v>8351</v>
      </c>
      <c r="AS1846" s="127">
        <v>37991</v>
      </c>
      <c r="AT1846" s="121">
        <v>6</v>
      </c>
    </row>
    <row r="1847" spans="1:46" ht="30" customHeight="1" x14ac:dyDescent="0.15">
      <c r="A1847" s="121">
        <v>1845</v>
      </c>
      <c r="B1847" s="126">
        <v>5280002517</v>
      </c>
      <c r="C1847" s="121" t="s">
        <v>7471</v>
      </c>
      <c r="D1847" s="121" t="s">
        <v>7471</v>
      </c>
      <c r="E1847" s="127">
        <v>34505</v>
      </c>
      <c r="F1847" s="117">
        <f t="shared" ca="1" si="252"/>
        <v>24.712328767123289</v>
      </c>
      <c r="G1847" s="121" t="s">
        <v>325</v>
      </c>
      <c r="H1847" s="121" t="s">
        <v>287</v>
      </c>
      <c r="I1847" s="121" t="s">
        <v>287</v>
      </c>
      <c r="J1847" s="121" t="s">
        <v>7472</v>
      </c>
      <c r="K1847" s="121" t="s">
        <v>8015</v>
      </c>
      <c r="L1847" s="121" t="s">
        <v>328</v>
      </c>
      <c r="M1847" s="121" t="s">
        <v>367</v>
      </c>
      <c r="N1847" s="121" t="s">
        <v>570</v>
      </c>
      <c r="O1847" s="121" t="s">
        <v>8468</v>
      </c>
      <c r="P1847" s="127">
        <v>40361</v>
      </c>
      <c r="Q1847" s="127">
        <v>43586</v>
      </c>
      <c r="R1847" s="114">
        <f t="shared" ca="1" si="253"/>
        <v>61</v>
      </c>
      <c r="S1847" s="118">
        <f t="shared" ca="1" si="254"/>
        <v>2</v>
      </c>
      <c r="T1847" s="114">
        <f t="shared" ca="1" si="255"/>
        <v>0</v>
      </c>
      <c r="U1847" s="119" t="str">
        <f t="shared" ca="1" si="256"/>
        <v>0年2个月1天</v>
      </c>
      <c r="V1847" s="120" t="s">
        <v>10613</v>
      </c>
      <c r="W1847" s="116">
        <f t="shared" ca="1" si="257"/>
        <v>43525</v>
      </c>
      <c r="X1847" s="114">
        <f t="shared" ca="1" si="258"/>
        <v>2689</v>
      </c>
      <c r="Y1847" s="120">
        <f t="shared" ca="1" si="259"/>
        <v>88</v>
      </c>
      <c r="Z1847" s="121">
        <f t="shared" ca="1" si="260"/>
        <v>7</v>
      </c>
      <c r="AA1847" s="121" t="s">
        <v>8691</v>
      </c>
      <c r="AB1847" s="121"/>
      <c r="AC1847" s="127">
        <v>41163</v>
      </c>
      <c r="AD1847" s="121" t="s">
        <v>7445</v>
      </c>
      <c r="AE1847" s="127">
        <v>40836</v>
      </c>
      <c r="AF1847" s="121" t="s">
        <v>8286</v>
      </c>
      <c r="AG1847" s="121">
        <v>2</v>
      </c>
      <c r="AH1847" s="121">
        <v>0</v>
      </c>
      <c r="AI1847" s="121" t="s">
        <v>10614</v>
      </c>
      <c r="AJ1847" s="121" t="s">
        <v>477</v>
      </c>
      <c r="AK1847" s="121"/>
      <c r="AL1847" s="121"/>
      <c r="AM1847" s="126" t="s">
        <v>7473</v>
      </c>
      <c r="AN1847" s="121" t="s">
        <v>454</v>
      </c>
      <c r="AO1847" s="121" t="s">
        <v>393</v>
      </c>
      <c r="AP1847" s="121">
        <v>6</v>
      </c>
      <c r="AQ1847" s="121">
        <v>0</v>
      </c>
      <c r="AR1847" s="121" t="s">
        <v>8351</v>
      </c>
      <c r="AS1847" s="121" t="s">
        <v>10615</v>
      </c>
      <c r="AT1847" s="121">
        <v>1</v>
      </c>
    </row>
    <row r="1848" spans="1:46" ht="30" customHeight="1" x14ac:dyDescent="0.15">
      <c r="A1848" s="121">
        <v>1846</v>
      </c>
      <c r="B1848" s="126">
        <v>5280002712</v>
      </c>
      <c r="C1848" s="121" t="s">
        <v>7474</v>
      </c>
      <c r="D1848" s="121" t="s">
        <v>7474</v>
      </c>
      <c r="E1848" s="127">
        <v>34561</v>
      </c>
      <c r="F1848" s="117">
        <f t="shared" ca="1" si="252"/>
        <v>24.55890410958904</v>
      </c>
      <c r="G1848" s="121" t="s">
        <v>510</v>
      </c>
      <c r="H1848" s="121" t="s">
        <v>297</v>
      </c>
      <c r="I1848" s="121" t="s">
        <v>297</v>
      </c>
      <c r="J1848" s="121" t="s">
        <v>7475</v>
      </c>
      <c r="K1848" s="121" t="s">
        <v>8016</v>
      </c>
      <c r="L1848" s="121" t="s">
        <v>357</v>
      </c>
      <c r="M1848" s="121" t="s">
        <v>367</v>
      </c>
      <c r="N1848" s="121" t="s">
        <v>570</v>
      </c>
      <c r="O1848" s="121" t="s">
        <v>8363</v>
      </c>
      <c r="P1848" s="127">
        <v>40508</v>
      </c>
      <c r="Q1848" s="127">
        <v>44037</v>
      </c>
      <c r="R1848" s="114">
        <f t="shared" ca="1" si="253"/>
        <v>512</v>
      </c>
      <c r="S1848" s="118">
        <f t="shared" ca="1" si="254"/>
        <v>16</v>
      </c>
      <c r="T1848" s="114">
        <f t="shared" ca="1" si="255"/>
        <v>1</v>
      </c>
      <c r="U1848" s="119" t="str">
        <f t="shared" ca="1" si="256"/>
        <v>1年4个月27天</v>
      </c>
      <c r="V1848" s="120" t="s">
        <v>10326</v>
      </c>
      <c r="W1848" s="116">
        <f t="shared" ca="1" si="257"/>
        <v>43525</v>
      </c>
      <c r="X1848" s="114">
        <f t="shared" ca="1" si="258"/>
        <v>2633</v>
      </c>
      <c r="Y1848" s="120">
        <f t="shared" ca="1" si="259"/>
        <v>86</v>
      </c>
      <c r="Z1848" s="121">
        <f t="shared" ca="1" si="260"/>
        <v>7</v>
      </c>
      <c r="AA1848" s="121" t="s">
        <v>10616</v>
      </c>
      <c r="AB1848" s="121"/>
      <c r="AC1848" s="127">
        <v>41163</v>
      </c>
      <c r="AD1848" s="121" t="s">
        <v>7445</v>
      </c>
      <c r="AE1848" s="127">
        <v>40892</v>
      </c>
      <c r="AF1848" s="121" t="s">
        <v>8286</v>
      </c>
      <c r="AG1848" s="121">
        <v>2</v>
      </c>
      <c r="AH1848" s="121">
        <v>0</v>
      </c>
      <c r="AI1848" s="121" t="s">
        <v>7477</v>
      </c>
      <c r="AJ1848" s="121" t="s">
        <v>635</v>
      </c>
      <c r="AK1848" s="121"/>
      <c r="AL1848" s="121"/>
      <c r="AM1848" s="126" t="s">
        <v>7476</v>
      </c>
      <c r="AN1848" s="121"/>
      <c r="AO1848" s="121" t="s">
        <v>393</v>
      </c>
      <c r="AP1848" s="121">
        <v>4</v>
      </c>
      <c r="AQ1848" s="121">
        <v>0</v>
      </c>
      <c r="AR1848" s="121" t="s">
        <v>8351</v>
      </c>
      <c r="AS1848" s="127">
        <v>38019</v>
      </c>
      <c r="AT1848" s="121">
        <v>13</v>
      </c>
    </row>
    <row r="1849" spans="1:46" ht="30" customHeight="1" x14ac:dyDescent="0.15">
      <c r="A1849" s="121">
        <v>1847</v>
      </c>
      <c r="B1849" s="126">
        <v>5280002773</v>
      </c>
      <c r="C1849" s="121" t="s">
        <v>7478</v>
      </c>
      <c r="D1849" s="121" t="s">
        <v>7478</v>
      </c>
      <c r="E1849" s="127">
        <v>34509</v>
      </c>
      <c r="F1849" s="117">
        <f t="shared" ca="1" si="252"/>
        <v>24.701369863013699</v>
      </c>
      <c r="G1849" s="121" t="s">
        <v>325</v>
      </c>
      <c r="H1849" s="121" t="s">
        <v>297</v>
      </c>
      <c r="I1849" s="121" t="s">
        <v>297</v>
      </c>
      <c r="J1849" s="121" t="s">
        <v>1715</v>
      </c>
      <c r="K1849" s="121" t="s">
        <v>8015</v>
      </c>
      <c r="L1849" s="121" t="s">
        <v>328</v>
      </c>
      <c r="M1849" s="121" t="s">
        <v>367</v>
      </c>
      <c r="N1849" s="121" t="s">
        <v>546</v>
      </c>
      <c r="O1849" s="121" t="s">
        <v>8468</v>
      </c>
      <c r="P1849" s="127">
        <v>40535</v>
      </c>
      <c r="Q1849" s="127">
        <v>43699</v>
      </c>
      <c r="R1849" s="114">
        <f t="shared" ca="1" si="253"/>
        <v>174</v>
      </c>
      <c r="S1849" s="118">
        <f t="shared" ca="1" si="254"/>
        <v>5</v>
      </c>
      <c r="T1849" s="114">
        <f t="shared" ca="1" si="255"/>
        <v>0</v>
      </c>
      <c r="U1849" s="119" t="str">
        <f t="shared" ca="1" si="256"/>
        <v>0年5个月24天</v>
      </c>
      <c r="V1849" s="120" t="s">
        <v>10617</v>
      </c>
      <c r="W1849" s="116">
        <f t="shared" ca="1" si="257"/>
        <v>43525</v>
      </c>
      <c r="X1849" s="114">
        <f t="shared" ca="1" si="258"/>
        <v>2629</v>
      </c>
      <c r="Y1849" s="120">
        <f t="shared" ca="1" si="259"/>
        <v>86</v>
      </c>
      <c r="Z1849" s="121">
        <f t="shared" ca="1" si="260"/>
        <v>7</v>
      </c>
      <c r="AA1849" s="121" t="s">
        <v>8869</v>
      </c>
      <c r="AB1849" s="121"/>
      <c r="AC1849" s="127">
        <v>41163</v>
      </c>
      <c r="AD1849" s="121" t="s">
        <v>7445</v>
      </c>
      <c r="AE1849" s="127">
        <v>40896</v>
      </c>
      <c r="AF1849" s="121" t="s">
        <v>8286</v>
      </c>
      <c r="AG1849" s="121">
        <v>2</v>
      </c>
      <c r="AH1849" s="121">
        <v>0</v>
      </c>
      <c r="AI1849" s="121" t="s">
        <v>7480</v>
      </c>
      <c r="AJ1849" s="121" t="s">
        <v>635</v>
      </c>
      <c r="AK1849" s="121"/>
      <c r="AL1849" s="121"/>
      <c r="AM1849" s="126" t="s">
        <v>7479</v>
      </c>
      <c r="AN1849" s="121"/>
      <c r="AO1849" s="121" t="s">
        <v>393</v>
      </c>
      <c r="AP1849" s="121">
        <v>10</v>
      </c>
      <c r="AQ1849" s="121">
        <v>0</v>
      </c>
      <c r="AR1849" s="121" t="s">
        <v>8351</v>
      </c>
      <c r="AS1849" s="127">
        <v>37989</v>
      </c>
      <c r="AT1849" s="121">
        <v>12</v>
      </c>
    </row>
    <row r="1850" spans="1:46" ht="30" customHeight="1" x14ac:dyDescent="0.15">
      <c r="A1850" s="121">
        <v>1848</v>
      </c>
      <c r="B1850" s="126">
        <v>5280002780</v>
      </c>
      <c r="C1850" s="121" t="s">
        <v>7481</v>
      </c>
      <c r="D1850" s="121" t="s">
        <v>7481</v>
      </c>
      <c r="E1850" s="127">
        <v>34335</v>
      </c>
      <c r="F1850" s="117">
        <f t="shared" ca="1" si="252"/>
        <v>25.17808219178082</v>
      </c>
      <c r="G1850" s="121" t="s">
        <v>325</v>
      </c>
      <c r="H1850" s="121" t="s">
        <v>297</v>
      </c>
      <c r="I1850" s="121" t="s">
        <v>297</v>
      </c>
      <c r="J1850" s="121" t="s">
        <v>7482</v>
      </c>
      <c r="K1850" s="121" t="s">
        <v>8008</v>
      </c>
      <c r="L1850" s="121" t="s">
        <v>357</v>
      </c>
      <c r="M1850" s="121" t="s">
        <v>367</v>
      </c>
      <c r="N1850" s="121" t="s">
        <v>570</v>
      </c>
      <c r="O1850" s="121" t="s">
        <v>8330</v>
      </c>
      <c r="P1850" s="127">
        <v>40242</v>
      </c>
      <c r="Q1850" s="127">
        <v>44930</v>
      </c>
      <c r="R1850" s="114">
        <f t="shared" ca="1" si="253"/>
        <v>1405</v>
      </c>
      <c r="S1850" s="118">
        <f t="shared" ca="1" si="254"/>
        <v>46</v>
      </c>
      <c r="T1850" s="114">
        <f t="shared" ca="1" si="255"/>
        <v>3</v>
      </c>
      <c r="U1850" s="119" t="str">
        <f t="shared" ca="1" si="256"/>
        <v>3年10个月10天</v>
      </c>
      <c r="V1850" s="120" t="s">
        <v>7583</v>
      </c>
      <c r="W1850" s="116">
        <f t="shared" ca="1" si="257"/>
        <v>43525</v>
      </c>
      <c r="X1850" s="114">
        <f t="shared" ca="1" si="258"/>
        <v>2629</v>
      </c>
      <c r="Y1850" s="120">
        <f t="shared" ca="1" si="259"/>
        <v>86</v>
      </c>
      <c r="Z1850" s="121">
        <f t="shared" ca="1" si="260"/>
        <v>7</v>
      </c>
      <c r="AA1850" s="121" t="s">
        <v>10618</v>
      </c>
      <c r="AB1850" s="121"/>
      <c r="AC1850" s="127">
        <v>41163</v>
      </c>
      <c r="AD1850" s="121" t="s">
        <v>7445</v>
      </c>
      <c r="AE1850" s="127">
        <v>40896</v>
      </c>
      <c r="AF1850" s="121" t="s">
        <v>8286</v>
      </c>
      <c r="AG1850" s="121">
        <v>2</v>
      </c>
      <c r="AH1850" s="121">
        <v>0</v>
      </c>
      <c r="AI1850" s="121" t="s">
        <v>7485</v>
      </c>
      <c r="AJ1850" s="121" t="s">
        <v>477</v>
      </c>
      <c r="AK1850" s="121"/>
      <c r="AL1850" s="121"/>
      <c r="AM1850" s="126" t="s">
        <v>7484</v>
      </c>
      <c r="AN1850" s="121"/>
      <c r="AO1850" s="121" t="s">
        <v>393</v>
      </c>
      <c r="AP1850" s="121">
        <v>7</v>
      </c>
      <c r="AQ1850" s="121">
        <v>0</v>
      </c>
      <c r="AR1850" s="121" t="s">
        <v>8351</v>
      </c>
      <c r="AS1850" s="121" t="s">
        <v>10619</v>
      </c>
      <c r="AT1850" s="121">
        <v>10</v>
      </c>
    </row>
    <row r="1851" spans="1:46" ht="30" customHeight="1" x14ac:dyDescent="0.15">
      <c r="A1851" s="121">
        <v>1849</v>
      </c>
      <c r="B1851" s="126">
        <v>5280003084</v>
      </c>
      <c r="C1851" s="121" t="s">
        <v>7486</v>
      </c>
      <c r="D1851" s="121" t="s">
        <v>7486</v>
      </c>
      <c r="E1851" s="127">
        <v>34507</v>
      </c>
      <c r="F1851" s="117">
        <f t="shared" ca="1" si="252"/>
        <v>24.706849315068492</v>
      </c>
      <c r="G1851" s="121" t="s">
        <v>510</v>
      </c>
      <c r="H1851" s="121" t="s">
        <v>634</v>
      </c>
      <c r="I1851" s="121" t="s">
        <v>634</v>
      </c>
      <c r="J1851" s="121" t="s">
        <v>7487</v>
      </c>
      <c r="K1851" s="121" t="s">
        <v>2626</v>
      </c>
      <c r="L1851" s="121" t="s">
        <v>963</v>
      </c>
      <c r="M1851" s="121" t="s">
        <v>367</v>
      </c>
      <c r="N1851" s="121" t="s">
        <v>41</v>
      </c>
      <c r="O1851" s="121" t="s">
        <v>8330</v>
      </c>
      <c r="P1851" s="127">
        <v>40451</v>
      </c>
      <c r="Q1851" s="127">
        <v>45075</v>
      </c>
      <c r="R1851" s="114">
        <f t="shared" ca="1" si="253"/>
        <v>1550</v>
      </c>
      <c r="S1851" s="118">
        <f t="shared" ca="1" si="254"/>
        <v>50</v>
      </c>
      <c r="T1851" s="114">
        <f t="shared" ca="1" si="255"/>
        <v>4</v>
      </c>
      <c r="U1851" s="119" t="str">
        <f t="shared" ca="1" si="256"/>
        <v>4年3个月0天</v>
      </c>
      <c r="V1851" s="120" t="s">
        <v>10620</v>
      </c>
      <c r="W1851" s="116">
        <f t="shared" ca="1" si="257"/>
        <v>43525</v>
      </c>
      <c r="X1851" s="114">
        <f t="shared" ca="1" si="258"/>
        <v>2542</v>
      </c>
      <c r="Y1851" s="120">
        <f t="shared" ca="1" si="259"/>
        <v>83</v>
      </c>
      <c r="Z1851" s="121">
        <f t="shared" ca="1" si="260"/>
        <v>6</v>
      </c>
      <c r="AA1851" s="121" t="s">
        <v>10621</v>
      </c>
      <c r="AB1851" s="121"/>
      <c r="AC1851" s="127">
        <v>41163</v>
      </c>
      <c r="AD1851" s="121" t="s">
        <v>7445</v>
      </c>
      <c r="AE1851" s="127">
        <v>40983</v>
      </c>
      <c r="AF1851" s="121" t="s">
        <v>8286</v>
      </c>
      <c r="AG1851" s="121">
        <v>2</v>
      </c>
      <c r="AH1851" s="121">
        <v>0</v>
      </c>
      <c r="AI1851" s="121" t="s">
        <v>7490</v>
      </c>
      <c r="AJ1851" s="121" t="s">
        <v>635</v>
      </c>
      <c r="AK1851" s="121"/>
      <c r="AL1851" s="121"/>
      <c r="AM1851" s="126" t="s">
        <v>7489</v>
      </c>
      <c r="AN1851" s="121"/>
      <c r="AO1851" s="121"/>
      <c r="AP1851" s="121">
        <v>0</v>
      </c>
      <c r="AQ1851" s="121">
        <v>0</v>
      </c>
      <c r="AR1851" s="121" t="s">
        <v>8351</v>
      </c>
      <c r="AS1851" s="127">
        <v>37989</v>
      </c>
      <c r="AT1851" s="121">
        <v>4</v>
      </c>
    </row>
    <row r="1852" spans="1:46" ht="30" customHeight="1" x14ac:dyDescent="0.15">
      <c r="A1852" s="121">
        <v>1850</v>
      </c>
      <c r="B1852" s="126">
        <v>5280003261</v>
      </c>
      <c r="C1852" s="121" t="s">
        <v>7491</v>
      </c>
      <c r="D1852" s="121" t="s">
        <v>7491</v>
      </c>
      <c r="E1852" s="127">
        <v>34457</v>
      </c>
      <c r="F1852" s="117">
        <f t="shared" ca="1" si="252"/>
        <v>24.843835616438355</v>
      </c>
      <c r="G1852" s="121" t="s">
        <v>325</v>
      </c>
      <c r="H1852" s="121" t="s">
        <v>287</v>
      </c>
      <c r="I1852" s="121" t="s">
        <v>287</v>
      </c>
      <c r="J1852" s="121" t="s">
        <v>7492</v>
      </c>
      <c r="K1852" s="121" t="s">
        <v>8015</v>
      </c>
      <c r="L1852" s="121" t="s">
        <v>357</v>
      </c>
      <c r="M1852" s="121" t="s">
        <v>367</v>
      </c>
      <c r="N1852" s="121" t="s">
        <v>7493</v>
      </c>
      <c r="O1852" s="121" t="s">
        <v>8468</v>
      </c>
      <c r="P1852" s="127">
        <v>40767</v>
      </c>
      <c r="Q1852" s="127">
        <v>43872</v>
      </c>
      <c r="R1852" s="114">
        <f t="shared" ca="1" si="253"/>
        <v>347</v>
      </c>
      <c r="S1852" s="118">
        <f t="shared" ca="1" si="254"/>
        <v>11</v>
      </c>
      <c r="T1852" s="114">
        <f t="shared" ca="1" si="255"/>
        <v>0</v>
      </c>
      <c r="U1852" s="119" t="str">
        <f t="shared" ca="1" si="256"/>
        <v>0年11个月17天</v>
      </c>
      <c r="V1852" s="120" t="s">
        <v>10622</v>
      </c>
      <c r="W1852" s="116">
        <f t="shared" ca="1" si="257"/>
        <v>43525</v>
      </c>
      <c r="X1852" s="114">
        <f t="shared" ca="1" si="258"/>
        <v>2507</v>
      </c>
      <c r="Y1852" s="120">
        <f t="shared" ca="1" si="259"/>
        <v>82</v>
      </c>
      <c r="Z1852" s="121">
        <f t="shared" ca="1" si="260"/>
        <v>6</v>
      </c>
      <c r="AA1852" s="121" t="s">
        <v>9428</v>
      </c>
      <c r="AB1852" s="121"/>
      <c r="AC1852" s="127">
        <v>41163</v>
      </c>
      <c r="AD1852" s="121" t="s">
        <v>7445</v>
      </c>
      <c r="AE1852" s="127">
        <v>41018</v>
      </c>
      <c r="AF1852" s="121" t="s">
        <v>8286</v>
      </c>
      <c r="AG1852" s="121">
        <v>2</v>
      </c>
      <c r="AH1852" s="121">
        <v>0</v>
      </c>
      <c r="AI1852" s="121" t="s">
        <v>7496</v>
      </c>
      <c r="AJ1852" s="121" t="s">
        <v>567</v>
      </c>
      <c r="AK1852" s="121"/>
      <c r="AL1852" s="121" t="s">
        <v>363</v>
      </c>
      <c r="AM1852" s="126" t="s">
        <v>7495</v>
      </c>
      <c r="AN1852" s="121" t="s">
        <v>454</v>
      </c>
      <c r="AO1852" s="121" t="s">
        <v>393</v>
      </c>
      <c r="AP1852" s="121">
        <v>5</v>
      </c>
      <c r="AQ1852" s="121">
        <v>1</v>
      </c>
      <c r="AR1852" s="121" t="s">
        <v>8351</v>
      </c>
      <c r="AS1852" s="127">
        <v>38019</v>
      </c>
      <c r="AT1852" s="121">
        <v>7</v>
      </c>
    </row>
    <row r="1853" spans="1:46" ht="30" customHeight="1" x14ac:dyDescent="0.15">
      <c r="A1853" s="121">
        <v>1851</v>
      </c>
      <c r="B1853" s="126">
        <v>5291003125</v>
      </c>
      <c r="C1853" s="121" t="s">
        <v>7497</v>
      </c>
      <c r="D1853" s="121" t="s">
        <v>7497</v>
      </c>
      <c r="E1853" s="127">
        <v>27316</v>
      </c>
      <c r="F1853" s="117">
        <f t="shared" ca="1" si="252"/>
        <v>44.408219178082192</v>
      </c>
      <c r="G1853" s="121" t="s">
        <v>325</v>
      </c>
      <c r="H1853" s="121" t="s">
        <v>368</v>
      </c>
      <c r="I1853" s="121" t="s">
        <v>368</v>
      </c>
      <c r="J1853" s="121" t="s">
        <v>7498</v>
      </c>
      <c r="K1853" s="121" t="s">
        <v>701</v>
      </c>
      <c r="L1853" s="121" t="s">
        <v>759</v>
      </c>
      <c r="M1853" s="121" t="s">
        <v>348</v>
      </c>
      <c r="N1853" s="121" t="s">
        <v>7499</v>
      </c>
      <c r="O1853" s="121" t="s">
        <v>8363</v>
      </c>
      <c r="P1853" s="127">
        <v>40672</v>
      </c>
      <c r="Q1853" s="127">
        <v>44477</v>
      </c>
      <c r="R1853" s="114">
        <f t="shared" ca="1" si="253"/>
        <v>952</v>
      </c>
      <c r="S1853" s="118">
        <f t="shared" ca="1" si="254"/>
        <v>31</v>
      </c>
      <c r="T1853" s="114">
        <f t="shared" ca="1" si="255"/>
        <v>2</v>
      </c>
      <c r="U1853" s="119" t="str">
        <f t="shared" ca="1" si="256"/>
        <v>2年7个月12天</v>
      </c>
      <c r="V1853" s="120" t="s">
        <v>10623</v>
      </c>
      <c r="W1853" s="116">
        <f t="shared" ca="1" si="257"/>
        <v>43525</v>
      </c>
      <c r="X1853" s="114">
        <f t="shared" ca="1" si="258"/>
        <v>2584</v>
      </c>
      <c r="Y1853" s="120">
        <f t="shared" ca="1" si="259"/>
        <v>84</v>
      </c>
      <c r="Z1853" s="121">
        <f t="shared" ca="1" si="260"/>
        <v>7</v>
      </c>
      <c r="AA1853" s="121" t="s">
        <v>10624</v>
      </c>
      <c r="AB1853" s="121" t="s">
        <v>8356</v>
      </c>
      <c r="AC1853" s="127">
        <v>41015</v>
      </c>
      <c r="AD1853" s="121" t="s">
        <v>520</v>
      </c>
      <c r="AE1853" s="127">
        <v>40941</v>
      </c>
      <c r="AF1853" s="121" t="s">
        <v>8286</v>
      </c>
      <c r="AG1853" s="121">
        <v>2</v>
      </c>
      <c r="AH1853" s="121">
        <v>0</v>
      </c>
      <c r="AI1853" s="121" t="s">
        <v>7501</v>
      </c>
      <c r="AJ1853" s="121" t="s">
        <v>535</v>
      </c>
      <c r="AK1853" s="121"/>
      <c r="AL1853" s="121"/>
      <c r="AM1853" s="126" t="s">
        <v>7500</v>
      </c>
      <c r="AN1853" s="121"/>
      <c r="AO1853" s="121"/>
      <c r="AP1853" s="121">
        <v>0</v>
      </c>
      <c r="AQ1853" s="121">
        <v>0</v>
      </c>
      <c r="AR1853" s="121"/>
      <c r="AS1853" s="128">
        <v>43195</v>
      </c>
      <c r="AT1853" s="121">
        <v>7</v>
      </c>
    </row>
    <row r="1854" spans="1:46" ht="30" customHeight="1" x14ac:dyDescent="0.15">
      <c r="A1854" s="121">
        <v>1852</v>
      </c>
      <c r="B1854" s="126">
        <v>5291003316</v>
      </c>
      <c r="C1854" s="121" t="s">
        <v>7502</v>
      </c>
      <c r="D1854" s="121" t="s">
        <v>7502</v>
      </c>
      <c r="E1854" s="127">
        <v>33940</v>
      </c>
      <c r="F1854" s="117">
        <f t="shared" ca="1" si="252"/>
        <v>26.260273972602739</v>
      </c>
      <c r="G1854" s="121" t="s">
        <v>704</v>
      </c>
      <c r="H1854" s="121" t="s">
        <v>287</v>
      </c>
      <c r="I1854" s="121" t="s">
        <v>287</v>
      </c>
      <c r="J1854" s="121" t="s">
        <v>7503</v>
      </c>
      <c r="K1854" s="121" t="s">
        <v>2567</v>
      </c>
      <c r="L1854" s="121" t="s">
        <v>328</v>
      </c>
      <c r="M1854" s="121" t="s">
        <v>338</v>
      </c>
      <c r="N1854" s="121" t="s">
        <v>290</v>
      </c>
      <c r="O1854" s="121" t="s">
        <v>8489</v>
      </c>
      <c r="P1854" s="127">
        <v>40762</v>
      </c>
      <c r="Q1854" s="127">
        <v>45175</v>
      </c>
      <c r="R1854" s="114">
        <f t="shared" ca="1" si="253"/>
        <v>1650</v>
      </c>
      <c r="S1854" s="118">
        <f t="shared" ca="1" si="254"/>
        <v>54</v>
      </c>
      <c r="T1854" s="114">
        <f t="shared" ca="1" si="255"/>
        <v>4</v>
      </c>
      <c r="U1854" s="119" t="str">
        <f t="shared" ca="1" si="256"/>
        <v>4年6个月10天</v>
      </c>
      <c r="V1854" s="120" t="s">
        <v>10625</v>
      </c>
      <c r="W1854" s="116">
        <f t="shared" ca="1" si="257"/>
        <v>43525</v>
      </c>
      <c r="X1854" s="114">
        <f t="shared" ca="1" si="258"/>
        <v>2580</v>
      </c>
      <c r="Y1854" s="120">
        <f t="shared" ca="1" si="259"/>
        <v>84</v>
      </c>
      <c r="Z1854" s="121">
        <f t="shared" ca="1" si="260"/>
        <v>7</v>
      </c>
      <c r="AA1854" s="121" t="s">
        <v>10161</v>
      </c>
      <c r="AB1854" s="121"/>
      <c r="AC1854" s="127">
        <v>41015</v>
      </c>
      <c r="AD1854" s="121" t="s">
        <v>520</v>
      </c>
      <c r="AE1854" s="127">
        <v>40945</v>
      </c>
      <c r="AF1854" s="121" t="s">
        <v>8286</v>
      </c>
      <c r="AG1854" s="121">
        <v>1</v>
      </c>
      <c r="AH1854" s="121">
        <v>0</v>
      </c>
      <c r="AI1854" s="121" t="s">
        <v>7506</v>
      </c>
      <c r="AJ1854" s="121" t="s">
        <v>432</v>
      </c>
      <c r="AK1854" s="121"/>
      <c r="AL1854" s="121"/>
      <c r="AM1854" s="126" t="s">
        <v>7505</v>
      </c>
      <c r="AN1854" s="121"/>
      <c r="AO1854" s="121"/>
      <c r="AP1854" s="121">
        <v>0</v>
      </c>
      <c r="AQ1854" s="121">
        <v>0</v>
      </c>
      <c r="AR1854" s="121" t="s">
        <v>8535</v>
      </c>
      <c r="AS1854" s="121">
        <v>11</v>
      </c>
      <c r="AT1854" s="121">
        <v>16</v>
      </c>
    </row>
    <row r="1855" spans="1:46" ht="30" customHeight="1" x14ac:dyDescent="0.15">
      <c r="A1855" s="121">
        <v>1853</v>
      </c>
      <c r="B1855" s="126">
        <v>5291003363</v>
      </c>
      <c r="C1855" s="121" t="s">
        <v>7507</v>
      </c>
      <c r="D1855" s="121" t="s">
        <v>7507</v>
      </c>
      <c r="E1855" s="127">
        <v>32662</v>
      </c>
      <c r="F1855" s="117">
        <f t="shared" ca="1" si="252"/>
        <v>29.761643835616439</v>
      </c>
      <c r="G1855" s="121" t="s">
        <v>325</v>
      </c>
      <c r="H1855" s="121" t="s">
        <v>297</v>
      </c>
      <c r="I1855" s="121" t="s">
        <v>297</v>
      </c>
      <c r="J1855" s="121" t="s">
        <v>7508</v>
      </c>
      <c r="K1855" s="121" t="s">
        <v>8005</v>
      </c>
      <c r="L1855" s="121" t="s">
        <v>328</v>
      </c>
      <c r="M1855" s="121" t="s">
        <v>338</v>
      </c>
      <c r="N1855" s="121" t="s">
        <v>570</v>
      </c>
      <c r="O1855" s="121" t="s">
        <v>8462</v>
      </c>
      <c r="P1855" s="127">
        <v>40766</v>
      </c>
      <c r="Q1855" s="127">
        <v>45332</v>
      </c>
      <c r="R1855" s="114">
        <f t="shared" ca="1" si="253"/>
        <v>1807</v>
      </c>
      <c r="S1855" s="118">
        <f t="shared" ca="1" si="254"/>
        <v>59</v>
      </c>
      <c r="T1855" s="114">
        <f t="shared" ca="1" si="255"/>
        <v>4</v>
      </c>
      <c r="U1855" s="119" t="str">
        <f t="shared" ca="1" si="256"/>
        <v>4年11个月17天</v>
      </c>
      <c r="V1855" s="120" t="s">
        <v>9147</v>
      </c>
      <c r="W1855" s="116">
        <f t="shared" ca="1" si="257"/>
        <v>43525</v>
      </c>
      <c r="X1855" s="114">
        <f t="shared" ca="1" si="258"/>
        <v>2579</v>
      </c>
      <c r="Y1855" s="120">
        <f t="shared" ca="1" si="259"/>
        <v>84</v>
      </c>
      <c r="Z1855" s="121">
        <f t="shared" ca="1" si="260"/>
        <v>7</v>
      </c>
      <c r="AA1855" s="121" t="s">
        <v>9432</v>
      </c>
      <c r="AB1855" s="121"/>
      <c r="AC1855" s="127">
        <v>41015</v>
      </c>
      <c r="AD1855" s="121" t="s">
        <v>520</v>
      </c>
      <c r="AE1855" s="127">
        <v>40946</v>
      </c>
      <c r="AF1855" s="121" t="s">
        <v>8286</v>
      </c>
      <c r="AG1855" s="121">
        <v>2</v>
      </c>
      <c r="AH1855" s="121">
        <v>0</v>
      </c>
      <c r="AI1855" s="121" t="s">
        <v>7510</v>
      </c>
      <c r="AJ1855" s="121" t="s">
        <v>795</v>
      </c>
      <c r="AK1855" s="121"/>
      <c r="AL1855" s="121"/>
      <c r="AM1855" s="126" t="s">
        <v>7509</v>
      </c>
      <c r="AN1855" s="121"/>
      <c r="AO1855" s="121"/>
      <c r="AP1855" s="121">
        <v>0</v>
      </c>
      <c r="AQ1855" s="121">
        <v>0</v>
      </c>
      <c r="AR1855" s="121" t="s">
        <v>8322</v>
      </c>
      <c r="AS1855" s="121">
        <v>9</v>
      </c>
      <c r="AT1855" s="121">
        <v>12</v>
      </c>
    </row>
    <row r="1856" spans="1:46" ht="30" customHeight="1" x14ac:dyDescent="0.15">
      <c r="A1856" s="121">
        <v>1854</v>
      </c>
      <c r="B1856" s="126">
        <v>5291003429</v>
      </c>
      <c r="C1856" s="121" t="s">
        <v>7511</v>
      </c>
      <c r="D1856" s="121" t="s">
        <v>7511</v>
      </c>
      <c r="E1856" s="127">
        <v>33875</v>
      </c>
      <c r="F1856" s="117">
        <f t="shared" ca="1" si="252"/>
        <v>26.438356164383563</v>
      </c>
      <c r="G1856" s="121" t="s">
        <v>325</v>
      </c>
      <c r="H1856" s="121" t="s">
        <v>297</v>
      </c>
      <c r="I1856" s="121" t="s">
        <v>297</v>
      </c>
      <c r="J1856" s="121" t="s">
        <v>7512</v>
      </c>
      <c r="K1856" s="121" t="s">
        <v>8062</v>
      </c>
      <c r="L1856" s="121" t="s">
        <v>328</v>
      </c>
      <c r="M1856" s="121" t="s">
        <v>348</v>
      </c>
      <c r="N1856" s="121" t="s">
        <v>546</v>
      </c>
      <c r="O1856" s="121" t="s">
        <v>8489</v>
      </c>
      <c r="P1856" s="127">
        <v>40572</v>
      </c>
      <c r="Q1856" s="127">
        <v>44648</v>
      </c>
      <c r="R1856" s="114">
        <f t="shared" ca="1" si="253"/>
        <v>1123</v>
      </c>
      <c r="S1856" s="118">
        <f t="shared" ca="1" si="254"/>
        <v>36</v>
      </c>
      <c r="T1856" s="114">
        <f t="shared" ca="1" si="255"/>
        <v>3</v>
      </c>
      <c r="U1856" s="119" t="str">
        <f t="shared" ca="1" si="256"/>
        <v>3年0个月28天</v>
      </c>
      <c r="V1856" s="120" t="s">
        <v>541</v>
      </c>
      <c r="W1856" s="116">
        <f t="shared" ca="1" si="257"/>
        <v>43525</v>
      </c>
      <c r="X1856" s="114">
        <f t="shared" ca="1" si="258"/>
        <v>2581</v>
      </c>
      <c r="Y1856" s="120">
        <f t="shared" ca="1" si="259"/>
        <v>84</v>
      </c>
      <c r="Z1856" s="121">
        <f t="shared" ca="1" si="260"/>
        <v>7</v>
      </c>
      <c r="AA1856" s="121" t="s">
        <v>8773</v>
      </c>
      <c r="AB1856" s="121"/>
      <c r="AC1856" s="127">
        <v>41015</v>
      </c>
      <c r="AD1856" s="121" t="s">
        <v>520</v>
      </c>
      <c r="AE1856" s="127">
        <v>40944</v>
      </c>
      <c r="AF1856" s="121" t="s">
        <v>8286</v>
      </c>
      <c r="AG1856" s="121">
        <v>2</v>
      </c>
      <c r="AH1856" s="121">
        <v>0</v>
      </c>
      <c r="AI1856" s="121" t="s">
        <v>7515</v>
      </c>
      <c r="AJ1856" s="121" t="s">
        <v>635</v>
      </c>
      <c r="AK1856" s="121"/>
      <c r="AL1856" s="121"/>
      <c r="AM1856" s="126" t="s">
        <v>7514</v>
      </c>
      <c r="AN1856" s="121"/>
      <c r="AO1856" s="121"/>
      <c r="AP1856" s="121">
        <v>0</v>
      </c>
      <c r="AQ1856" s="121">
        <v>0</v>
      </c>
      <c r="AR1856" s="121"/>
      <c r="AS1856" s="128">
        <v>43194</v>
      </c>
      <c r="AT1856" s="121">
        <v>7</v>
      </c>
    </row>
    <row r="1857" spans="1:46" ht="30" customHeight="1" x14ac:dyDescent="0.15">
      <c r="A1857" s="121">
        <v>1855</v>
      </c>
      <c r="B1857" s="126">
        <v>5291003456</v>
      </c>
      <c r="C1857" s="121" t="s">
        <v>7516</v>
      </c>
      <c r="D1857" s="121" t="s">
        <v>7516</v>
      </c>
      <c r="E1857" s="127">
        <v>28659</v>
      </c>
      <c r="F1857" s="117">
        <f t="shared" ca="1" si="252"/>
        <v>40.728767123287675</v>
      </c>
      <c r="G1857" s="121" t="s">
        <v>325</v>
      </c>
      <c r="H1857" s="121" t="s">
        <v>327</v>
      </c>
      <c r="I1857" s="121" t="s">
        <v>327</v>
      </c>
      <c r="J1857" s="121" t="s">
        <v>7517</v>
      </c>
      <c r="K1857" s="121" t="s">
        <v>8019</v>
      </c>
      <c r="L1857" s="121" t="s">
        <v>328</v>
      </c>
      <c r="M1857" s="121" t="s">
        <v>338</v>
      </c>
      <c r="N1857" s="121" t="s">
        <v>664</v>
      </c>
      <c r="O1857" s="121" t="s">
        <v>8335</v>
      </c>
      <c r="P1857" s="127">
        <v>40485</v>
      </c>
      <c r="Q1857" s="127">
        <v>45963</v>
      </c>
      <c r="R1857" s="114">
        <f t="shared" ca="1" si="253"/>
        <v>2438</v>
      </c>
      <c r="S1857" s="118">
        <f t="shared" ca="1" si="254"/>
        <v>80</v>
      </c>
      <c r="T1857" s="114">
        <f t="shared" ca="1" si="255"/>
        <v>6</v>
      </c>
      <c r="U1857" s="119" t="str">
        <f t="shared" ca="1" si="256"/>
        <v>6年8个月8天</v>
      </c>
      <c r="V1857" s="120" t="s">
        <v>10626</v>
      </c>
      <c r="W1857" s="116">
        <f t="shared" ca="1" si="257"/>
        <v>43525</v>
      </c>
      <c r="X1857" s="114">
        <f t="shared" ca="1" si="258"/>
        <v>2578</v>
      </c>
      <c r="Y1857" s="120">
        <f t="shared" ca="1" si="259"/>
        <v>84</v>
      </c>
      <c r="Z1857" s="121">
        <f t="shared" ca="1" si="260"/>
        <v>7</v>
      </c>
      <c r="AA1857" s="121" t="s">
        <v>10627</v>
      </c>
      <c r="AB1857" s="121"/>
      <c r="AC1857" s="127">
        <v>42381</v>
      </c>
      <c r="AD1857" s="121"/>
      <c r="AE1857" s="127">
        <v>40947</v>
      </c>
      <c r="AF1857" s="121" t="s">
        <v>8286</v>
      </c>
      <c r="AG1857" s="121">
        <v>0</v>
      </c>
      <c r="AH1857" s="121">
        <v>1</v>
      </c>
      <c r="AI1857" s="121" t="s">
        <v>7520</v>
      </c>
      <c r="AJ1857" s="121"/>
      <c r="AK1857" s="121"/>
      <c r="AL1857" s="121" t="s">
        <v>363</v>
      </c>
      <c r="AM1857" s="126" t="s">
        <v>7519</v>
      </c>
      <c r="AN1857" s="121"/>
      <c r="AO1857" s="121"/>
      <c r="AP1857" s="121">
        <v>0</v>
      </c>
      <c r="AQ1857" s="121">
        <v>1</v>
      </c>
      <c r="AR1857" s="121"/>
      <c r="AS1857" s="121"/>
      <c r="AT1857" s="121"/>
    </row>
    <row r="1858" spans="1:46" ht="30" customHeight="1" x14ac:dyDescent="0.15">
      <c r="A1858" s="121">
        <v>1856</v>
      </c>
      <c r="B1858" s="126">
        <v>5291003461</v>
      </c>
      <c r="C1858" s="121" t="s">
        <v>7521</v>
      </c>
      <c r="D1858" s="121" t="s">
        <v>7521</v>
      </c>
      <c r="E1858" s="127">
        <v>27156</v>
      </c>
      <c r="F1858" s="117">
        <f t="shared" ca="1" si="252"/>
        <v>44.846575342465755</v>
      </c>
      <c r="G1858" s="121" t="s">
        <v>325</v>
      </c>
      <c r="H1858" s="121" t="s">
        <v>297</v>
      </c>
      <c r="I1858" s="121" t="s">
        <v>297</v>
      </c>
      <c r="J1858" s="121" t="s">
        <v>7522</v>
      </c>
      <c r="K1858" s="121" t="s">
        <v>8014</v>
      </c>
      <c r="L1858" s="121" t="s">
        <v>328</v>
      </c>
      <c r="M1858" s="121" t="s">
        <v>383</v>
      </c>
      <c r="N1858" s="121" t="s">
        <v>298</v>
      </c>
      <c r="O1858" s="121" t="s">
        <v>8330</v>
      </c>
      <c r="P1858" s="127">
        <v>40682</v>
      </c>
      <c r="Q1858" s="127">
        <v>45644</v>
      </c>
      <c r="R1858" s="114">
        <f t="shared" ca="1" si="253"/>
        <v>2119</v>
      </c>
      <c r="S1858" s="118">
        <f t="shared" ca="1" si="254"/>
        <v>69</v>
      </c>
      <c r="T1858" s="114">
        <f t="shared" ca="1" si="255"/>
        <v>5</v>
      </c>
      <c r="U1858" s="119" t="str">
        <f t="shared" ca="1" si="256"/>
        <v>5年9个月24天</v>
      </c>
      <c r="V1858" s="120" t="s">
        <v>10628</v>
      </c>
      <c r="W1858" s="116">
        <f t="shared" ca="1" si="257"/>
        <v>43525</v>
      </c>
      <c r="X1858" s="114">
        <f t="shared" ca="1" si="258"/>
        <v>2578</v>
      </c>
      <c r="Y1858" s="120">
        <f t="shared" ca="1" si="259"/>
        <v>84</v>
      </c>
      <c r="Z1858" s="121">
        <f t="shared" ca="1" si="260"/>
        <v>7</v>
      </c>
      <c r="AA1858" s="121" t="s">
        <v>10629</v>
      </c>
      <c r="AB1858" s="121"/>
      <c r="AC1858" s="127">
        <v>41015</v>
      </c>
      <c r="AD1858" s="121" t="s">
        <v>520</v>
      </c>
      <c r="AE1858" s="127">
        <v>40947</v>
      </c>
      <c r="AF1858" s="121" t="s">
        <v>8286</v>
      </c>
      <c r="AG1858" s="121">
        <v>2</v>
      </c>
      <c r="AH1858" s="121">
        <v>0</v>
      </c>
      <c r="AI1858" s="121" t="s">
        <v>7525</v>
      </c>
      <c r="AJ1858" s="121" t="s">
        <v>432</v>
      </c>
      <c r="AK1858" s="121"/>
      <c r="AL1858" s="121"/>
      <c r="AM1858" s="126" t="s">
        <v>7524</v>
      </c>
      <c r="AN1858" s="121" t="s">
        <v>411</v>
      </c>
      <c r="AO1858" s="121"/>
      <c r="AP1858" s="121">
        <v>0</v>
      </c>
      <c r="AQ1858" s="121">
        <v>0</v>
      </c>
      <c r="AR1858" s="121" t="s">
        <v>8373</v>
      </c>
      <c r="AS1858" s="128">
        <v>43135</v>
      </c>
      <c r="AT1858" s="121">
        <v>5</v>
      </c>
    </row>
    <row r="1859" spans="1:46" ht="30" customHeight="1" x14ac:dyDescent="0.15">
      <c r="A1859" s="121">
        <v>1857</v>
      </c>
      <c r="B1859" s="126">
        <v>5291003464</v>
      </c>
      <c r="C1859" s="121" t="s">
        <v>7526</v>
      </c>
      <c r="D1859" s="121" t="s">
        <v>7526</v>
      </c>
      <c r="E1859" s="127">
        <v>31101</v>
      </c>
      <c r="F1859" s="117">
        <f t="shared" ref="F1859:F1922" ca="1" si="261">(TODAY()-E1859)/365</f>
        <v>34.038356164383565</v>
      </c>
      <c r="G1859" s="121" t="s">
        <v>325</v>
      </c>
      <c r="H1859" s="121" t="s">
        <v>287</v>
      </c>
      <c r="I1859" s="121" t="s">
        <v>287</v>
      </c>
      <c r="J1859" s="121" t="s">
        <v>7527</v>
      </c>
      <c r="K1859" s="121" t="s">
        <v>843</v>
      </c>
      <c r="L1859" s="121" t="s">
        <v>328</v>
      </c>
      <c r="M1859" s="121" t="s">
        <v>338</v>
      </c>
      <c r="N1859" s="121" t="s">
        <v>546</v>
      </c>
      <c r="O1859" s="121" t="s">
        <v>8468</v>
      </c>
      <c r="P1859" s="127">
        <v>40736</v>
      </c>
      <c r="Q1859" s="127">
        <v>44450</v>
      </c>
      <c r="R1859" s="114">
        <f t="shared" ca="1" si="253"/>
        <v>925</v>
      </c>
      <c r="S1859" s="118">
        <f t="shared" ca="1" si="254"/>
        <v>30</v>
      </c>
      <c r="T1859" s="114">
        <f t="shared" ca="1" si="255"/>
        <v>2</v>
      </c>
      <c r="U1859" s="119" t="str">
        <f t="shared" ca="1" si="256"/>
        <v>2年6个月15天</v>
      </c>
      <c r="V1859" s="120" t="s">
        <v>1785</v>
      </c>
      <c r="W1859" s="116">
        <f t="shared" ca="1" si="257"/>
        <v>43525</v>
      </c>
      <c r="X1859" s="114">
        <f t="shared" ca="1" si="258"/>
        <v>2578</v>
      </c>
      <c r="Y1859" s="120">
        <f t="shared" ca="1" si="259"/>
        <v>84</v>
      </c>
      <c r="Z1859" s="121">
        <f t="shared" ca="1" si="260"/>
        <v>7</v>
      </c>
      <c r="AA1859" s="121" t="s">
        <v>10630</v>
      </c>
      <c r="AB1859" s="121"/>
      <c r="AC1859" s="127">
        <v>41015</v>
      </c>
      <c r="AD1859" s="121" t="s">
        <v>520</v>
      </c>
      <c r="AE1859" s="127">
        <v>40947</v>
      </c>
      <c r="AF1859" s="121" t="s">
        <v>8286</v>
      </c>
      <c r="AG1859" s="121">
        <v>1</v>
      </c>
      <c r="AH1859" s="121">
        <v>0</v>
      </c>
      <c r="AI1859" s="121" t="s">
        <v>7529</v>
      </c>
      <c r="AJ1859" s="121" t="s">
        <v>1791</v>
      </c>
      <c r="AK1859" s="121"/>
      <c r="AL1859" s="121"/>
      <c r="AM1859" s="126" t="s">
        <v>7528</v>
      </c>
      <c r="AN1859" s="121"/>
      <c r="AO1859" s="121"/>
      <c r="AP1859" s="121">
        <v>0</v>
      </c>
      <c r="AQ1859" s="121">
        <v>0</v>
      </c>
      <c r="AR1859" s="121" t="s">
        <v>693</v>
      </c>
      <c r="AS1859" s="121">
        <v>2</v>
      </c>
      <c r="AT1859" s="121">
        <v>10</v>
      </c>
    </row>
    <row r="1860" spans="1:46" ht="30" customHeight="1" x14ac:dyDescent="0.15">
      <c r="A1860" s="121">
        <v>1858</v>
      </c>
      <c r="B1860" s="126">
        <v>5291003513</v>
      </c>
      <c r="C1860" s="121" t="s">
        <v>7530</v>
      </c>
      <c r="D1860" s="121" t="s">
        <v>7530</v>
      </c>
      <c r="E1860" s="127">
        <v>30560</v>
      </c>
      <c r="F1860" s="117">
        <f t="shared" ca="1" si="261"/>
        <v>35.520547945205479</v>
      </c>
      <c r="G1860" s="121" t="s">
        <v>325</v>
      </c>
      <c r="H1860" s="121" t="s">
        <v>287</v>
      </c>
      <c r="I1860" s="121" t="s">
        <v>287</v>
      </c>
      <c r="J1860" s="121" t="s">
        <v>7531</v>
      </c>
      <c r="K1860" s="121" t="s">
        <v>8019</v>
      </c>
      <c r="L1860" s="121" t="s">
        <v>328</v>
      </c>
      <c r="M1860" s="121" t="s">
        <v>383</v>
      </c>
      <c r="N1860" s="121" t="s">
        <v>546</v>
      </c>
      <c r="O1860" s="121" t="s">
        <v>8462</v>
      </c>
      <c r="P1860" s="127">
        <v>40629</v>
      </c>
      <c r="Q1860" s="127">
        <v>45042</v>
      </c>
      <c r="R1860" s="114">
        <f t="shared" ref="R1860:R1923" ca="1" si="262">DATEDIF(W1860,Q1860,"D")</f>
        <v>1517</v>
      </c>
      <c r="S1860" s="118">
        <f t="shared" ref="S1860:S1923" ca="1" si="263">DATEDIF(W1860,Q1860,"m")</f>
        <v>49</v>
      </c>
      <c r="T1860" s="114">
        <f t="shared" ref="T1860:T1923" ca="1" si="264">DATEDIF(W1860,Q1860,"y")</f>
        <v>4</v>
      </c>
      <c r="U1860" s="119" t="str">
        <f t="shared" ref="U1860:U1923" ca="1" si="265">ROUNDDOWN(R1860/365,0)&amp;"年"&amp;ROUNDDOWN(MOD(R1860,365)/30,0)&amp;"个月"&amp;MOD(MOD(R1860,365),30)&amp;"天"</f>
        <v>4年1个月27天</v>
      </c>
      <c r="V1860" s="120" t="s">
        <v>10631</v>
      </c>
      <c r="W1860" s="116">
        <f t="shared" ref="W1860:W1923" ca="1" si="266">TODAY()</f>
        <v>43525</v>
      </c>
      <c r="X1860" s="114">
        <f t="shared" ref="X1860:X1923" ca="1" si="267">DATEDIF(AE1860,W1860,"D")</f>
        <v>2577</v>
      </c>
      <c r="Y1860" s="120">
        <f t="shared" ref="Y1860:Y1923" ca="1" si="268">DATEDIF(AE1860,W1860,"m")</f>
        <v>84</v>
      </c>
      <c r="Z1860" s="121">
        <f t="shared" ref="Z1860:Z1923" ca="1" si="269">DATEDIF(AE1860,W1860,"Y")</f>
        <v>7</v>
      </c>
      <c r="AA1860" s="121" t="s">
        <v>10632</v>
      </c>
      <c r="AB1860" s="121"/>
      <c r="AC1860" s="127">
        <v>41015</v>
      </c>
      <c r="AD1860" s="121" t="s">
        <v>520</v>
      </c>
      <c r="AE1860" s="127">
        <v>40948</v>
      </c>
      <c r="AF1860" s="121" t="s">
        <v>8286</v>
      </c>
      <c r="AG1860" s="121">
        <v>2</v>
      </c>
      <c r="AH1860" s="121">
        <v>0</v>
      </c>
      <c r="AI1860" s="121" t="s">
        <v>10633</v>
      </c>
      <c r="AJ1860" s="121" t="s">
        <v>1178</v>
      </c>
      <c r="AK1860" s="121"/>
      <c r="AL1860" s="121" t="s">
        <v>363</v>
      </c>
      <c r="AM1860" s="126" t="s">
        <v>7533</v>
      </c>
      <c r="AN1860" s="121"/>
      <c r="AO1860" s="121"/>
      <c r="AP1860" s="121">
        <v>0</v>
      </c>
      <c r="AQ1860" s="121">
        <v>1</v>
      </c>
      <c r="AR1860" s="121" t="s">
        <v>8373</v>
      </c>
      <c r="AS1860" s="121">
        <v>402</v>
      </c>
      <c r="AT1860" s="121">
        <v>5</v>
      </c>
    </row>
    <row r="1861" spans="1:46" ht="30" customHeight="1" x14ac:dyDescent="0.15">
      <c r="A1861" s="121">
        <v>1859</v>
      </c>
      <c r="B1861" s="126">
        <v>5291003514</v>
      </c>
      <c r="C1861" s="121" t="s">
        <v>7534</v>
      </c>
      <c r="D1861" s="121" t="s">
        <v>7534</v>
      </c>
      <c r="E1861" s="127">
        <v>24362</v>
      </c>
      <c r="F1861" s="117">
        <f t="shared" ca="1" si="261"/>
        <v>52.5013698630137</v>
      </c>
      <c r="G1861" s="121" t="s">
        <v>325</v>
      </c>
      <c r="H1861" s="121" t="s">
        <v>287</v>
      </c>
      <c r="I1861" s="121" t="s">
        <v>287</v>
      </c>
      <c r="J1861" s="121" t="s">
        <v>7535</v>
      </c>
      <c r="K1861" s="121" t="s">
        <v>8019</v>
      </c>
      <c r="L1861" s="121" t="s">
        <v>328</v>
      </c>
      <c r="M1861" s="121" t="s">
        <v>367</v>
      </c>
      <c r="N1861" s="121" t="s">
        <v>546</v>
      </c>
      <c r="O1861" s="121" t="s">
        <v>8462</v>
      </c>
      <c r="P1861" s="127">
        <v>40629</v>
      </c>
      <c r="Q1861" s="127">
        <v>45042</v>
      </c>
      <c r="R1861" s="114">
        <f t="shared" ca="1" si="262"/>
        <v>1517</v>
      </c>
      <c r="S1861" s="118">
        <f t="shared" ca="1" si="263"/>
        <v>49</v>
      </c>
      <c r="T1861" s="114">
        <f t="shared" ca="1" si="264"/>
        <v>4</v>
      </c>
      <c r="U1861" s="119" t="str">
        <f t="shared" ca="1" si="265"/>
        <v>4年1个月27天</v>
      </c>
      <c r="V1861" s="120" t="s">
        <v>10631</v>
      </c>
      <c r="W1861" s="116">
        <f t="shared" ca="1" si="266"/>
        <v>43525</v>
      </c>
      <c r="X1861" s="114">
        <f t="shared" ca="1" si="267"/>
        <v>2578</v>
      </c>
      <c r="Y1861" s="120">
        <f t="shared" ca="1" si="268"/>
        <v>84</v>
      </c>
      <c r="Z1861" s="121">
        <f t="shared" ca="1" si="269"/>
        <v>7</v>
      </c>
      <c r="AA1861" s="121" t="s">
        <v>10632</v>
      </c>
      <c r="AB1861" s="121"/>
      <c r="AC1861" s="127">
        <v>41015</v>
      </c>
      <c r="AD1861" s="121" t="s">
        <v>520</v>
      </c>
      <c r="AE1861" s="127">
        <v>40947</v>
      </c>
      <c r="AF1861" s="121" t="s">
        <v>8286</v>
      </c>
      <c r="AG1861" s="121">
        <v>2</v>
      </c>
      <c r="AH1861" s="121">
        <v>0</v>
      </c>
      <c r="AI1861" s="121" t="s">
        <v>7537</v>
      </c>
      <c r="AJ1861" s="121" t="s">
        <v>1178</v>
      </c>
      <c r="AK1861" s="121"/>
      <c r="AL1861" s="121" t="s">
        <v>363</v>
      </c>
      <c r="AM1861" s="126" t="s">
        <v>7536</v>
      </c>
      <c r="AN1861" s="121"/>
      <c r="AO1861" s="121"/>
      <c r="AP1861" s="121">
        <v>0</v>
      </c>
      <c r="AQ1861" s="121">
        <v>2</v>
      </c>
      <c r="AR1861" s="121" t="s">
        <v>8351</v>
      </c>
      <c r="AS1861" s="127">
        <v>38022</v>
      </c>
      <c r="AT1861" s="121">
        <v>5</v>
      </c>
    </row>
    <row r="1862" spans="1:46" ht="30" customHeight="1" x14ac:dyDescent="0.15">
      <c r="A1862" s="121">
        <v>1860</v>
      </c>
      <c r="B1862" s="126">
        <v>5291003592</v>
      </c>
      <c r="C1862" s="121" t="s">
        <v>7539</v>
      </c>
      <c r="D1862" s="121" t="s">
        <v>7539</v>
      </c>
      <c r="E1862" s="127">
        <v>32306</v>
      </c>
      <c r="F1862" s="117">
        <f t="shared" ca="1" si="261"/>
        <v>30.736986301369864</v>
      </c>
      <c r="G1862" s="121" t="s">
        <v>325</v>
      </c>
      <c r="H1862" s="121" t="s">
        <v>297</v>
      </c>
      <c r="I1862" s="121" t="s">
        <v>297</v>
      </c>
      <c r="J1862" s="121" t="s">
        <v>9343</v>
      </c>
      <c r="K1862" s="121" t="s">
        <v>8546</v>
      </c>
      <c r="L1862" s="121" t="s">
        <v>328</v>
      </c>
      <c r="M1862" s="121" t="s">
        <v>348</v>
      </c>
      <c r="N1862" s="121" t="s">
        <v>570</v>
      </c>
      <c r="O1862" s="121" t="s">
        <v>8389</v>
      </c>
      <c r="P1862" s="127">
        <v>40802</v>
      </c>
      <c r="Q1862" s="127">
        <v>44727</v>
      </c>
      <c r="R1862" s="114">
        <f t="shared" ca="1" si="262"/>
        <v>1202</v>
      </c>
      <c r="S1862" s="118">
        <f t="shared" ca="1" si="263"/>
        <v>39</v>
      </c>
      <c r="T1862" s="114">
        <f t="shared" ca="1" si="264"/>
        <v>3</v>
      </c>
      <c r="U1862" s="119" t="str">
        <f t="shared" ca="1" si="265"/>
        <v>3年3个月17天</v>
      </c>
      <c r="V1862" s="120" t="s">
        <v>9953</v>
      </c>
      <c r="W1862" s="116">
        <f t="shared" ca="1" si="266"/>
        <v>43525</v>
      </c>
      <c r="X1862" s="114">
        <f t="shared" ca="1" si="267"/>
        <v>2577</v>
      </c>
      <c r="Y1862" s="120">
        <f t="shared" ca="1" si="268"/>
        <v>84</v>
      </c>
      <c r="Z1862" s="121">
        <f t="shared" ca="1" si="269"/>
        <v>7</v>
      </c>
      <c r="AA1862" s="121" t="s">
        <v>10634</v>
      </c>
      <c r="AB1862" s="121"/>
      <c r="AC1862" s="127">
        <v>41015</v>
      </c>
      <c r="AD1862" s="121" t="s">
        <v>520</v>
      </c>
      <c r="AE1862" s="127">
        <v>40948</v>
      </c>
      <c r="AF1862" s="121" t="s">
        <v>8286</v>
      </c>
      <c r="AG1862" s="121">
        <v>2</v>
      </c>
      <c r="AH1862" s="121">
        <v>0</v>
      </c>
      <c r="AI1862" s="121" t="s">
        <v>10635</v>
      </c>
      <c r="AJ1862" s="121" t="s">
        <v>425</v>
      </c>
      <c r="AK1862" s="121"/>
      <c r="AL1862" s="121"/>
      <c r="AM1862" s="126" t="s">
        <v>7541</v>
      </c>
      <c r="AN1862" s="121"/>
      <c r="AO1862" s="121"/>
      <c r="AP1862" s="121">
        <v>0</v>
      </c>
      <c r="AQ1862" s="121">
        <v>0</v>
      </c>
      <c r="AR1862" s="121"/>
      <c r="AS1862" s="128">
        <v>43193</v>
      </c>
      <c r="AT1862" s="121">
        <v>5</v>
      </c>
    </row>
    <row r="1863" spans="1:46" ht="30" customHeight="1" x14ac:dyDescent="0.15">
      <c r="A1863" s="121">
        <v>1861</v>
      </c>
      <c r="B1863" s="126">
        <v>5291003604</v>
      </c>
      <c r="C1863" s="121" t="s">
        <v>7542</v>
      </c>
      <c r="D1863" s="121" t="s">
        <v>7542</v>
      </c>
      <c r="E1863" s="127">
        <v>29990</v>
      </c>
      <c r="F1863" s="117">
        <f t="shared" ca="1" si="261"/>
        <v>37.082191780821915</v>
      </c>
      <c r="G1863" s="121" t="s">
        <v>325</v>
      </c>
      <c r="H1863" s="121" t="s">
        <v>297</v>
      </c>
      <c r="I1863" s="121" t="s">
        <v>297</v>
      </c>
      <c r="J1863" s="121" t="s">
        <v>7543</v>
      </c>
      <c r="K1863" s="121" t="s">
        <v>811</v>
      </c>
      <c r="L1863" s="121" t="s">
        <v>328</v>
      </c>
      <c r="M1863" s="121" t="s">
        <v>348</v>
      </c>
      <c r="N1863" s="121" t="s">
        <v>570</v>
      </c>
      <c r="O1863" s="121" t="s">
        <v>8389</v>
      </c>
      <c r="P1863" s="127">
        <v>39446</v>
      </c>
      <c r="Q1863" s="127">
        <v>43433</v>
      </c>
      <c r="R1863" s="114" t="e">
        <f t="shared" ca="1" si="262"/>
        <v>#NUM!</v>
      </c>
      <c r="S1863" s="118" t="e">
        <f t="shared" ca="1" si="263"/>
        <v>#NUM!</v>
      </c>
      <c r="T1863" s="114" t="e">
        <f t="shared" ca="1" si="264"/>
        <v>#NUM!</v>
      </c>
      <c r="U1863" s="119" t="e">
        <f t="shared" ca="1" si="265"/>
        <v>#NUM!</v>
      </c>
      <c r="V1863" s="120" t="s">
        <v>8377</v>
      </c>
      <c r="W1863" s="116">
        <f t="shared" ca="1" si="266"/>
        <v>43525</v>
      </c>
      <c r="X1863" s="114">
        <f t="shared" ca="1" si="267"/>
        <v>2577</v>
      </c>
      <c r="Y1863" s="120">
        <f t="shared" ca="1" si="268"/>
        <v>84</v>
      </c>
      <c r="Z1863" s="121">
        <f t="shared" ca="1" si="269"/>
        <v>7</v>
      </c>
      <c r="AA1863" s="121" t="s">
        <v>10636</v>
      </c>
      <c r="AB1863" s="121"/>
      <c r="AC1863" s="127">
        <v>41015</v>
      </c>
      <c r="AD1863" s="121" t="s">
        <v>520</v>
      </c>
      <c r="AE1863" s="127">
        <v>40948</v>
      </c>
      <c r="AF1863" s="121" t="s">
        <v>8286</v>
      </c>
      <c r="AG1863" s="121">
        <v>2</v>
      </c>
      <c r="AH1863" s="121">
        <v>0</v>
      </c>
      <c r="AI1863" s="121" t="s">
        <v>10637</v>
      </c>
      <c r="AJ1863" s="121" t="s">
        <v>1346</v>
      </c>
      <c r="AK1863" s="121"/>
      <c r="AL1863" s="121"/>
      <c r="AM1863" s="126" t="s">
        <v>7544</v>
      </c>
      <c r="AN1863" s="121"/>
      <c r="AO1863" s="121"/>
      <c r="AP1863" s="121">
        <v>0</v>
      </c>
      <c r="AQ1863" s="121">
        <v>0</v>
      </c>
      <c r="AR1863" s="121"/>
      <c r="AS1863" s="121">
        <v>8</v>
      </c>
      <c r="AT1863" s="121">
        <v>8</v>
      </c>
    </row>
    <row r="1864" spans="1:46" ht="30" customHeight="1" x14ac:dyDescent="0.15">
      <c r="A1864" s="121">
        <v>1862</v>
      </c>
      <c r="B1864" s="126">
        <v>5291003710</v>
      </c>
      <c r="C1864" s="121" t="s">
        <v>7545</v>
      </c>
      <c r="D1864" s="121" t="s">
        <v>7545</v>
      </c>
      <c r="E1864" s="127">
        <v>32482</v>
      </c>
      <c r="F1864" s="117">
        <f t="shared" ca="1" si="261"/>
        <v>30.254794520547946</v>
      </c>
      <c r="G1864" s="121" t="s">
        <v>325</v>
      </c>
      <c r="H1864" s="121" t="s">
        <v>287</v>
      </c>
      <c r="I1864" s="121" t="s">
        <v>287</v>
      </c>
      <c r="J1864" s="121" t="s">
        <v>7546</v>
      </c>
      <c r="K1864" s="121" t="s">
        <v>8014</v>
      </c>
      <c r="L1864" s="121" t="s">
        <v>328</v>
      </c>
      <c r="M1864" s="121" t="s">
        <v>59</v>
      </c>
      <c r="N1864" s="121" t="s">
        <v>546</v>
      </c>
      <c r="O1864" s="121" t="s">
        <v>8389</v>
      </c>
      <c r="P1864" s="127">
        <v>40645</v>
      </c>
      <c r="Q1864" s="127">
        <v>44662</v>
      </c>
      <c r="R1864" s="114">
        <f t="shared" ca="1" si="262"/>
        <v>1137</v>
      </c>
      <c r="S1864" s="118">
        <f t="shared" ca="1" si="263"/>
        <v>37</v>
      </c>
      <c r="T1864" s="114">
        <f t="shared" ca="1" si="264"/>
        <v>3</v>
      </c>
      <c r="U1864" s="119" t="str">
        <f t="shared" ca="1" si="265"/>
        <v>3年1个月12天</v>
      </c>
      <c r="V1864" s="120" t="s">
        <v>10638</v>
      </c>
      <c r="W1864" s="116">
        <f t="shared" ca="1" si="266"/>
        <v>43525</v>
      </c>
      <c r="X1864" s="114">
        <f t="shared" ca="1" si="267"/>
        <v>2576</v>
      </c>
      <c r="Y1864" s="120">
        <f t="shared" ca="1" si="268"/>
        <v>84</v>
      </c>
      <c r="Z1864" s="121">
        <f t="shared" ca="1" si="269"/>
        <v>7</v>
      </c>
      <c r="AA1864" s="121" t="s">
        <v>10639</v>
      </c>
      <c r="AB1864" s="121"/>
      <c r="AC1864" s="127">
        <v>41015</v>
      </c>
      <c r="AD1864" s="121" t="s">
        <v>520</v>
      </c>
      <c r="AE1864" s="127">
        <v>40949</v>
      </c>
      <c r="AF1864" s="121" t="s">
        <v>8286</v>
      </c>
      <c r="AG1864" s="121">
        <v>2</v>
      </c>
      <c r="AH1864" s="121">
        <v>0</v>
      </c>
      <c r="AI1864" s="121" t="s">
        <v>7548</v>
      </c>
      <c r="AJ1864" s="121" t="s">
        <v>8336</v>
      </c>
      <c r="AK1864" s="121"/>
      <c r="AL1864" s="121"/>
      <c r="AM1864" s="126" t="s">
        <v>7547</v>
      </c>
      <c r="AN1864" s="121"/>
      <c r="AO1864" s="121"/>
      <c r="AP1864" s="121">
        <v>0</v>
      </c>
      <c r="AQ1864" s="121">
        <v>0</v>
      </c>
      <c r="AR1864" s="121" t="s">
        <v>8373</v>
      </c>
      <c r="AS1864" s="121">
        <v>9</v>
      </c>
      <c r="AT1864" s="121" t="s">
        <v>8592</v>
      </c>
    </row>
    <row r="1865" spans="1:46" ht="30" customHeight="1" x14ac:dyDescent="0.15">
      <c r="A1865" s="121">
        <v>1863</v>
      </c>
      <c r="B1865" s="126">
        <v>5291003773</v>
      </c>
      <c r="C1865" s="121" t="s">
        <v>7549</v>
      </c>
      <c r="D1865" s="121" t="s">
        <v>7549</v>
      </c>
      <c r="E1865" s="127">
        <v>28460</v>
      </c>
      <c r="F1865" s="117">
        <f t="shared" ca="1" si="261"/>
        <v>41.273972602739725</v>
      </c>
      <c r="G1865" s="121" t="s">
        <v>325</v>
      </c>
      <c r="H1865" s="121" t="s">
        <v>287</v>
      </c>
      <c r="I1865" s="121" t="s">
        <v>287</v>
      </c>
      <c r="J1865" s="121" t="s">
        <v>7550</v>
      </c>
      <c r="K1865" s="121" t="s">
        <v>771</v>
      </c>
      <c r="L1865" s="121" t="s">
        <v>328</v>
      </c>
      <c r="M1865" s="121" t="s">
        <v>383</v>
      </c>
      <c r="N1865" s="121" t="s">
        <v>570</v>
      </c>
      <c r="O1865" s="121" t="s">
        <v>8330</v>
      </c>
      <c r="P1865" s="127">
        <v>40532</v>
      </c>
      <c r="Q1865" s="127">
        <v>45249</v>
      </c>
      <c r="R1865" s="114">
        <f t="shared" ca="1" si="262"/>
        <v>1724</v>
      </c>
      <c r="S1865" s="118">
        <f t="shared" ca="1" si="263"/>
        <v>56</v>
      </c>
      <c r="T1865" s="114">
        <f t="shared" ca="1" si="264"/>
        <v>4</v>
      </c>
      <c r="U1865" s="119" t="str">
        <f t="shared" ca="1" si="265"/>
        <v>4年8个月24天</v>
      </c>
      <c r="V1865" s="120" t="s">
        <v>9830</v>
      </c>
      <c r="W1865" s="116">
        <f t="shared" ca="1" si="266"/>
        <v>43525</v>
      </c>
      <c r="X1865" s="114">
        <f t="shared" ca="1" si="267"/>
        <v>2556</v>
      </c>
      <c r="Y1865" s="120">
        <f t="shared" ca="1" si="268"/>
        <v>84</v>
      </c>
      <c r="Z1865" s="121">
        <f t="shared" ca="1" si="269"/>
        <v>7</v>
      </c>
      <c r="AA1865" s="121" t="s">
        <v>10640</v>
      </c>
      <c r="AB1865" s="121"/>
      <c r="AC1865" s="127">
        <v>41044</v>
      </c>
      <c r="AD1865" s="121" t="s">
        <v>520</v>
      </c>
      <c r="AE1865" s="127">
        <v>40969</v>
      </c>
      <c r="AF1865" s="121" t="s">
        <v>8286</v>
      </c>
      <c r="AG1865" s="121">
        <v>2</v>
      </c>
      <c r="AH1865" s="121">
        <v>0</v>
      </c>
      <c r="AI1865" s="121" t="s">
        <v>7552</v>
      </c>
      <c r="AJ1865" s="121" t="s">
        <v>1346</v>
      </c>
      <c r="AK1865" s="121"/>
      <c r="AL1865" s="121"/>
      <c r="AM1865" s="126" t="s">
        <v>7551</v>
      </c>
      <c r="AN1865" s="121"/>
      <c r="AO1865" s="121"/>
      <c r="AP1865" s="121">
        <v>0</v>
      </c>
      <c r="AQ1865" s="121">
        <v>0</v>
      </c>
      <c r="AR1865" s="121" t="s">
        <v>8594</v>
      </c>
      <c r="AS1865" s="121">
        <v>401</v>
      </c>
      <c r="AT1865" s="121">
        <v>8</v>
      </c>
    </row>
    <row r="1866" spans="1:46" ht="30" customHeight="1" x14ac:dyDescent="0.15">
      <c r="A1866" s="121">
        <v>1864</v>
      </c>
      <c r="B1866" s="126">
        <v>5291003778</v>
      </c>
      <c r="C1866" s="121" t="s">
        <v>7553</v>
      </c>
      <c r="D1866" s="121" t="s">
        <v>7553</v>
      </c>
      <c r="E1866" s="127">
        <v>22250</v>
      </c>
      <c r="F1866" s="117">
        <f t="shared" ca="1" si="261"/>
        <v>58.287671232876711</v>
      </c>
      <c r="G1866" s="121" t="s">
        <v>325</v>
      </c>
      <c r="H1866" s="121" t="s">
        <v>287</v>
      </c>
      <c r="I1866" s="121" t="s">
        <v>287</v>
      </c>
      <c r="J1866" s="121" t="s">
        <v>7554</v>
      </c>
      <c r="K1866" s="121" t="s">
        <v>8023</v>
      </c>
      <c r="L1866" s="121" t="s">
        <v>328</v>
      </c>
      <c r="M1866" s="121" t="s">
        <v>348</v>
      </c>
      <c r="N1866" s="121" t="s">
        <v>408</v>
      </c>
      <c r="O1866" s="121" t="s">
        <v>8330</v>
      </c>
      <c r="P1866" s="127">
        <v>40543</v>
      </c>
      <c r="Q1866" s="127">
        <v>45321</v>
      </c>
      <c r="R1866" s="114">
        <f t="shared" ca="1" si="262"/>
        <v>1796</v>
      </c>
      <c r="S1866" s="118">
        <f t="shared" ca="1" si="263"/>
        <v>58</v>
      </c>
      <c r="T1866" s="114">
        <f t="shared" ca="1" si="264"/>
        <v>4</v>
      </c>
      <c r="U1866" s="119" t="str">
        <f t="shared" ca="1" si="265"/>
        <v>4年11个月6天</v>
      </c>
      <c r="V1866" s="120" t="s">
        <v>7504</v>
      </c>
      <c r="W1866" s="116">
        <f t="shared" ca="1" si="266"/>
        <v>43525</v>
      </c>
      <c r="X1866" s="114">
        <f t="shared" ca="1" si="267"/>
        <v>2556</v>
      </c>
      <c r="Y1866" s="120">
        <f t="shared" ca="1" si="268"/>
        <v>84</v>
      </c>
      <c r="Z1866" s="121">
        <f t="shared" ca="1" si="269"/>
        <v>7</v>
      </c>
      <c r="AA1866" s="121" t="s">
        <v>10605</v>
      </c>
      <c r="AB1866" s="121"/>
      <c r="AC1866" s="127">
        <v>41044</v>
      </c>
      <c r="AD1866" s="121" t="s">
        <v>520</v>
      </c>
      <c r="AE1866" s="127">
        <v>40969</v>
      </c>
      <c r="AF1866" s="121" t="s">
        <v>8286</v>
      </c>
      <c r="AG1866" s="121">
        <v>2</v>
      </c>
      <c r="AH1866" s="121">
        <v>0</v>
      </c>
      <c r="AI1866" s="121" t="s">
        <v>10641</v>
      </c>
      <c r="AJ1866" s="121" t="s">
        <v>1178</v>
      </c>
      <c r="AK1866" s="121"/>
      <c r="AL1866" s="121"/>
      <c r="AM1866" s="126" t="s">
        <v>7556</v>
      </c>
      <c r="AN1866" s="121" t="s">
        <v>411</v>
      </c>
      <c r="AO1866" s="121" t="s">
        <v>393</v>
      </c>
      <c r="AP1866" s="121">
        <v>4</v>
      </c>
      <c r="AQ1866" s="121">
        <v>0</v>
      </c>
      <c r="AR1866" s="121" t="s">
        <v>8871</v>
      </c>
      <c r="AS1866" s="121"/>
      <c r="AT1866" s="121"/>
    </row>
    <row r="1867" spans="1:46" ht="30" customHeight="1" x14ac:dyDescent="0.15">
      <c r="A1867" s="121">
        <v>1865</v>
      </c>
      <c r="B1867" s="126">
        <v>5291003784</v>
      </c>
      <c r="C1867" s="121" t="s">
        <v>7557</v>
      </c>
      <c r="D1867" s="121" t="s">
        <v>7557</v>
      </c>
      <c r="E1867" s="127">
        <v>29082</v>
      </c>
      <c r="F1867" s="117">
        <f t="shared" ca="1" si="261"/>
        <v>39.56986301369863</v>
      </c>
      <c r="G1867" s="121" t="s">
        <v>486</v>
      </c>
      <c r="H1867" s="121" t="s">
        <v>287</v>
      </c>
      <c r="I1867" s="121" t="s">
        <v>287</v>
      </c>
      <c r="J1867" s="121" t="s">
        <v>7558</v>
      </c>
      <c r="K1867" s="121" t="s">
        <v>8020</v>
      </c>
      <c r="L1867" s="121" t="s">
        <v>328</v>
      </c>
      <c r="M1867" s="121" t="s">
        <v>383</v>
      </c>
      <c r="N1867" s="121" t="s">
        <v>298</v>
      </c>
      <c r="O1867" s="121" t="s">
        <v>8330</v>
      </c>
      <c r="P1867" s="127">
        <v>40610</v>
      </c>
      <c r="Q1867" s="127">
        <v>45389</v>
      </c>
      <c r="R1867" s="114">
        <f t="shared" ca="1" si="262"/>
        <v>1864</v>
      </c>
      <c r="S1867" s="118">
        <f t="shared" ca="1" si="263"/>
        <v>61</v>
      </c>
      <c r="T1867" s="114">
        <f t="shared" ca="1" si="264"/>
        <v>5</v>
      </c>
      <c r="U1867" s="119" t="str">
        <f t="shared" ca="1" si="265"/>
        <v>5年1个月9天</v>
      </c>
      <c r="V1867" s="120" t="s">
        <v>9607</v>
      </c>
      <c r="W1867" s="116">
        <f t="shared" ca="1" si="266"/>
        <v>43525</v>
      </c>
      <c r="X1867" s="114">
        <f t="shared" ca="1" si="267"/>
        <v>2556</v>
      </c>
      <c r="Y1867" s="120">
        <f t="shared" ca="1" si="268"/>
        <v>84</v>
      </c>
      <c r="Z1867" s="121">
        <f t="shared" ca="1" si="269"/>
        <v>7</v>
      </c>
      <c r="AA1867" s="121" t="s">
        <v>9188</v>
      </c>
      <c r="AB1867" s="121"/>
      <c r="AC1867" s="127">
        <v>41044</v>
      </c>
      <c r="AD1867" s="121" t="s">
        <v>520</v>
      </c>
      <c r="AE1867" s="127">
        <v>40969</v>
      </c>
      <c r="AF1867" s="121" t="s">
        <v>8286</v>
      </c>
      <c r="AG1867" s="121">
        <v>2</v>
      </c>
      <c r="AH1867" s="121">
        <v>0</v>
      </c>
      <c r="AI1867" s="121" t="s">
        <v>7561</v>
      </c>
      <c r="AJ1867" s="121" t="s">
        <v>1178</v>
      </c>
      <c r="AK1867" s="121"/>
      <c r="AL1867" s="121"/>
      <c r="AM1867" s="126" t="s">
        <v>7560</v>
      </c>
      <c r="AN1867" s="121" t="s">
        <v>411</v>
      </c>
      <c r="AO1867" s="121"/>
      <c r="AP1867" s="121">
        <v>0</v>
      </c>
      <c r="AQ1867" s="121">
        <v>0</v>
      </c>
      <c r="AR1867" s="121" t="s">
        <v>8678</v>
      </c>
      <c r="AS1867" s="121">
        <v>402</v>
      </c>
      <c r="AT1867" s="121">
        <v>8</v>
      </c>
    </row>
    <row r="1868" spans="1:46" ht="30" customHeight="1" x14ac:dyDescent="0.15">
      <c r="A1868" s="121">
        <v>1866</v>
      </c>
      <c r="B1868" s="126">
        <v>5291003811</v>
      </c>
      <c r="C1868" s="121" t="s">
        <v>7562</v>
      </c>
      <c r="D1868" s="121" t="s">
        <v>7562</v>
      </c>
      <c r="E1868" s="127">
        <v>28387</v>
      </c>
      <c r="F1868" s="117">
        <f t="shared" ca="1" si="261"/>
        <v>41.473972602739728</v>
      </c>
      <c r="G1868" s="121" t="s">
        <v>325</v>
      </c>
      <c r="H1868" s="121" t="s">
        <v>287</v>
      </c>
      <c r="I1868" s="121" t="s">
        <v>287</v>
      </c>
      <c r="J1868" s="121" t="s">
        <v>7563</v>
      </c>
      <c r="K1868" s="121" t="s">
        <v>8030</v>
      </c>
      <c r="L1868" s="121" t="s">
        <v>328</v>
      </c>
      <c r="M1868" s="121" t="s">
        <v>59</v>
      </c>
      <c r="N1868" s="121" t="s">
        <v>408</v>
      </c>
      <c r="O1868" s="121" t="s">
        <v>8330</v>
      </c>
      <c r="P1868" s="127">
        <v>40332</v>
      </c>
      <c r="Q1868" s="127">
        <v>45109</v>
      </c>
      <c r="R1868" s="114">
        <f t="shared" ca="1" si="262"/>
        <v>1584</v>
      </c>
      <c r="S1868" s="118">
        <f t="shared" ca="1" si="263"/>
        <v>52</v>
      </c>
      <c r="T1868" s="114">
        <f t="shared" ca="1" si="264"/>
        <v>4</v>
      </c>
      <c r="U1868" s="119" t="str">
        <f t="shared" ca="1" si="265"/>
        <v>4年4个月4天</v>
      </c>
      <c r="V1868" s="120" t="s">
        <v>1664</v>
      </c>
      <c r="W1868" s="116">
        <f t="shared" ca="1" si="266"/>
        <v>43525</v>
      </c>
      <c r="X1868" s="114">
        <f t="shared" ca="1" si="267"/>
        <v>2556</v>
      </c>
      <c r="Y1868" s="120">
        <f t="shared" ca="1" si="268"/>
        <v>84</v>
      </c>
      <c r="Z1868" s="121">
        <f t="shared" ca="1" si="269"/>
        <v>7</v>
      </c>
      <c r="AA1868" s="121" t="s">
        <v>2500</v>
      </c>
      <c r="AB1868" s="121"/>
      <c r="AC1868" s="127">
        <v>41044</v>
      </c>
      <c r="AD1868" s="121" t="s">
        <v>520</v>
      </c>
      <c r="AE1868" s="127">
        <v>40969</v>
      </c>
      <c r="AF1868" s="121" t="s">
        <v>8286</v>
      </c>
      <c r="AG1868" s="121">
        <v>2</v>
      </c>
      <c r="AH1868" s="121">
        <v>0</v>
      </c>
      <c r="AI1868" s="121" t="s">
        <v>7566</v>
      </c>
      <c r="AJ1868" s="121" t="s">
        <v>1178</v>
      </c>
      <c r="AK1868" s="121"/>
      <c r="AL1868" s="121"/>
      <c r="AM1868" s="126" t="s">
        <v>7565</v>
      </c>
      <c r="AN1868" s="121" t="s">
        <v>411</v>
      </c>
      <c r="AO1868" s="121" t="s">
        <v>393</v>
      </c>
      <c r="AP1868" s="121">
        <v>4</v>
      </c>
      <c r="AQ1868" s="121">
        <v>0</v>
      </c>
      <c r="AR1868" s="121" t="s">
        <v>1334</v>
      </c>
      <c r="AS1868" s="121">
        <v>5</v>
      </c>
      <c r="AT1868" s="121" t="s">
        <v>8592</v>
      </c>
    </row>
    <row r="1869" spans="1:46" ht="30" customHeight="1" x14ac:dyDescent="0.15">
      <c r="A1869" s="121">
        <v>1867</v>
      </c>
      <c r="B1869" s="126">
        <v>5291003816</v>
      </c>
      <c r="C1869" s="121" t="s">
        <v>7567</v>
      </c>
      <c r="D1869" s="121" t="s">
        <v>7567</v>
      </c>
      <c r="E1869" s="127">
        <v>19827</v>
      </c>
      <c r="F1869" s="117">
        <f t="shared" ca="1" si="261"/>
        <v>64.92602739726027</v>
      </c>
      <c r="G1869" s="121" t="s">
        <v>325</v>
      </c>
      <c r="H1869" s="121" t="s">
        <v>287</v>
      </c>
      <c r="I1869" s="121" t="s">
        <v>287</v>
      </c>
      <c r="J1869" s="121" t="s">
        <v>7568</v>
      </c>
      <c r="K1869" s="121" t="s">
        <v>8030</v>
      </c>
      <c r="L1869" s="121" t="s">
        <v>328</v>
      </c>
      <c r="M1869" s="121" t="s">
        <v>383</v>
      </c>
      <c r="N1869" s="121" t="s">
        <v>290</v>
      </c>
      <c r="O1869" s="121" t="s">
        <v>8330</v>
      </c>
      <c r="P1869" s="127">
        <v>40290</v>
      </c>
      <c r="Q1869" s="127">
        <v>45067</v>
      </c>
      <c r="R1869" s="114">
        <f t="shared" ca="1" si="262"/>
        <v>1542</v>
      </c>
      <c r="S1869" s="118">
        <f t="shared" ca="1" si="263"/>
        <v>50</v>
      </c>
      <c r="T1869" s="114">
        <f t="shared" ca="1" si="264"/>
        <v>4</v>
      </c>
      <c r="U1869" s="119" t="str">
        <f t="shared" ca="1" si="265"/>
        <v>4年2个月22天</v>
      </c>
      <c r="V1869" s="120" t="s">
        <v>10642</v>
      </c>
      <c r="W1869" s="116">
        <f t="shared" ca="1" si="266"/>
        <v>43525</v>
      </c>
      <c r="X1869" s="114">
        <f t="shared" ca="1" si="267"/>
        <v>2556</v>
      </c>
      <c r="Y1869" s="120">
        <f t="shared" ca="1" si="268"/>
        <v>84</v>
      </c>
      <c r="Z1869" s="121">
        <f t="shared" ca="1" si="269"/>
        <v>7</v>
      </c>
      <c r="AA1869" s="121" t="s">
        <v>8500</v>
      </c>
      <c r="AB1869" s="121"/>
      <c r="AC1869" s="127">
        <v>41044</v>
      </c>
      <c r="AD1869" s="121" t="s">
        <v>520</v>
      </c>
      <c r="AE1869" s="127">
        <v>40969</v>
      </c>
      <c r="AF1869" s="121" t="s">
        <v>8286</v>
      </c>
      <c r="AG1869" s="121">
        <v>2</v>
      </c>
      <c r="AH1869" s="121">
        <v>0</v>
      </c>
      <c r="AI1869" s="121" t="s">
        <v>7570</v>
      </c>
      <c r="AJ1869" s="121" t="s">
        <v>1178</v>
      </c>
      <c r="AK1869" s="121"/>
      <c r="AL1869" s="121"/>
      <c r="AM1869" s="126" t="s">
        <v>7569</v>
      </c>
      <c r="AN1869" s="121"/>
      <c r="AO1869" s="121"/>
      <c r="AP1869" s="121">
        <v>0</v>
      </c>
      <c r="AQ1869" s="121">
        <v>0</v>
      </c>
      <c r="AR1869" s="121" t="s">
        <v>8400</v>
      </c>
      <c r="AS1869" s="121">
        <v>303</v>
      </c>
      <c r="AT1869" s="121">
        <v>6</v>
      </c>
    </row>
    <row r="1870" spans="1:46" ht="30" customHeight="1" x14ac:dyDescent="0.15">
      <c r="A1870" s="121">
        <v>1868</v>
      </c>
      <c r="B1870" s="126">
        <v>5291003826</v>
      </c>
      <c r="C1870" s="121" t="s">
        <v>7571</v>
      </c>
      <c r="D1870" s="121" t="s">
        <v>7571</v>
      </c>
      <c r="E1870" s="127">
        <v>33076</v>
      </c>
      <c r="F1870" s="117">
        <f t="shared" ca="1" si="261"/>
        <v>28.627397260273973</v>
      </c>
      <c r="G1870" s="121" t="s">
        <v>325</v>
      </c>
      <c r="H1870" s="121" t="s">
        <v>297</v>
      </c>
      <c r="I1870" s="121" t="s">
        <v>297</v>
      </c>
      <c r="J1870" s="121" t="s">
        <v>7572</v>
      </c>
      <c r="K1870" s="121" t="s">
        <v>598</v>
      </c>
      <c r="L1870" s="121" t="s">
        <v>328</v>
      </c>
      <c r="M1870" s="121" t="s">
        <v>59</v>
      </c>
      <c r="N1870" s="121" t="s">
        <v>512</v>
      </c>
      <c r="O1870" s="121" t="s">
        <v>8330</v>
      </c>
      <c r="P1870" s="127">
        <v>40792</v>
      </c>
      <c r="Q1870" s="127">
        <v>45448</v>
      </c>
      <c r="R1870" s="114">
        <f t="shared" ca="1" si="262"/>
        <v>1923</v>
      </c>
      <c r="S1870" s="118">
        <f t="shared" ca="1" si="263"/>
        <v>63</v>
      </c>
      <c r="T1870" s="114">
        <f t="shared" ca="1" si="264"/>
        <v>5</v>
      </c>
      <c r="U1870" s="119" t="str">
        <f t="shared" ca="1" si="265"/>
        <v>5年3个月8天</v>
      </c>
      <c r="V1870" s="120" t="s">
        <v>10643</v>
      </c>
      <c r="W1870" s="116">
        <f t="shared" ca="1" si="266"/>
        <v>43525</v>
      </c>
      <c r="X1870" s="114">
        <f t="shared" ca="1" si="267"/>
        <v>2555</v>
      </c>
      <c r="Y1870" s="120">
        <f t="shared" ca="1" si="268"/>
        <v>83</v>
      </c>
      <c r="Z1870" s="121">
        <f t="shared" ca="1" si="269"/>
        <v>6</v>
      </c>
      <c r="AA1870" s="121" t="s">
        <v>10644</v>
      </c>
      <c r="AB1870" s="121"/>
      <c r="AC1870" s="127">
        <v>41044</v>
      </c>
      <c r="AD1870" s="121" t="s">
        <v>520</v>
      </c>
      <c r="AE1870" s="127">
        <v>40970</v>
      </c>
      <c r="AF1870" s="121" t="s">
        <v>8286</v>
      </c>
      <c r="AG1870" s="121">
        <v>2</v>
      </c>
      <c r="AH1870" s="121">
        <v>0</v>
      </c>
      <c r="AI1870" s="121" t="s">
        <v>7575</v>
      </c>
      <c r="AJ1870" s="121" t="s">
        <v>425</v>
      </c>
      <c r="AK1870" s="121"/>
      <c r="AL1870" s="121"/>
      <c r="AM1870" s="126" t="s">
        <v>7574</v>
      </c>
      <c r="AN1870" s="121"/>
      <c r="AO1870" s="121"/>
      <c r="AP1870" s="121">
        <v>0</v>
      </c>
      <c r="AQ1870" s="121">
        <v>0</v>
      </c>
      <c r="AR1870" s="121" t="s">
        <v>1599</v>
      </c>
      <c r="AS1870" s="121" t="s">
        <v>8746</v>
      </c>
      <c r="AT1870" s="121">
        <v>13</v>
      </c>
    </row>
    <row r="1871" spans="1:46" ht="30" customHeight="1" x14ac:dyDescent="0.15">
      <c r="A1871" s="121">
        <v>1869</v>
      </c>
      <c r="B1871" s="126">
        <v>5291003832</v>
      </c>
      <c r="C1871" s="121" t="s">
        <v>7268</v>
      </c>
      <c r="D1871" s="121" t="s">
        <v>7268</v>
      </c>
      <c r="E1871" s="127">
        <v>22010</v>
      </c>
      <c r="F1871" s="117">
        <f t="shared" ca="1" si="261"/>
        <v>58.945205479452056</v>
      </c>
      <c r="G1871" s="121" t="s">
        <v>325</v>
      </c>
      <c r="H1871" s="121" t="s">
        <v>287</v>
      </c>
      <c r="I1871" s="121" t="s">
        <v>287</v>
      </c>
      <c r="J1871" s="121" t="s">
        <v>7576</v>
      </c>
      <c r="K1871" s="121" t="s">
        <v>8066</v>
      </c>
      <c r="L1871" s="121" t="s">
        <v>328</v>
      </c>
      <c r="M1871" s="121" t="s">
        <v>59</v>
      </c>
      <c r="N1871" s="121" t="s">
        <v>298</v>
      </c>
      <c r="O1871" s="121" t="s">
        <v>8330</v>
      </c>
      <c r="P1871" s="127">
        <v>40518</v>
      </c>
      <c r="Q1871" s="127">
        <v>45296</v>
      </c>
      <c r="R1871" s="114">
        <f t="shared" ca="1" si="262"/>
        <v>1771</v>
      </c>
      <c r="S1871" s="118">
        <f t="shared" ca="1" si="263"/>
        <v>58</v>
      </c>
      <c r="T1871" s="114">
        <f t="shared" ca="1" si="264"/>
        <v>4</v>
      </c>
      <c r="U1871" s="119" t="str">
        <f t="shared" ca="1" si="265"/>
        <v>4年10个月11天</v>
      </c>
      <c r="V1871" s="120" t="s">
        <v>8680</v>
      </c>
      <c r="W1871" s="116">
        <f t="shared" ca="1" si="266"/>
        <v>43525</v>
      </c>
      <c r="X1871" s="114">
        <f t="shared" ca="1" si="267"/>
        <v>2555</v>
      </c>
      <c r="Y1871" s="120">
        <f t="shared" ca="1" si="268"/>
        <v>83</v>
      </c>
      <c r="Z1871" s="121">
        <f t="shared" ca="1" si="269"/>
        <v>6</v>
      </c>
      <c r="AA1871" s="121" t="s">
        <v>8757</v>
      </c>
      <c r="AB1871" s="121"/>
      <c r="AC1871" s="127">
        <v>41044</v>
      </c>
      <c r="AD1871" s="121" t="s">
        <v>520</v>
      </c>
      <c r="AE1871" s="127">
        <v>40970</v>
      </c>
      <c r="AF1871" s="121" t="s">
        <v>8286</v>
      </c>
      <c r="AG1871" s="121">
        <v>2</v>
      </c>
      <c r="AH1871" s="121">
        <v>0</v>
      </c>
      <c r="AI1871" s="121" t="s">
        <v>7579</v>
      </c>
      <c r="AJ1871" s="121" t="s">
        <v>1178</v>
      </c>
      <c r="AK1871" s="121"/>
      <c r="AL1871" s="121"/>
      <c r="AM1871" s="126" t="s">
        <v>7578</v>
      </c>
      <c r="AN1871" s="121" t="s">
        <v>411</v>
      </c>
      <c r="AO1871" s="121" t="s">
        <v>393</v>
      </c>
      <c r="AP1871" s="121">
        <v>4</v>
      </c>
      <c r="AQ1871" s="121">
        <v>0</v>
      </c>
      <c r="AR1871" s="121" t="s">
        <v>3949</v>
      </c>
      <c r="AS1871" s="121">
        <v>6</v>
      </c>
      <c r="AT1871" s="121">
        <v>93</v>
      </c>
    </row>
    <row r="1872" spans="1:46" ht="30" customHeight="1" x14ac:dyDescent="0.15">
      <c r="A1872" s="121">
        <v>1870</v>
      </c>
      <c r="B1872" s="126">
        <v>5291004067</v>
      </c>
      <c r="C1872" s="121" t="s">
        <v>7580</v>
      </c>
      <c r="D1872" s="121" t="s">
        <v>7580</v>
      </c>
      <c r="E1872" s="127">
        <v>31393</v>
      </c>
      <c r="F1872" s="117">
        <f t="shared" ca="1" si="261"/>
        <v>33.238356164383561</v>
      </c>
      <c r="G1872" s="121" t="s">
        <v>650</v>
      </c>
      <c r="H1872" s="121" t="s">
        <v>287</v>
      </c>
      <c r="I1872" s="121" t="s">
        <v>287</v>
      </c>
      <c r="J1872" s="121" t="s">
        <v>7581</v>
      </c>
      <c r="K1872" s="121" t="s">
        <v>553</v>
      </c>
      <c r="L1872" s="121" t="s">
        <v>357</v>
      </c>
      <c r="M1872" s="121" t="s">
        <v>348</v>
      </c>
      <c r="N1872" s="121" t="s">
        <v>7582</v>
      </c>
      <c r="O1872" s="121" t="s">
        <v>8389</v>
      </c>
      <c r="P1872" s="127">
        <v>40767</v>
      </c>
      <c r="Q1872" s="127">
        <v>44784</v>
      </c>
      <c r="R1872" s="114">
        <f t="shared" ca="1" si="262"/>
        <v>1259</v>
      </c>
      <c r="S1872" s="118">
        <f t="shared" ca="1" si="263"/>
        <v>41</v>
      </c>
      <c r="T1872" s="114">
        <f t="shared" ca="1" si="264"/>
        <v>3</v>
      </c>
      <c r="U1872" s="119" t="str">
        <f t="shared" ca="1" si="265"/>
        <v>3年5个月14天</v>
      </c>
      <c r="V1872" s="120" t="s">
        <v>7632</v>
      </c>
      <c r="W1872" s="116">
        <f t="shared" ca="1" si="266"/>
        <v>43525</v>
      </c>
      <c r="X1872" s="114">
        <f t="shared" ca="1" si="267"/>
        <v>2550</v>
      </c>
      <c r="Y1872" s="120">
        <f t="shared" ca="1" si="268"/>
        <v>83</v>
      </c>
      <c r="Z1872" s="121">
        <f t="shared" ca="1" si="269"/>
        <v>6</v>
      </c>
      <c r="AA1872" s="121" t="s">
        <v>9428</v>
      </c>
      <c r="AB1872" s="121"/>
      <c r="AC1872" s="127">
        <v>41044</v>
      </c>
      <c r="AD1872" s="121" t="s">
        <v>520</v>
      </c>
      <c r="AE1872" s="127">
        <v>40975</v>
      </c>
      <c r="AF1872" s="121" t="s">
        <v>8286</v>
      </c>
      <c r="AG1872" s="121">
        <v>2</v>
      </c>
      <c r="AH1872" s="121">
        <v>0</v>
      </c>
      <c r="AI1872" s="121" t="s">
        <v>7585</v>
      </c>
      <c r="AJ1872" s="121" t="s">
        <v>8336</v>
      </c>
      <c r="AK1872" s="121"/>
      <c r="AL1872" s="121"/>
      <c r="AM1872" s="126" t="s">
        <v>7584</v>
      </c>
      <c r="AN1872" s="121"/>
      <c r="AO1872" s="121"/>
      <c r="AP1872" s="121">
        <v>0</v>
      </c>
      <c r="AQ1872" s="121">
        <v>1</v>
      </c>
      <c r="AR1872" s="121"/>
      <c r="AS1872" s="128">
        <v>43195</v>
      </c>
      <c r="AT1872" s="121">
        <v>9</v>
      </c>
    </row>
    <row r="1873" spans="1:46" ht="30" customHeight="1" x14ac:dyDescent="0.15">
      <c r="A1873" s="121">
        <v>1871</v>
      </c>
      <c r="B1873" s="126">
        <v>5291004170</v>
      </c>
      <c r="C1873" s="121" t="s">
        <v>7586</v>
      </c>
      <c r="D1873" s="121" t="s">
        <v>7586</v>
      </c>
      <c r="E1873" s="127">
        <v>32689</v>
      </c>
      <c r="F1873" s="117">
        <f t="shared" ca="1" si="261"/>
        <v>29.687671232876713</v>
      </c>
      <c r="G1873" s="121" t="s">
        <v>325</v>
      </c>
      <c r="H1873" s="121" t="s">
        <v>297</v>
      </c>
      <c r="I1873" s="121" t="s">
        <v>297</v>
      </c>
      <c r="J1873" s="121" t="s">
        <v>7587</v>
      </c>
      <c r="K1873" s="121" t="s">
        <v>8016</v>
      </c>
      <c r="L1873" s="121" t="s">
        <v>328</v>
      </c>
      <c r="M1873" s="121" t="s">
        <v>348</v>
      </c>
      <c r="N1873" s="121" t="s">
        <v>680</v>
      </c>
      <c r="O1873" s="121" t="s">
        <v>8855</v>
      </c>
      <c r="P1873" s="127">
        <v>40912</v>
      </c>
      <c r="Q1873" s="127">
        <v>45750</v>
      </c>
      <c r="R1873" s="114">
        <f t="shared" ca="1" si="262"/>
        <v>2225</v>
      </c>
      <c r="S1873" s="118">
        <f t="shared" ca="1" si="263"/>
        <v>73</v>
      </c>
      <c r="T1873" s="114">
        <f t="shared" ca="1" si="264"/>
        <v>6</v>
      </c>
      <c r="U1873" s="119" t="str">
        <f t="shared" ca="1" si="265"/>
        <v>6年1个月5天</v>
      </c>
      <c r="V1873" s="120" t="s">
        <v>9258</v>
      </c>
      <c r="W1873" s="116">
        <f t="shared" ca="1" si="266"/>
        <v>43525</v>
      </c>
      <c r="X1873" s="114">
        <f t="shared" ca="1" si="267"/>
        <v>2555</v>
      </c>
      <c r="Y1873" s="120">
        <f t="shared" ca="1" si="268"/>
        <v>83</v>
      </c>
      <c r="Z1873" s="121">
        <f t="shared" ca="1" si="269"/>
        <v>6</v>
      </c>
      <c r="AA1873" s="121" t="s">
        <v>10645</v>
      </c>
      <c r="AB1873" s="121"/>
      <c r="AC1873" s="127">
        <v>41044</v>
      </c>
      <c r="AD1873" s="121" t="s">
        <v>520</v>
      </c>
      <c r="AE1873" s="127">
        <v>40970</v>
      </c>
      <c r="AF1873" s="121" t="s">
        <v>8286</v>
      </c>
      <c r="AG1873" s="121">
        <v>2</v>
      </c>
      <c r="AH1873" s="121">
        <v>0</v>
      </c>
      <c r="AI1873" s="121" t="s">
        <v>10646</v>
      </c>
      <c r="AJ1873" s="121" t="s">
        <v>425</v>
      </c>
      <c r="AK1873" s="121"/>
      <c r="AL1873" s="121"/>
      <c r="AM1873" s="126" t="s">
        <v>7588</v>
      </c>
      <c r="AN1873" s="121"/>
      <c r="AO1873" s="121"/>
      <c r="AP1873" s="121">
        <v>0</v>
      </c>
      <c r="AQ1873" s="121">
        <v>0</v>
      </c>
      <c r="AR1873" s="121" t="s">
        <v>8351</v>
      </c>
      <c r="AS1873" s="121"/>
      <c r="AT1873" s="121"/>
    </row>
    <row r="1874" spans="1:46" ht="30" customHeight="1" x14ac:dyDescent="0.15">
      <c r="A1874" s="121">
        <v>1872</v>
      </c>
      <c r="B1874" s="126">
        <v>5291004183</v>
      </c>
      <c r="C1874" s="121" t="s">
        <v>7589</v>
      </c>
      <c r="D1874" s="121" t="s">
        <v>7589</v>
      </c>
      <c r="E1874" s="127">
        <v>25504</v>
      </c>
      <c r="F1874" s="117">
        <f t="shared" ca="1" si="261"/>
        <v>49.372602739726027</v>
      </c>
      <c r="G1874" s="121" t="s">
        <v>325</v>
      </c>
      <c r="H1874" s="121" t="s">
        <v>3453</v>
      </c>
      <c r="I1874" s="121" t="s">
        <v>3453</v>
      </c>
      <c r="J1874" s="121" t="s">
        <v>10647</v>
      </c>
      <c r="K1874" s="121" t="s">
        <v>8546</v>
      </c>
      <c r="L1874" s="121" t="s">
        <v>1122</v>
      </c>
      <c r="M1874" s="121" t="s">
        <v>348</v>
      </c>
      <c r="N1874" s="121" t="s">
        <v>1456</v>
      </c>
      <c r="O1874" s="121" t="s">
        <v>8574</v>
      </c>
      <c r="P1874" s="127">
        <v>40751</v>
      </c>
      <c r="Q1874" s="127">
        <v>45742</v>
      </c>
      <c r="R1874" s="114">
        <f t="shared" ca="1" si="262"/>
        <v>2217</v>
      </c>
      <c r="S1874" s="118">
        <f t="shared" ca="1" si="263"/>
        <v>72</v>
      </c>
      <c r="T1874" s="114">
        <f t="shared" ca="1" si="264"/>
        <v>6</v>
      </c>
      <c r="U1874" s="119" t="str">
        <f t="shared" ca="1" si="265"/>
        <v>6年0个月27天</v>
      </c>
      <c r="V1874" s="120" t="s">
        <v>6448</v>
      </c>
      <c r="W1874" s="116">
        <f t="shared" ca="1" si="266"/>
        <v>43525</v>
      </c>
      <c r="X1874" s="114">
        <f t="shared" ca="1" si="267"/>
        <v>2548</v>
      </c>
      <c r="Y1874" s="120">
        <f t="shared" ca="1" si="268"/>
        <v>83</v>
      </c>
      <c r="Z1874" s="121">
        <f t="shared" ca="1" si="269"/>
        <v>6</v>
      </c>
      <c r="AA1874" s="121" t="s">
        <v>10648</v>
      </c>
      <c r="AB1874" s="121" t="s">
        <v>8356</v>
      </c>
      <c r="AC1874" s="127">
        <v>41044</v>
      </c>
      <c r="AD1874" s="121" t="s">
        <v>520</v>
      </c>
      <c r="AE1874" s="127">
        <v>40977</v>
      </c>
      <c r="AF1874" s="121" t="s">
        <v>8286</v>
      </c>
      <c r="AG1874" s="121">
        <v>1</v>
      </c>
      <c r="AH1874" s="121">
        <v>0</v>
      </c>
      <c r="AI1874" s="121" t="s">
        <v>7591</v>
      </c>
      <c r="AJ1874" s="121" t="s">
        <v>1791</v>
      </c>
      <c r="AK1874" s="121"/>
      <c r="AL1874" s="121"/>
      <c r="AM1874" s="126" t="s">
        <v>7590</v>
      </c>
      <c r="AN1874" s="121"/>
      <c r="AO1874" s="121" t="s">
        <v>393</v>
      </c>
      <c r="AP1874" s="121">
        <v>14</v>
      </c>
      <c r="AQ1874" s="121">
        <v>0</v>
      </c>
      <c r="AR1874" s="121"/>
      <c r="AS1874" s="128">
        <v>43195</v>
      </c>
      <c r="AT1874" s="121">
        <v>11</v>
      </c>
    </row>
    <row r="1875" spans="1:46" ht="30" customHeight="1" x14ac:dyDescent="0.15">
      <c r="A1875" s="121">
        <v>1873</v>
      </c>
      <c r="B1875" s="126">
        <v>5291004603</v>
      </c>
      <c r="C1875" s="121" t="s">
        <v>7593</v>
      </c>
      <c r="D1875" s="121" t="s">
        <v>7593</v>
      </c>
      <c r="E1875" s="127">
        <v>32298</v>
      </c>
      <c r="F1875" s="117">
        <f t="shared" ca="1" si="261"/>
        <v>30.758904109589039</v>
      </c>
      <c r="G1875" s="121" t="s">
        <v>325</v>
      </c>
      <c r="H1875" s="121" t="s">
        <v>297</v>
      </c>
      <c r="I1875" s="121" t="s">
        <v>297</v>
      </c>
      <c r="J1875" s="121" t="s">
        <v>7594</v>
      </c>
      <c r="K1875" s="121" t="s">
        <v>8233</v>
      </c>
      <c r="L1875" s="121" t="s">
        <v>357</v>
      </c>
      <c r="M1875" s="121" t="s">
        <v>383</v>
      </c>
      <c r="N1875" s="121" t="s">
        <v>546</v>
      </c>
      <c r="O1875" s="121" t="s">
        <v>8389</v>
      </c>
      <c r="P1875" s="127">
        <v>40789</v>
      </c>
      <c r="Q1875" s="127">
        <v>45079</v>
      </c>
      <c r="R1875" s="114">
        <f t="shared" ca="1" si="262"/>
        <v>1554</v>
      </c>
      <c r="S1875" s="118">
        <f t="shared" ca="1" si="263"/>
        <v>51</v>
      </c>
      <c r="T1875" s="114">
        <f t="shared" ca="1" si="264"/>
        <v>4</v>
      </c>
      <c r="U1875" s="119" t="str">
        <f t="shared" ca="1" si="265"/>
        <v>4年3个月4天</v>
      </c>
      <c r="V1875" s="120" t="s">
        <v>9737</v>
      </c>
      <c r="W1875" s="116">
        <f t="shared" ca="1" si="266"/>
        <v>43525</v>
      </c>
      <c r="X1875" s="114">
        <f t="shared" ca="1" si="267"/>
        <v>2521</v>
      </c>
      <c r="Y1875" s="120">
        <f t="shared" ca="1" si="268"/>
        <v>82</v>
      </c>
      <c r="Z1875" s="121">
        <f t="shared" ca="1" si="269"/>
        <v>6</v>
      </c>
      <c r="AA1875" s="121" t="s">
        <v>10649</v>
      </c>
      <c r="AB1875" s="121"/>
      <c r="AC1875" s="127">
        <v>41072</v>
      </c>
      <c r="AD1875" s="121" t="s">
        <v>520</v>
      </c>
      <c r="AE1875" s="127">
        <v>41004</v>
      </c>
      <c r="AF1875" s="121" t="s">
        <v>8286</v>
      </c>
      <c r="AG1875" s="121">
        <v>2</v>
      </c>
      <c r="AH1875" s="121">
        <v>0</v>
      </c>
      <c r="AI1875" s="121" t="s">
        <v>7597</v>
      </c>
      <c r="AJ1875" s="121" t="s">
        <v>373</v>
      </c>
      <c r="AK1875" s="121"/>
      <c r="AL1875" s="121" t="s">
        <v>4787</v>
      </c>
      <c r="AM1875" s="126" t="s">
        <v>7596</v>
      </c>
      <c r="AN1875" s="121"/>
      <c r="AO1875" s="121"/>
      <c r="AP1875" s="121">
        <v>0</v>
      </c>
      <c r="AQ1875" s="121">
        <v>1</v>
      </c>
      <c r="AR1875" s="121" t="s">
        <v>8373</v>
      </c>
      <c r="AS1875" s="121">
        <v>404</v>
      </c>
      <c r="AT1875" s="121">
        <v>7</v>
      </c>
    </row>
    <row r="1876" spans="1:46" ht="30" customHeight="1" x14ac:dyDescent="0.15">
      <c r="A1876" s="121">
        <v>1874</v>
      </c>
      <c r="B1876" s="126">
        <v>5291004839</v>
      </c>
      <c r="C1876" s="121" t="s">
        <v>7598</v>
      </c>
      <c r="D1876" s="121" t="s">
        <v>7598</v>
      </c>
      <c r="E1876" s="127">
        <v>33305</v>
      </c>
      <c r="F1876" s="117">
        <f t="shared" ca="1" si="261"/>
        <v>28</v>
      </c>
      <c r="G1876" s="121" t="s">
        <v>325</v>
      </c>
      <c r="H1876" s="121" t="s">
        <v>779</v>
      </c>
      <c r="I1876" s="121" t="s">
        <v>779</v>
      </c>
      <c r="J1876" s="121" t="s">
        <v>7599</v>
      </c>
      <c r="K1876" s="121" t="s">
        <v>8007</v>
      </c>
      <c r="L1876" s="121" t="s">
        <v>357</v>
      </c>
      <c r="M1876" s="121" t="s">
        <v>383</v>
      </c>
      <c r="N1876" s="121" t="s">
        <v>680</v>
      </c>
      <c r="O1876" s="121" t="s">
        <v>8319</v>
      </c>
      <c r="P1876" s="127">
        <v>40763</v>
      </c>
      <c r="Q1876" s="127">
        <v>46514</v>
      </c>
      <c r="R1876" s="114">
        <f t="shared" ca="1" si="262"/>
        <v>2989</v>
      </c>
      <c r="S1876" s="118">
        <f t="shared" ca="1" si="263"/>
        <v>98</v>
      </c>
      <c r="T1876" s="114">
        <f t="shared" ca="1" si="264"/>
        <v>8</v>
      </c>
      <c r="U1876" s="119" t="str">
        <f t="shared" ca="1" si="265"/>
        <v>8年2个月9天</v>
      </c>
      <c r="V1876" s="120" t="s">
        <v>7881</v>
      </c>
      <c r="W1876" s="116">
        <f t="shared" ca="1" si="266"/>
        <v>43525</v>
      </c>
      <c r="X1876" s="114">
        <f t="shared" ca="1" si="267"/>
        <v>2520</v>
      </c>
      <c r="Y1876" s="120">
        <f t="shared" ca="1" si="268"/>
        <v>82</v>
      </c>
      <c r="Z1876" s="121">
        <f t="shared" ca="1" si="269"/>
        <v>6</v>
      </c>
      <c r="AA1876" s="121" t="s">
        <v>10650</v>
      </c>
      <c r="AB1876" s="121"/>
      <c r="AC1876" s="127">
        <v>41072</v>
      </c>
      <c r="AD1876" s="121" t="s">
        <v>520</v>
      </c>
      <c r="AE1876" s="127">
        <v>41005</v>
      </c>
      <c r="AF1876" s="121" t="s">
        <v>8286</v>
      </c>
      <c r="AG1876" s="121">
        <v>2</v>
      </c>
      <c r="AH1876" s="121">
        <v>0</v>
      </c>
      <c r="AI1876" s="121" t="s">
        <v>7601</v>
      </c>
      <c r="AJ1876" s="121" t="s">
        <v>373</v>
      </c>
      <c r="AK1876" s="121"/>
      <c r="AL1876" s="121"/>
      <c r="AM1876" s="126" t="s">
        <v>7600</v>
      </c>
      <c r="AN1876" s="121"/>
      <c r="AO1876" s="121" t="s">
        <v>393</v>
      </c>
      <c r="AP1876" s="121">
        <v>3</v>
      </c>
      <c r="AQ1876" s="121">
        <v>0</v>
      </c>
      <c r="AR1876" s="121" t="s">
        <v>8373</v>
      </c>
      <c r="AS1876" s="121">
        <v>406</v>
      </c>
      <c r="AT1876" s="121">
        <v>7</v>
      </c>
    </row>
    <row r="1877" spans="1:46" ht="30" customHeight="1" x14ac:dyDescent="0.15">
      <c r="A1877" s="121">
        <v>1875</v>
      </c>
      <c r="B1877" s="126">
        <v>5291004842</v>
      </c>
      <c r="C1877" s="121" t="s">
        <v>1051</v>
      </c>
      <c r="D1877" s="121" t="s">
        <v>1051</v>
      </c>
      <c r="E1877" s="127">
        <v>32999</v>
      </c>
      <c r="F1877" s="117">
        <f t="shared" ca="1" si="261"/>
        <v>28.838356164383562</v>
      </c>
      <c r="G1877" s="121" t="s">
        <v>325</v>
      </c>
      <c r="H1877" s="121" t="s">
        <v>287</v>
      </c>
      <c r="I1877" s="121" t="s">
        <v>287</v>
      </c>
      <c r="J1877" s="121" t="s">
        <v>7602</v>
      </c>
      <c r="K1877" s="121" t="s">
        <v>8007</v>
      </c>
      <c r="L1877" s="121" t="s">
        <v>328</v>
      </c>
      <c r="M1877" s="121" t="s">
        <v>499</v>
      </c>
      <c r="N1877" s="121" t="s">
        <v>680</v>
      </c>
      <c r="O1877" s="121" t="s">
        <v>9301</v>
      </c>
      <c r="P1877" s="127">
        <v>40763</v>
      </c>
      <c r="Q1877" s="127">
        <v>46333</v>
      </c>
      <c r="R1877" s="114">
        <f t="shared" ca="1" si="262"/>
        <v>2808</v>
      </c>
      <c r="S1877" s="118">
        <f t="shared" ca="1" si="263"/>
        <v>92</v>
      </c>
      <c r="T1877" s="114">
        <f t="shared" ca="1" si="264"/>
        <v>7</v>
      </c>
      <c r="U1877" s="119" t="str">
        <f t="shared" ca="1" si="265"/>
        <v>7年8个月13天</v>
      </c>
      <c r="V1877" s="120" t="s">
        <v>10651</v>
      </c>
      <c r="W1877" s="116">
        <f t="shared" ca="1" si="266"/>
        <v>43525</v>
      </c>
      <c r="X1877" s="114">
        <f t="shared" ca="1" si="267"/>
        <v>2520</v>
      </c>
      <c r="Y1877" s="120">
        <f t="shared" ca="1" si="268"/>
        <v>82</v>
      </c>
      <c r="Z1877" s="121">
        <f t="shared" ca="1" si="269"/>
        <v>6</v>
      </c>
      <c r="AA1877" s="121" t="s">
        <v>10650</v>
      </c>
      <c r="AB1877" s="121"/>
      <c r="AC1877" s="127">
        <v>41072</v>
      </c>
      <c r="AD1877" s="121" t="s">
        <v>520</v>
      </c>
      <c r="AE1877" s="127">
        <v>41005</v>
      </c>
      <c r="AF1877" s="121" t="s">
        <v>8286</v>
      </c>
      <c r="AG1877" s="121">
        <v>2</v>
      </c>
      <c r="AH1877" s="121">
        <v>0</v>
      </c>
      <c r="AI1877" s="121" t="s">
        <v>10652</v>
      </c>
      <c r="AJ1877" s="121" t="s">
        <v>373</v>
      </c>
      <c r="AK1877" s="121"/>
      <c r="AL1877" s="121"/>
      <c r="AM1877" s="126" t="s">
        <v>7603</v>
      </c>
      <c r="AN1877" s="121"/>
      <c r="AO1877" s="121" t="s">
        <v>393</v>
      </c>
      <c r="AP1877" s="121">
        <v>3</v>
      </c>
      <c r="AQ1877" s="121">
        <v>0</v>
      </c>
      <c r="AR1877" s="121"/>
      <c r="AS1877" s="121"/>
      <c r="AT1877" s="121"/>
    </row>
    <row r="1878" spans="1:46" ht="30" customHeight="1" x14ac:dyDescent="0.15">
      <c r="A1878" s="121">
        <v>1876</v>
      </c>
      <c r="B1878" s="126">
        <v>5291004915</v>
      </c>
      <c r="C1878" s="121" t="s">
        <v>7604</v>
      </c>
      <c r="D1878" s="121" t="s">
        <v>7604</v>
      </c>
      <c r="E1878" s="127">
        <v>33192</v>
      </c>
      <c r="F1878" s="117">
        <f t="shared" ca="1" si="261"/>
        <v>28.30958904109589</v>
      </c>
      <c r="G1878" s="121" t="s">
        <v>325</v>
      </c>
      <c r="H1878" s="121" t="s">
        <v>297</v>
      </c>
      <c r="I1878" s="121" t="s">
        <v>297</v>
      </c>
      <c r="J1878" s="121" t="s">
        <v>7605</v>
      </c>
      <c r="K1878" s="121" t="s">
        <v>8036</v>
      </c>
      <c r="L1878" s="121" t="s">
        <v>328</v>
      </c>
      <c r="M1878" s="121" t="s">
        <v>59</v>
      </c>
      <c r="N1878" s="121" t="s">
        <v>570</v>
      </c>
      <c r="O1878" s="121" t="s">
        <v>8330</v>
      </c>
      <c r="P1878" s="127">
        <v>40696</v>
      </c>
      <c r="Q1878" s="127">
        <v>45717</v>
      </c>
      <c r="R1878" s="114">
        <f t="shared" ca="1" si="262"/>
        <v>2192</v>
      </c>
      <c r="S1878" s="118">
        <f t="shared" ca="1" si="263"/>
        <v>72</v>
      </c>
      <c r="T1878" s="114">
        <f t="shared" ca="1" si="264"/>
        <v>6</v>
      </c>
      <c r="U1878" s="119" t="str">
        <f t="shared" ca="1" si="265"/>
        <v>6年0个月2天</v>
      </c>
      <c r="V1878" s="120" t="s">
        <v>9131</v>
      </c>
      <c r="W1878" s="116">
        <f t="shared" ca="1" si="266"/>
        <v>43525</v>
      </c>
      <c r="X1878" s="114">
        <f t="shared" ca="1" si="267"/>
        <v>2517</v>
      </c>
      <c r="Y1878" s="120">
        <f t="shared" ca="1" si="268"/>
        <v>82</v>
      </c>
      <c r="Z1878" s="121">
        <f t="shared" ca="1" si="269"/>
        <v>6</v>
      </c>
      <c r="AA1878" s="121" t="s">
        <v>10653</v>
      </c>
      <c r="AB1878" s="121"/>
      <c r="AC1878" s="127">
        <v>41072</v>
      </c>
      <c r="AD1878" s="121" t="s">
        <v>520</v>
      </c>
      <c r="AE1878" s="127">
        <v>41008</v>
      </c>
      <c r="AF1878" s="121" t="s">
        <v>8286</v>
      </c>
      <c r="AG1878" s="121">
        <v>2</v>
      </c>
      <c r="AH1878" s="121">
        <v>0</v>
      </c>
      <c r="AI1878" s="121" t="s">
        <v>7608</v>
      </c>
      <c r="AJ1878" s="121" t="s">
        <v>373</v>
      </c>
      <c r="AK1878" s="121"/>
      <c r="AL1878" s="121" t="s">
        <v>363</v>
      </c>
      <c r="AM1878" s="126" t="s">
        <v>7607</v>
      </c>
      <c r="AN1878" s="121"/>
      <c r="AO1878" s="121" t="s">
        <v>393</v>
      </c>
      <c r="AP1878" s="121">
        <v>4</v>
      </c>
      <c r="AQ1878" s="121">
        <v>1</v>
      </c>
      <c r="AR1878" s="121" t="s">
        <v>1599</v>
      </c>
      <c r="AS1878" s="121" t="s">
        <v>8516</v>
      </c>
      <c r="AT1878" s="121">
        <v>12</v>
      </c>
    </row>
    <row r="1879" spans="1:46" ht="30" customHeight="1" x14ac:dyDescent="0.15">
      <c r="A1879" s="121">
        <v>1877</v>
      </c>
      <c r="B1879" s="126">
        <v>5291004940</v>
      </c>
      <c r="C1879" s="121" t="s">
        <v>7609</v>
      </c>
      <c r="D1879" s="121" t="s">
        <v>7609</v>
      </c>
      <c r="E1879" s="127">
        <v>26965</v>
      </c>
      <c r="F1879" s="117">
        <f t="shared" ca="1" si="261"/>
        <v>45.369863013698627</v>
      </c>
      <c r="G1879" s="121" t="s">
        <v>364</v>
      </c>
      <c r="H1879" s="121" t="s">
        <v>758</v>
      </c>
      <c r="I1879" s="121" t="s">
        <v>758</v>
      </c>
      <c r="J1879" s="121" t="s">
        <v>7610</v>
      </c>
      <c r="K1879" s="121" t="s">
        <v>8014</v>
      </c>
      <c r="L1879" s="121" t="s">
        <v>1803</v>
      </c>
      <c r="M1879" s="121" t="s">
        <v>383</v>
      </c>
      <c r="N1879" s="121" t="s">
        <v>1456</v>
      </c>
      <c r="O1879" s="121" t="s">
        <v>9486</v>
      </c>
      <c r="P1879" s="127">
        <v>40865</v>
      </c>
      <c r="Q1879" s="127">
        <v>43421</v>
      </c>
      <c r="R1879" s="114" t="e">
        <f t="shared" ca="1" si="262"/>
        <v>#NUM!</v>
      </c>
      <c r="S1879" s="118" t="e">
        <f t="shared" ca="1" si="263"/>
        <v>#NUM!</v>
      </c>
      <c r="T1879" s="114" t="e">
        <f t="shared" ca="1" si="264"/>
        <v>#NUM!</v>
      </c>
      <c r="U1879" s="119" t="e">
        <f t="shared" ca="1" si="265"/>
        <v>#NUM!</v>
      </c>
      <c r="V1879" s="120" t="s">
        <v>10654</v>
      </c>
      <c r="W1879" s="116">
        <f t="shared" ca="1" si="266"/>
        <v>43525</v>
      </c>
      <c r="X1879" s="114">
        <f t="shared" ca="1" si="267"/>
        <v>2516</v>
      </c>
      <c r="Y1879" s="120">
        <f t="shared" ca="1" si="268"/>
        <v>82</v>
      </c>
      <c r="Z1879" s="121">
        <f t="shared" ca="1" si="269"/>
        <v>6</v>
      </c>
      <c r="AA1879" s="121" t="s">
        <v>10655</v>
      </c>
      <c r="AB1879" s="121" t="s">
        <v>8356</v>
      </c>
      <c r="AC1879" s="127">
        <v>41072</v>
      </c>
      <c r="AD1879" s="121" t="s">
        <v>520</v>
      </c>
      <c r="AE1879" s="127">
        <v>41009</v>
      </c>
      <c r="AF1879" s="121" t="s">
        <v>8286</v>
      </c>
      <c r="AG1879" s="121">
        <v>0</v>
      </c>
      <c r="AH1879" s="121">
        <v>0</v>
      </c>
      <c r="AI1879" s="121" t="s">
        <v>7612</v>
      </c>
      <c r="AJ1879" s="121"/>
      <c r="AK1879" s="121"/>
      <c r="AL1879" s="121"/>
      <c r="AM1879" s="126" t="s">
        <v>7611</v>
      </c>
      <c r="AN1879" s="121"/>
      <c r="AO1879" s="121"/>
      <c r="AP1879" s="121">
        <v>0</v>
      </c>
      <c r="AQ1879" s="121">
        <v>0</v>
      </c>
      <c r="AR1879" s="121" t="s">
        <v>8400</v>
      </c>
      <c r="AS1879" s="121">
        <v>402</v>
      </c>
      <c r="AT1879" s="121">
        <v>10</v>
      </c>
    </row>
    <row r="1880" spans="1:46" ht="30" customHeight="1" x14ac:dyDescent="0.15">
      <c r="A1880" s="121">
        <v>1878</v>
      </c>
      <c r="B1880" s="126">
        <v>5291004985</v>
      </c>
      <c r="C1880" s="121" t="s">
        <v>7613</v>
      </c>
      <c r="D1880" s="121" t="s">
        <v>7613</v>
      </c>
      <c r="E1880" s="127">
        <v>24805</v>
      </c>
      <c r="F1880" s="117">
        <f t="shared" ca="1" si="261"/>
        <v>51.287671232876711</v>
      </c>
      <c r="G1880" s="121" t="s">
        <v>325</v>
      </c>
      <c r="H1880" s="121" t="s">
        <v>297</v>
      </c>
      <c r="I1880" s="121" t="s">
        <v>297</v>
      </c>
      <c r="J1880" s="121" t="s">
        <v>10656</v>
      </c>
      <c r="K1880" s="121" t="s">
        <v>8546</v>
      </c>
      <c r="L1880" s="121" t="s">
        <v>357</v>
      </c>
      <c r="M1880" s="121" t="s">
        <v>383</v>
      </c>
      <c r="N1880" s="121" t="s">
        <v>1456</v>
      </c>
      <c r="O1880" s="121" t="s">
        <v>8901</v>
      </c>
      <c r="P1880" s="127">
        <v>40708</v>
      </c>
      <c r="Q1880" s="127">
        <v>43782</v>
      </c>
      <c r="R1880" s="114">
        <f t="shared" ca="1" si="262"/>
        <v>257</v>
      </c>
      <c r="S1880" s="118">
        <f t="shared" ca="1" si="263"/>
        <v>8</v>
      </c>
      <c r="T1880" s="114">
        <f t="shared" ca="1" si="264"/>
        <v>0</v>
      </c>
      <c r="U1880" s="119" t="str">
        <f t="shared" ca="1" si="265"/>
        <v>0年8个月17天</v>
      </c>
      <c r="V1880" s="120" t="s">
        <v>8681</v>
      </c>
      <c r="W1880" s="116">
        <f t="shared" ca="1" si="266"/>
        <v>43525</v>
      </c>
      <c r="X1880" s="114">
        <f t="shared" ca="1" si="267"/>
        <v>2517</v>
      </c>
      <c r="Y1880" s="120">
        <f t="shared" ca="1" si="268"/>
        <v>82</v>
      </c>
      <c r="Z1880" s="121">
        <f t="shared" ca="1" si="269"/>
        <v>6</v>
      </c>
      <c r="AA1880" s="121" t="s">
        <v>8864</v>
      </c>
      <c r="AB1880" s="121" t="s">
        <v>8356</v>
      </c>
      <c r="AC1880" s="127">
        <v>41072</v>
      </c>
      <c r="AD1880" s="121" t="s">
        <v>520</v>
      </c>
      <c r="AE1880" s="127">
        <v>41008</v>
      </c>
      <c r="AF1880" s="121" t="s">
        <v>8286</v>
      </c>
      <c r="AG1880" s="121">
        <v>2</v>
      </c>
      <c r="AH1880" s="121">
        <v>0</v>
      </c>
      <c r="AI1880" s="121" t="s">
        <v>7615</v>
      </c>
      <c r="AJ1880" s="121" t="s">
        <v>535</v>
      </c>
      <c r="AK1880" s="121"/>
      <c r="AL1880" s="121"/>
      <c r="AM1880" s="126" t="s">
        <v>7614</v>
      </c>
      <c r="AN1880" s="121"/>
      <c r="AO1880" s="121" t="s">
        <v>393</v>
      </c>
      <c r="AP1880" s="121">
        <v>13</v>
      </c>
      <c r="AQ1880" s="121">
        <v>0</v>
      </c>
      <c r="AR1880" s="121" t="s">
        <v>8664</v>
      </c>
      <c r="AS1880" s="121">
        <v>402</v>
      </c>
      <c r="AT1880" s="121">
        <v>11</v>
      </c>
    </row>
    <row r="1881" spans="1:46" ht="30" customHeight="1" x14ac:dyDescent="0.15">
      <c r="A1881" s="121">
        <v>1879</v>
      </c>
      <c r="B1881" s="126">
        <v>5291005038</v>
      </c>
      <c r="C1881" s="121" t="s">
        <v>7616</v>
      </c>
      <c r="D1881" s="121" t="s">
        <v>7616</v>
      </c>
      <c r="E1881" s="127">
        <v>29967</v>
      </c>
      <c r="F1881" s="117">
        <f t="shared" ca="1" si="261"/>
        <v>37.145205479452052</v>
      </c>
      <c r="G1881" s="121" t="s">
        <v>325</v>
      </c>
      <c r="H1881" s="121" t="s">
        <v>327</v>
      </c>
      <c r="I1881" s="121" t="s">
        <v>327</v>
      </c>
      <c r="J1881" s="121" t="s">
        <v>7617</v>
      </c>
      <c r="K1881" s="121" t="s">
        <v>598</v>
      </c>
      <c r="L1881" s="121" t="s">
        <v>328</v>
      </c>
      <c r="M1881" s="121" t="s">
        <v>383</v>
      </c>
      <c r="N1881" s="121" t="s">
        <v>546</v>
      </c>
      <c r="O1881" s="121" t="s">
        <v>8363</v>
      </c>
      <c r="P1881" s="127">
        <v>40647</v>
      </c>
      <c r="Q1881" s="127">
        <v>44268</v>
      </c>
      <c r="R1881" s="114">
        <f t="shared" ca="1" si="262"/>
        <v>743</v>
      </c>
      <c r="S1881" s="118">
        <f t="shared" ca="1" si="263"/>
        <v>24</v>
      </c>
      <c r="T1881" s="114">
        <f t="shared" ca="1" si="264"/>
        <v>2</v>
      </c>
      <c r="U1881" s="119" t="str">
        <f t="shared" ca="1" si="265"/>
        <v>2年0个月13天</v>
      </c>
      <c r="V1881" s="120" t="s">
        <v>10657</v>
      </c>
      <c r="W1881" s="116">
        <f t="shared" ca="1" si="266"/>
        <v>43525</v>
      </c>
      <c r="X1881" s="114">
        <f t="shared" ca="1" si="267"/>
        <v>2517</v>
      </c>
      <c r="Y1881" s="120">
        <f t="shared" ca="1" si="268"/>
        <v>82</v>
      </c>
      <c r="Z1881" s="121">
        <f t="shared" ca="1" si="269"/>
        <v>6</v>
      </c>
      <c r="AA1881" s="121" t="s">
        <v>8975</v>
      </c>
      <c r="AB1881" s="121"/>
      <c r="AC1881" s="127">
        <v>41072</v>
      </c>
      <c r="AD1881" s="121" t="s">
        <v>520</v>
      </c>
      <c r="AE1881" s="127">
        <v>41008</v>
      </c>
      <c r="AF1881" s="121" t="s">
        <v>8286</v>
      </c>
      <c r="AG1881" s="121">
        <v>2</v>
      </c>
      <c r="AH1881" s="121">
        <v>0</v>
      </c>
      <c r="AI1881" s="121" t="s">
        <v>7620</v>
      </c>
      <c r="AJ1881" s="121" t="s">
        <v>1346</v>
      </c>
      <c r="AK1881" s="121"/>
      <c r="AL1881" s="121"/>
      <c r="AM1881" s="126" t="s">
        <v>7619</v>
      </c>
      <c r="AN1881" s="121"/>
      <c r="AO1881" s="121" t="s">
        <v>393</v>
      </c>
      <c r="AP1881" s="121">
        <v>4</v>
      </c>
      <c r="AQ1881" s="121">
        <v>0</v>
      </c>
      <c r="AR1881" s="121" t="s">
        <v>10658</v>
      </c>
      <c r="AS1881" s="121">
        <v>306</v>
      </c>
      <c r="AT1881" s="121">
        <v>14</v>
      </c>
    </row>
    <row r="1882" spans="1:46" ht="30" customHeight="1" x14ac:dyDescent="0.15">
      <c r="A1882" s="121">
        <v>1880</v>
      </c>
      <c r="B1882" s="126">
        <v>5291005042</v>
      </c>
      <c r="C1882" s="121" t="s">
        <v>7621</v>
      </c>
      <c r="D1882" s="121" t="s">
        <v>7621</v>
      </c>
      <c r="E1882" s="127">
        <v>28467</v>
      </c>
      <c r="F1882" s="117">
        <f t="shared" ca="1" si="261"/>
        <v>41.254794520547946</v>
      </c>
      <c r="G1882" s="121" t="s">
        <v>325</v>
      </c>
      <c r="H1882" s="121" t="s">
        <v>297</v>
      </c>
      <c r="I1882" s="121" t="s">
        <v>297</v>
      </c>
      <c r="J1882" s="121" t="s">
        <v>7622</v>
      </c>
      <c r="K1882" s="121" t="s">
        <v>489</v>
      </c>
      <c r="L1882" s="121" t="s">
        <v>369</v>
      </c>
      <c r="M1882" s="121" t="s">
        <v>338</v>
      </c>
      <c r="N1882" s="121" t="s">
        <v>1319</v>
      </c>
      <c r="O1882" s="121" t="s">
        <v>8389</v>
      </c>
      <c r="P1882" s="127">
        <v>40612</v>
      </c>
      <c r="Q1882" s="127">
        <v>45360</v>
      </c>
      <c r="R1882" s="114">
        <f t="shared" ca="1" si="262"/>
        <v>1835</v>
      </c>
      <c r="S1882" s="118">
        <f t="shared" ca="1" si="263"/>
        <v>60</v>
      </c>
      <c r="T1882" s="114">
        <f t="shared" ca="1" si="264"/>
        <v>5</v>
      </c>
      <c r="U1882" s="119" t="str">
        <f t="shared" ca="1" si="265"/>
        <v>5年0个月10天</v>
      </c>
      <c r="V1882" s="120" t="s">
        <v>10659</v>
      </c>
      <c r="W1882" s="116">
        <f t="shared" ca="1" si="266"/>
        <v>43525</v>
      </c>
      <c r="X1882" s="114">
        <f t="shared" ca="1" si="267"/>
        <v>2517</v>
      </c>
      <c r="Y1882" s="120">
        <f t="shared" ca="1" si="268"/>
        <v>82</v>
      </c>
      <c r="Z1882" s="121">
        <f t="shared" ca="1" si="269"/>
        <v>6</v>
      </c>
      <c r="AA1882" s="121" t="s">
        <v>8540</v>
      </c>
      <c r="AB1882" s="121" t="s">
        <v>8356</v>
      </c>
      <c r="AC1882" s="127">
        <v>41072</v>
      </c>
      <c r="AD1882" s="121" t="s">
        <v>520</v>
      </c>
      <c r="AE1882" s="127">
        <v>41008</v>
      </c>
      <c r="AF1882" s="121" t="s">
        <v>8286</v>
      </c>
      <c r="AG1882" s="121">
        <v>0</v>
      </c>
      <c r="AH1882" s="121">
        <v>0</v>
      </c>
      <c r="AI1882" s="121" t="s">
        <v>7624</v>
      </c>
      <c r="AJ1882" s="121"/>
      <c r="AK1882" s="121"/>
      <c r="AL1882" s="121"/>
      <c r="AM1882" s="126" t="s">
        <v>7623</v>
      </c>
      <c r="AN1882" s="121"/>
      <c r="AO1882" s="121"/>
      <c r="AP1882" s="121">
        <v>0</v>
      </c>
      <c r="AQ1882" s="121">
        <v>0</v>
      </c>
      <c r="AR1882" s="121" t="s">
        <v>1334</v>
      </c>
      <c r="AS1882" s="121">
        <v>5</v>
      </c>
      <c r="AT1882" s="121">
        <v>13</v>
      </c>
    </row>
    <row r="1883" spans="1:46" ht="30" customHeight="1" x14ac:dyDescent="0.15">
      <c r="A1883" s="121">
        <v>1881</v>
      </c>
      <c r="B1883" s="126">
        <v>5291005103</v>
      </c>
      <c r="C1883" s="121" t="s">
        <v>7625</v>
      </c>
      <c r="D1883" s="121" t="s">
        <v>7625</v>
      </c>
      <c r="E1883" s="127">
        <v>29620</v>
      </c>
      <c r="F1883" s="117">
        <f t="shared" ca="1" si="261"/>
        <v>38.095890410958901</v>
      </c>
      <c r="G1883" s="121" t="s">
        <v>325</v>
      </c>
      <c r="H1883" s="121" t="s">
        <v>297</v>
      </c>
      <c r="I1883" s="121" t="s">
        <v>297</v>
      </c>
      <c r="J1883" s="121" t="s">
        <v>7626</v>
      </c>
      <c r="K1883" s="121" t="s">
        <v>553</v>
      </c>
      <c r="L1883" s="121" t="s">
        <v>328</v>
      </c>
      <c r="M1883" s="121" t="s">
        <v>383</v>
      </c>
      <c r="N1883" s="121" t="s">
        <v>570</v>
      </c>
      <c r="O1883" s="121" t="s">
        <v>8389</v>
      </c>
      <c r="P1883" s="127">
        <v>40659</v>
      </c>
      <c r="Q1883" s="127">
        <v>44603</v>
      </c>
      <c r="R1883" s="114">
        <f t="shared" ca="1" si="262"/>
        <v>1078</v>
      </c>
      <c r="S1883" s="118">
        <f t="shared" ca="1" si="263"/>
        <v>35</v>
      </c>
      <c r="T1883" s="114">
        <f t="shared" ca="1" si="264"/>
        <v>2</v>
      </c>
      <c r="U1883" s="119" t="str">
        <f t="shared" ca="1" si="265"/>
        <v>2年11个月18天</v>
      </c>
      <c r="V1883" s="120" t="s">
        <v>10660</v>
      </c>
      <c r="W1883" s="116">
        <f t="shared" ca="1" si="266"/>
        <v>43525</v>
      </c>
      <c r="X1883" s="114">
        <f t="shared" ca="1" si="267"/>
        <v>2521</v>
      </c>
      <c r="Y1883" s="120">
        <f t="shared" ca="1" si="268"/>
        <v>82</v>
      </c>
      <c r="Z1883" s="121">
        <f t="shared" ca="1" si="269"/>
        <v>6</v>
      </c>
      <c r="AA1883" s="121" t="s">
        <v>10661</v>
      </c>
      <c r="AB1883" s="121"/>
      <c r="AC1883" s="127">
        <v>41072</v>
      </c>
      <c r="AD1883" s="121" t="s">
        <v>520</v>
      </c>
      <c r="AE1883" s="127">
        <v>41004</v>
      </c>
      <c r="AF1883" s="121" t="s">
        <v>8286</v>
      </c>
      <c r="AG1883" s="121">
        <v>2</v>
      </c>
      <c r="AH1883" s="121">
        <v>0</v>
      </c>
      <c r="AI1883" s="121" t="s">
        <v>7628</v>
      </c>
      <c r="AJ1883" s="121" t="s">
        <v>477</v>
      </c>
      <c r="AK1883" s="121"/>
      <c r="AL1883" s="121" t="s">
        <v>363</v>
      </c>
      <c r="AM1883" s="126" t="s">
        <v>7627</v>
      </c>
      <c r="AN1883" s="121"/>
      <c r="AO1883" s="121"/>
      <c r="AP1883" s="121">
        <v>0</v>
      </c>
      <c r="AQ1883" s="121">
        <v>1</v>
      </c>
      <c r="AR1883" s="121" t="s">
        <v>8373</v>
      </c>
      <c r="AS1883" s="121">
        <v>404</v>
      </c>
      <c r="AT1883" s="121">
        <v>1</v>
      </c>
    </row>
    <row r="1884" spans="1:46" ht="30" customHeight="1" x14ac:dyDescent="0.15">
      <c r="A1884" s="121">
        <v>1882</v>
      </c>
      <c r="B1884" s="126">
        <v>5291005110</v>
      </c>
      <c r="C1884" s="121" t="s">
        <v>7629</v>
      </c>
      <c r="D1884" s="121" t="s">
        <v>7629</v>
      </c>
      <c r="E1884" s="127">
        <v>25599</v>
      </c>
      <c r="F1884" s="117">
        <f t="shared" ca="1" si="261"/>
        <v>49.112328767123287</v>
      </c>
      <c r="G1884" s="121" t="s">
        <v>325</v>
      </c>
      <c r="H1884" s="121" t="s">
        <v>287</v>
      </c>
      <c r="I1884" s="121" t="s">
        <v>287</v>
      </c>
      <c r="J1884" s="121" t="s">
        <v>7630</v>
      </c>
      <c r="K1884" s="121" t="s">
        <v>8034</v>
      </c>
      <c r="L1884" s="121" t="s">
        <v>357</v>
      </c>
      <c r="M1884" s="121" t="s">
        <v>59</v>
      </c>
      <c r="N1884" s="121" t="s">
        <v>7631</v>
      </c>
      <c r="O1884" s="121" t="s">
        <v>8389</v>
      </c>
      <c r="P1884" s="127">
        <v>40409</v>
      </c>
      <c r="Q1884" s="127">
        <v>44638</v>
      </c>
      <c r="R1884" s="114">
        <f t="shared" ca="1" si="262"/>
        <v>1113</v>
      </c>
      <c r="S1884" s="118">
        <f t="shared" ca="1" si="263"/>
        <v>36</v>
      </c>
      <c r="T1884" s="114">
        <f t="shared" ca="1" si="264"/>
        <v>3</v>
      </c>
      <c r="U1884" s="119" t="str">
        <f t="shared" ca="1" si="265"/>
        <v>3年0个月18天</v>
      </c>
      <c r="V1884" s="120" t="s">
        <v>10662</v>
      </c>
      <c r="W1884" s="116">
        <f t="shared" ca="1" si="266"/>
        <v>43525</v>
      </c>
      <c r="X1884" s="114">
        <f t="shared" ca="1" si="267"/>
        <v>2516</v>
      </c>
      <c r="Y1884" s="120">
        <f t="shared" ca="1" si="268"/>
        <v>82</v>
      </c>
      <c r="Z1884" s="121">
        <f t="shared" ca="1" si="269"/>
        <v>6</v>
      </c>
      <c r="AA1884" s="121" t="s">
        <v>10651</v>
      </c>
      <c r="AB1884" s="121" t="s">
        <v>346</v>
      </c>
      <c r="AC1884" s="127">
        <v>42275</v>
      </c>
      <c r="AD1884" s="121" t="s">
        <v>7633</v>
      </c>
      <c r="AE1884" s="127">
        <v>41009</v>
      </c>
      <c r="AF1884" s="121" t="s">
        <v>8286</v>
      </c>
      <c r="AG1884" s="121">
        <v>2</v>
      </c>
      <c r="AH1884" s="121">
        <v>0</v>
      </c>
      <c r="AI1884" s="121" t="s">
        <v>10663</v>
      </c>
      <c r="AJ1884" s="121" t="s">
        <v>432</v>
      </c>
      <c r="AK1884" s="121"/>
      <c r="AL1884" s="121"/>
      <c r="AM1884" s="126" t="s">
        <v>7634</v>
      </c>
      <c r="AN1884" s="121" t="s">
        <v>346</v>
      </c>
      <c r="AO1884" s="121" t="s">
        <v>362</v>
      </c>
      <c r="AP1884" s="121">
        <v>12</v>
      </c>
      <c r="AQ1884" s="121">
        <v>0</v>
      </c>
      <c r="AR1884" s="121"/>
      <c r="AS1884" s="121"/>
      <c r="AT1884" s="121"/>
    </row>
    <row r="1885" spans="1:46" ht="30" customHeight="1" x14ac:dyDescent="0.15">
      <c r="A1885" s="121">
        <v>1883</v>
      </c>
      <c r="B1885" s="126">
        <v>5291005148</v>
      </c>
      <c r="C1885" s="121" t="s">
        <v>7635</v>
      </c>
      <c r="D1885" s="121" t="s">
        <v>7635</v>
      </c>
      <c r="E1885" s="127">
        <v>32151</v>
      </c>
      <c r="F1885" s="117">
        <f t="shared" ca="1" si="261"/>
        <v>31.161643835616438</v>
      </c>
      <c r="G1885" s="121" t="s">
        <v>325</v>
      </c>
      <c r="H1885" s="121" t="s">
        <v>297</v>
      </c>
      <c r="I1885" s="121" t="s">
        <v>297</v>
      </c>
      <c r="J1885" s="121" t="s">
        <v>7636</v>
      </c>
      <c r="K1885" s="121" t="s">
        <v>8008</v>
      </c>
      <c r="L1885" s="121" t="s">
        <v>357</v>
      </c>
      <c r="M1885" s="121" t="s">
        <v>383</v>
      </c>
      <c r="N1885" s="121" t="s">
        <v>680</v>
      </c>
      <c r="O1885" s="121" t="s">
        <v>8294</v>
      </c>
      <c r="P1885" s="127">
        <v>40611</v>
      </c>
      <c r="Q1885" s="127">
        <v>45755</v>
      </c>
      <c r="R1885" s="114">
        <f t="shared" ca="1" si="262"/>
        <v>2230</v>
      </c>
      <c r="S1885" s="118">
        <f t="shared" ca="1" si="263"/>
        <v>73</v>
      </c>
      <c r="T1885" s="114">
        <f t="shared" ca="1" si="264"/>
        <v>6</v>
      </c>
      <c r="U1885" s="119" t="str">
        <f t="shared" ca="1" si="265"/>
        <v>6年1个月10天</v>
      </c>
      <c r="V1885" s="120" t="s">
        <v>10664</v>
      </c>
      <c r="W1885" s="116">
        <f t="shared" ca="1" si="266"/>
        <v>43525</v>
      </c>
      <c r="X1885" s="114">
        <f t="shared" ca="1" si="267"/>
        <v>2516</v>
      </c>
      <c r="Y1885" s="120">
        <f t="shared" ca="1" si="268"/>
        <v>82</v>
      </c>
      <c r="Z1885" s="121">
        <f t="shared" ca="1" si="269"/>
        <v>6</v>
      </c>
      <c r="AA1885" s="121" t="s">
        <v>10665</v>
      </c>
      <c r="AB1885" s="121"/>
      <c r="AC1885" s="127">
        <v>41072</v>
      </c>
      <c r="AD1885" s="121" t="s">
        <v>520</v>
      </c>
      <c r="AE1885" s="127">
        <v>41009</v>
      </c>
      <c r="AF1885" s="121" t="s">
        <v>8286</v>
      </c>
      <c r="AG1885" s="121">
        <v>2</v>
      </c>
      <c r="AH1885" s="121">
        <v>0</v>
      </c>
      <c r="AI1885" s="121" t="s">
        <v>7639</v>
      </c>
      <c r="AJ1885" s="121" t="s">
        <v>1178</v>
      </c>
      <c r="AK1885" s="121"/>
      <c r="AL1885" s="121"/>
      <c r="AM1885" s="126" t="s">
        <v>7638</v>
      </c>
      <c r="AN1885" s="121"/>
      <c r="AO1885" s="121" t="s">
        <v>393</v>
      </c>
      <c r="AP1885" s="121">
        <v>8</v>
      </c>
      <c r="AQ1885" s="121">
        <v>0</v>
      </c>
      <c r="AR1885" s="121" t="s">
        <v>8373</v>
      </c>
      <c r="AS1885" s="121">
        <v>303</v>
      </c>
      <c r="AT1885" s="121">
        <v>8</v>
      </c>
    </row>
    <row r="1886" spans="1:46" ht="30" customHeight="1" x14ac:dyDescent="0.15">
      <c r="A1886" s="121">
        <v>1884</v>
      </c>
      <c r="B1886" s="126">
        <v>5291005232</v>
      </c>
      <c r="C1886" s="121" t="s">
        <v>7640</v>
      </c>
      <c r="D1886" s="121" t="s">
        <v>7640</v>
      </c>
      <c r="E1886" s="127">
        <v>27026</v>
      </c>
      <c r="F1886" s="117">
        <f t="shared" ca="1" si="261"/>
        <v>45.202739726027396</v>
      </c>
      <c r="G1886" s="121" t="s">
        <v>325</v>
      </c>
      <c r="H1886" s="121" t="s">
        <v>287</v>
      </c>
      <c r="I1886" s="121" t="s">
        <v>287</v>
      </c>
      <c r="J1886" s="121" t="s">
        <v>7641</v>
      </c>
      <c r="K1886" s="121" t="s">
        <v>8019</v>
      </c>
      <c r="L1886" s="121" t="s">
        <v>328</v>
      </c>
      <c r="M1886" s="121" t="s">
        <v>383</v>
      </c>
      <c r="N1886" s="121" t="s">
        <v>290</v>
      </c>
      <c r="O1886" s="121" t="s">
        <v>8330</v>
      </c>
      <c r="P1886" s="127">
        <v>40628</v>
      </c>
      <c r="Q1886" s="127">
        <v>45285</v>
      </c>
      <c r="R1886" s="114">
        <f t="shared" ca="1" si="262"/>
        <v>1760</v>
      </c>
      <c r="S1886" s="118">
        <f t="shared" ca="1" si="263"/>
        <v>57</v>
      </c>
      <c r="T1886" s="114">
        <f t="shared" ca="1" si="264"/>
        <v>4</v>
      </c>
      <c r="U1886" s="119" t="str">
        <f t="shared" ca="1" si="265"/>
        <v>4年10个月0天</v>
      </c>
      <c r="V1886" s="120" t="s">
        <v>8835</v>
      </c>
      <c r="W1886" s="116">
        <f t="shared" ca="1" si="266"/>
        <v>43525</v>
      </c>
      <c r="X1886" s="114">
        <f t="shared" ca="1" si="267"/>
        <v>2515</v>
      </c>
      <c r="Y1886" s="120">
        <f t="shared" ca="1" si="268"/>
        <v>82</v>
      </c>
      <c r="Z1886" s="121">
        <f t="shared" ca="1" si="269"/>
        <v>6</v>
      </c>
      <c r="AA1886" s="121" t="s">
        <v>8687</v>
      </c>
      <c r="AB1886" s="121"/>
      <c r="AC1886" s="127">
        <v>41072</v>
      </c>
      <c r="AD1886" s="121" t="s">
        <v>520</v>
      </c>
      <c r="AE1886" s="127">
        <v>41010</v>
      </c>
      <c r="AF1886" s="121" t="s">
        <v>8286</v>
      </c>
      <c r="AG1886" s="121">
        <v>2</v>
      </c>
      <c r="AH1886" s="121">
        <v>0</v>
      </c>
      <c r="AI1886" s="121" t="s">
        <v>7643</v>
      </c>
      <c r="AJ1886" s="121" t="s">
        <v>425</v>
      </c>
      <c r="AK1886" s="121"/>
      <c r="AL1886" s="121"/>
      <c r="AM1886" s="126" t="s">
        <v>7642</v>
      </c>
      <c r="AN1886" s="121"/>
      <c r="AO1886" s="121"/>
      <c r="AP1886" s="121">
        <v>0</v>
      </c>
      <c r="AQ1886" s="121">
        <v>0</v>
      </c>
      <c r="AR1886" s="121" t="s">
        <v>8664</v>
      </c>
      <c r="AS1886" s="121">
        <v>402</v>
      </c>
      <c r="AT1886" s="121">
        <v>2</v>
      </c>
    </row>
    <row r="1887" spans="1:46" ht="30" customHeight="1" x14ac:dyDescent="0.15">
      <c r="A1887" s="121">
        <v>1885</v>
      </c>
      <c r="B1887" s="126">
        <v>5291005279</v>
      </c>
      <c r="C1887" s="121" t="s">
        <v>7644</v>
      </c>
      <c r="D1887" s="121" t="s">
        <v>7644</v>
      </c>
      <c r="E1887" s="127">
        <v>28367</v>
      </c>
      <c r="F1887" s="117">
        <f t="shared" ca="1" si="261"/>
        <v>41.528767123287672</v>
      </c>
      <c r="G1887" s="121" t="s">
        <v>325</v>
      </c>
      <c r="H1887" s="121" t="s">
        <v>297</v>
      </c>
      <c r="I1887" s="121" t="s">
        <v>297</v>
      </c>
      <c r="J1887" s="121" t="s">
        <v>7645</v>
      </c>
      <c r="K1887" s="121" t="s">
        <v>8019</v>
      </c>
      <c r="L1887" s="121" t="s">
        <v>1803</v>
      </c>
      <c r="M1887" s="121" t="s">
        <v>383</v>
      </c>
      <c r="N1887" s="121" t="s">
        <v>7646</v>
      </c>
      <c r="O1887" s="121" t="s">
        <v>8462</v>
      </c>
      <c r="P1887" s="127">
        <v>40035</v>
      </c>
      <c r="Q1887" s="127">
        <v>44629</v>
      </c>
      <c r="R1887" s="114">
        <f t="shared" ca="1" si="262"/>
        <v>1104</v>
      </c>
      <c r="S1887" s="118">
        <f t="shared" ca="1" si="263"/>
        <v>36</v>
      </c>
      <c r="T1887" s="114">
        <f t="shared" ca="1" si="264"/>
        <v>3</v>
      </c>
      <c r="U1887" s="119" t="str">
        <f t="shared" ca="1" si="265"/>
        <v>3年0个月9天</v>
      </c>
      <c r="V1887" s="120" t="s">
        <v>10666</v>
      </c>
      <c r="W1887" s="116">
        <f t="shared" ca="1" si="266"/>
        <v>43525</v>
      </c>
      <c r="X1887" s="114">
        <f t="shared" ca="1" si="267"/>
        <v>2515</v>
      </c>
      <c r="Y1887" s="120">
        <f t="shared" ca="1" si="268"/>
        <v>82</v>
      </c>
      <c r="Z1887" s="121">
        <f t="shared" ca="1" si="269"/>
        <v>6</v>
      </c>
      <c r="AA1887" s="121" t="s">
        <v>10667</v>
      </c>
      <c r="AB1887" s="121" t="s">
        <v>346</v>
      </c>
      <c r="AC1887" s="127">
        <v>41072</v>
      </c>
      <c r="AD1887" s="121" t="s">
        <v>520</v>
      </c>
      <c r="AE1887" s="127">
        <v>41010</v>
      </c>
      <c r="AF1887" s="121" t="s">
        <v>8286</v>
      </c>
      <c r="AG1887" s="121">
        <v>2</v>
      </c>
      <c r="AH1887" s="121">
        <v>0</v>
      </c>
      <c r="AI1887" s="121" t="s">
        <v>7648</v>
      </c>
      <c r="AJ1887" s="121" t="s">
        <v>432</v>
      </c>
      <c r="AK1887" s="121"/>
      <c r="AL1887" s="121"/>
      <c r="AM1887" s="126" t="s">
        <v>7647</v>
      </c>
      <c r="AN1887" s="121" t="s">
        <v>346</v>
      </c>
      <c r="AO1887" s="121" t="s">
        <v>393</v>
      </c>
      <c r="AP1887" s="121">
        <v>18</v>
      </c>
      <c r="AQ1887" s="121">
        <v>0</v>
      </c>
      <c r="AR1887" s="121" t="s">
        <v>8419</v>
      </c>
      <c r="AS1887" s="121">
        <v>306</v>
      </c>
      <c r="AT1887" s="121">
        <v>10</v>
      </c>
    </row>
    <row r="1888" spans="1:46" ht="30" customHeight="1" x14ac:dyDescent="0.15">
      <c r="A1888" s="121">
        <v>1886</v>
      </c>
      <c r="B1888" s="126">
        <v>5291005426</v>
      </c>
      <c r="C1888" s="121" t="s">
        <v>7649</v>
      </c>
      <c r="D1888" s="121" t="s">
        <v>7649</v>
      </c>
      <c r="E1888" s="127">
        <v>25984</v>
      </c>
      <c r="F1888" s="117">
        <f t="shared" ca="1" si="261"/>
        <v>48.057534246575344</v>
      </c>
      <c r="G1888" s="121" t="s">
        <v>325</v>
      </c>
      <c r="H1888" s="121" t="s">
        <v>287</v>
      </c>
      <c r="I1888" s="121" t="s">
        <v>287</v>
      </c>
      <c r="J1888" s="121" t="s">
        <v>7650</v>
      </c>
      <c r="K1888" s="121" t="s">
        <v>8030</v>
      </c>
      <c r="L1888" s="121" t="s">
        <v>328</v>
      </c>
      <c r="M1888" s="121" t="s">
        <v>338</v>
      </c>
      <c r="N1888" s="121" t="s">
        <v>41</v>
      </c>
      <c r="O1888" s="121" t="s">
        <v>8330</v>
      </c>
      <c r="P1888" s="127">
        <v>40745</v>
      </c>
      <c r="Q1888" s="127">
        <v>45402</v>
      </c>
      <c r="R1888" s="114">
        <f t="shared" ca="1" si="262"/>
        <v>1877</v>
      </c>
      <c r="S1888" s="118">
        <f t="shared" ca="1" si="263"/>
        <v>61</v>
      </c>
      <c r="T1888" s="114">
        <f t="shared" ca="1" si="264"/>
        <v>5</v>
      </c>
      <c r="U1888" s="119" t="str">
        <f t="shared" ca="1" si="265"/>
        <v>5年1个月22天</v>
      </c>
      <c r="V1888" s="120" t="s">
        <v>1622</v>
      </c>
      <c r="W1888" s="116">
        <f t="shared" ca="1" si="266"/>
        <v>43525</v>
      </c>
      <c r="X1888" s="114">
        <f t="shared" ca="1" si="267"/>
        <v>2493</v>
      </c>
      <c r="Y1888" s="120">
        <f t="shared" ca="1" si="268"/>
        <v>81</v>
      </c>
      <c r="Z1888" s="121">
        <f t="shared" ca="1" si="269"/>
        <v>6</v>
      </c>
      <c r="AA1888" s="121" t="s">
        <v>8873</v>
      </c>
      <c r="AB1888" s="121"/>
      <c r="AC1888" s="127">
        <v>41102</v>
      </c>
      <c r="AD1888" s="121" t="s">
        <v>520</v>
      </c>
      <c r="AE1888" s="127">
        <v>41032</v>
      </c>
      <c r="AF1888" s="121" t="s">
        <v>8286</v>
      </c>
      <c r="AG1888" s="121">
        <v>2</v>
      </c>
      <c r="AH1888" s="121">
        <v>0</v>
      </c>
      <c r="AI1888" s="121" t="s">
        <v>7652</v>
      </c>
      <c r="AJ1888" s="121" t="s">
        <v>425</v>
      </c>
      <c r="AK1888" s="121"/>
      <c r="AL1888" s="121"/>
      <c r="AM1888" s="126" t="s">
        <v>7651</v>
      </c>
      <c r="AN1888" s="121"/>
      <c r="AO1888" s="121"/>
      <c r="AP1888" s="121">
        <v>0</v>
      </c>
      <c r="AQ1888" s="121">
        <v>0</v>
      </c>
      <c r="AR1888" s="121" t="s">
        <v>1334</v>
      </c>
      <c r="AS1888" s="121">
        <v>11</v>
      </c>
      <c r="AT1888" s="121">
        <v>11</v>
      </c>
    </row>
    <row r="1889" spans="1:46" ht="30" customHeight="1" x14ac:dyDescent="0.15">
      <c r="A1889" s="121">
        <v>1887</v>
      </c>
      <c r="B1889" s="126">
        <v>5291005488</v>
      </c>
      <c r="C1889" s="121" t="s">
        <v>7653</v>
      </c>
      <c r="D1889" s="121" t="s">
        <v>7653</v>
      </c>
      <c r="E1889" s="127">
        <v>32795</v>
      </c>
      <c r="F1889" s="117">
        <f t="shared" ca="1" si="261"/>
        <v>29.397260273972602</v>
      </c>
      <c r="G1889" s="121" t="s">
        <v>325</v>
      </c>
      <c r="H1889" s="121" t="s">
        <v>297</v>
      </c>
      <c r="I1889" s="121" t="s">
        <v>297</v>
      </c>
      <c r="J1889" s="121" t="s">
        <v>7654</v>
      </c>
      <c r="K1889" s="121" t="s">
        <v>553</v>
      </c>
      <c r="L1889" s="121" t="s">
        <v>328</v>
      </c>
      <c r="M1889" s="121" t="s">
        <v>383</v>
      </c>
      <c r="N1889" s="121" t="s">
        <v>546</v>
      </c>
      <c r="O1889" s="121" t="s">
        <v>8699</v>
      </c>
      <c r="P1889" s="127">
        <v>40828</v>
      </c>
      <c r="Q1889" s="127">
        <v>44511</v>
      </c>
      <c r="R1889" s="114">
        <f t="shared" ca="1" si="262"/>
        <v>986</v>
      </c>
      <c r="S1889" s="118">
        <f t="shared" ca="1" si="263"/>
        <v>32</v>
      </c>
      <c r="T1889" s="114">
        <f t="shared" ca="1" si="264"/>
        <v>2</v>
      </c>
      <c r="U1889" s="119" t="str">
        <f t="shared" ca="1" si="265"/>
        <v>2年8个月16天</v>
      </c>
      <c r="V1889" s="120" t="s">
        <v>10668</v>
      </c>
      <c r="W1889" s="116">
        <f t="shared" ca="1" si="266"/>
        <v>43525</v>
      </c>
      <c r="X1889" s="114">
        <f t="shared" ca="1" si="267"/>
        <v>2493</v>
      </c>
      <c r="Y1889" s="120">
        <f t="shared" ca="1" si="268"/>
        <v>81</v>
      </c>
      <c r="Z1889" s="121">
        <f t="shared" ca="1" si="269"/>
        <v>6</v>
      </c>
      <c r="AA1889" s="121" t="s">
        <v>10669</v>
      </c>
      <c r="AB1889" s="121"/>
      <c r="AC1889" s="127">
        <v>41102</v>
      </c>
      <c r="AD1889" s="121" t="s">
        <v>520</v>
      </c>
      <c r="AE1889" s="127">
        <v>41032</v>
      </c>
      <c r="AF1889" s="121" t="s">
        <v>8286</v>
      </c>
      <c r="AG1889" s="121">
        <v>2</v>
      </c>
      <c r="AH1889" s="121">
        <v>0</v>
      </c>
      <c r="AI1889" s="121" t="s">
        <v>7656</v>
      </c>
      <c r="AJ1889" s="121" t="s">
        <v>432</v>
      </c>
      <c r="AK1889" s="121"/>
      <c r="AL1889" s="121"/>
      <c r="AM1889" s="126" t="s">
        <v>7655</v>
      </c>
      <c r="AN1889" s="121"/>
      <c r="AO1889" s="121"/>
      <c r="AP1889" s="121">
        <v>0</v>
      </c>
      <c r="AQ1889" s="121">
        <v>0</v>
      </c>
      <c r="AR1889" s="121" t="s">
        <v>8373</v>
      </c>
      <c r="AS1889" s="121">
        <v>302</v>
      </c>
      <c r="AT1889" s="121">
        <v>4</v>
      </c>
    </row>
    <row r="1890" spans="1:46" ht="30" customHeight="1" x14ac:dyDescent="0.15">
      <c r="A1890" s="121">
        <v>1888</v>
      </c>
      <c r="B1890" s="126">
        <v>5291005505</v>
      </c>
      <c r="C1890" s="121" t="s">
        <v>7657</v>
      </c>
      <c r="D1890" s="121" t="s">
        <v>7657</v>
      </c>
      <c r="E1890" s="127">
        <v>33492</v>
      </c>
      <c r="F1890" s="117">
        <f t="shared" ca="1" si="261"/>
        <v>27.487671232876714</v>
      </c>
      <c r="G1890" s="121" t="s">
        <v>325</v>
      </c>
      <c r="H1890" s="121" t="s">
        <v>287</v>
      </c>
      <c r="I1890" s="121" t="s">
        <v>287</v>
      </c>
      <c r="J1890" s="121" t="s">
        <v>7658</v>
      </c>
      <c r="K1890" s="121" t="s">
        <v>8248</v>
      </c>
      <c r="L1890" s="121" t="s">
        <v>328</v>
      </c>
      <c r="M1890" s="121" t="s">
        <v>338</v>
      </c>
      <c r="N1890" s="121" t="s">
        <v>680</v>
      </c>
      <c r="O1890" s="121" t="s">
        <v>8330</v>
      </c>
      <c r="P1890" s="127">
        <v>40485</v>
      </c>
      <c r="Q1890" s="127">
        <v>45262</v>
      </c>
      <c r="R1890" s="114">
        <f t="shared" ca="1" si="262"/>
        <v>1737</v>
      </c>
      <c r="S1890" s="118">
        <f t="shared" ca="1" si="263"/>
        <v>57</v>
      </c>
      <c r="T1890" s="114">
        <f t="shared" ca="1" si="264"/>
        <v>4</v>
      </c>
      <c r="U1890" s="119" t="str">
        <f t="shared" ca="1" si="265"/>
        <v>4年9个月7天</v>
      </c>
      <c r="V1890" s="120" t="s">
        <v>9730</v>
      </c>
      <c r="W1890" s="116">
        <f t="shared" ca="1" si="266"/>
        <v>43525</v>
      </c>
      <c r="X1890" s="114">
        <f t="shared" ca="1" si="267"/>
        <v>2493</v>
      </c>
      <c r="Y1890" s="120">
        <f t="shared" ca="1" si="268"/>
        <v>81</v>
      </c>
      <c r="Z1890" s="121">
        <f t="shared" ca="1" si="269"/>
        <v>6</v>
      </c>
      <c r="AA1890" s="121" t="s">
        <v>10627</v>
      </c>
      <c r="AB1890" s="121"/>
      <c r="AC1890" s="127">
        <v>41102</v>
      </c>
      <c r="AD1890" s="121" t="s">
        <v>520</v>
      </c>
      <c r="AE1890" s="127">
        <v>41032</v>
      </c>
      <c r="AF1890" s="121" t="s">
        <v>8286</v>
      </c>
      <c r="AG1890" s="121">
        <v>2</v>
      </c>
      <c r="AH1890" s="121">
        <v>0</v>
      </c>
      <c r="AI1890" s="121" t="s">
        <v>10670</v>
      </c>
      <c r="AJ1890" s="121" t="s">
        <v>1178</v>
      </c>
      <c r="AK1890" s="121"/>
      <c r="AL1890" s="121"/>
      <c r="AM1890" s="126" t="s">
        <v>7660</v>
      </c>
      <c r="AN1890" s="121"/>
      <c r="AO1890" s="121" t="s">
        <v>393</v>
      </c>
      <c r="AP1890" s="121">
        <v>8</v>
      </c>
      <c r="AQ1890" s="121">
        <v>0</v>
      </c>
      <c r="AR1890" s="121" t="s">
        <v>8535</v>
      </c>
      <c r="AS1890" s="121">
        <v>8</v>
      </c>
      <c r="AT1890" s="121">
        <v>14</v>
      </c>
    </row>
    <row r="1891" spans="1:46" ht="30" customHeight="1" x14ac:dyDescent="0.15">
      <c r="A1891" s="121">
        <v>1889</v>
      </c>
      <c r="B1891" s="126">
        <v>5291005508</v>
      </c>
      <c r="C1891" s="121" t="s">
        <v>7661</v>
      </c>
      <c r="D1891" s="121" t="s">
        <v>7661</v>
      </c>
      <c r="E1891" s="127">
        <v>33879</v>
      </c>
      <c r="F1891" s="117">
        <f t="shared" ca="1" si="261"/>
        <v>26.427397260273974</v>
      </c>
      <c r="G1891" s="121" t="s">
        <v>325</v>
      </c>
      <c r="H1891" s="121" t="s">
        <v>287</v>
      </c>
      <c r="I1891" s="121" t="s">
        <v>287</v>
      </c>
      <c r="J1891" s="121" t="s">
        <v>7662</v>
      </c>
      <c r="K1891" s="121" t="s">
        <v>8065</v>
      </c>
      <c r="L1891" s="121" t="s">
        <v>328</v>
      </c>
      <c r="M1891" s="121" t="s">
        <v>348</v>
      </c>
      <c r="N1891" s="121" t="s">
        <v>570</v>
      </c>
      <c r="O1891" s="121" t="s">
        <v>8330</v>
      </c>
      <c r="P1891" s="127">
        <v>40616</v>
      </c>
      <c r="Q1891" s="127">
        <v>45335</v>
      </c>
      <c r="R1891" s="114">
        <f t="shared" ca="1" si="262"/>
        <v>1810</v>
      </c>
      <c r="S1891" s="118">
        <f t="shared" ca="1" si="263"/>
        <v>59</v>
      </c>
      <c r="T1891" s="114">
        <f t="shared" ca="1" si="264"/>
        <v>4</v>
      </c>
      <c r="U1891" s="119" t="str">
        <f t="shared" ca="1" si="265"/>
        <v>4年11个月20天</v>
      </c>
      <c r="V1891" s="120" t="s">
        <v>10671</v>
      </c>
      <c r="W1891" s="116">
        <f t="shared" ca="1" si="266"/>
        <v>43525</v>
      </c>
      <c r="X1891" s="114">
        <f t="shared" ca="1" si="267"/>
        <v>2492</v>
      </c>
      <c r="Y1891" s="120">
        <f t="shared" ca="1" si="268"/>
        <v>81</v>
      </c>
      <c r="Z1891" s="121">
        <f t="shared" ca="1" si="269"/>
        <v>6</v>
      </c>
      <c r="AA1891" s="121" t="s">
        <v>10672</v>
      </c>
      <c r="AB1891" s="121"/>
      <c r="AC1891" s="127">
        <v>41102</v>
      </c>
      <c r="AD1891" s="121" t="s">
        <v>520</v>
      </c>
      <c r="AE1891" s="127">
        <v>41033</v>
      </c>
      <c r="AF1891" s="121" t="s">
        <v>8286</v>
      </c>
      <c r="AG1891" s="121">
        <v>2</v>
      </c>
      <c r="AH1891" s="121">
        <v>0</v>
      </c>
      <c r="AI1891" s="121" t="s">
        <v>7665</v>
      </c>
      <c r="AJ1891" s="121" t="s">
        <v>1346</v>
      </c>
      <c r="AK1891" s="121"/>
      <c r="AL1891" s="121"/>
      <c r="AM1891" s="126" t="s">
        <v>7664</v>
      </c>
      <c r="AN1891" s="121"/>
      <c r="AO1891" s="121"/>
      <c r="AP1891" s="121">
        <v>0</v>
      </c>
      <c r="AQ1891" s="121">
        <v>0</v>
      </c>
      <c r="AR1891" s="121" t="s">
        <v>8373</v>
      </c>
      <c r="AS1891" s="121"/>
      <c r="AT1891" s="121"/>
    </row>
    <row r="1892" spans="1:46" ht="30" customHeight="1" x14ac:dyDescent="0.15">
      <c r="A1892" s="121">
        <v>1890</v>
      </c>
      <c r="B1892" s="126">
        <v>5291005538</v>
      </c>
      <c r="C1892" s="121" t="s">
        <v>7666</v>
      </c>
      <c r="D1892" s="121" t="s">
        <v>7666</v>
      </c>
      <c r="E1892" s="127">
        <v>28062</v>
      </c>
      <c r="F1892" s="117">
        <f t="shared" ca="1" si="261"/>
        <v>42.364383561643834</v>
      </c>
      <c r="G1892" s="121" t="s">
        <v>325</v>
      </c>
      <c r="H1892" s="121" t="s">
        <v>368</v>
      </c>
      <c r="I1892" s="121" t="s">
        <v>368</v>
      </c>
      <c r="J1892" s="121" t="s">
        <v>7667</v>
      </c>
      <c r="K1892" s="121" t="s">
        <v>8249</v>
      </c>
      <c r="L1892" s="121" t="s">
        <v>692</v>
      </c>
      <c r="M1892" s="121" t="s">
        <v>348</v>
      </c>
      <c r="N1892" s="121" t="s">
        <v>7499</v>
      </c>
      <c r="O1892" s="121" t="s">
        <v>8345</v>
      </c>
      <c r="P1892" s="127">
        <v>40763</v>
      </c>
      <c r="Q1892" s="127">
        <v>43441</v>
      </c>
      <c r="R1892" s="114" t="e">
        <f t="shared" ca="1" si="262"/>
        <v>#NUM!</v>
      </c>
      <c r="S1892" s="118" t="e">
        <f t="shared" ca="1" si="263"/>
        <v>#NUM!</v>
      </c>
      <c r="T1892" s="114" t="e">
        <f t="shared" ca="1" si="264"/>
        <v>#NUM!</v>
      </c>
      <c r="U1892" s="119" t="e">
        <f t="shared" ca="1" si="265"/>
        <v>#NUM!</v>
      </c>
      <c r="V1892" s="120" t="s">
        <v>10673</v>
      </c>
      <c r="W1892" s="116">
        <f t="shared" ca="1" si="266"/>
        <v>43525</v>
      </c>
      <c r="X1892" s="114">
        <f t="shared" ca="1" si="267"/>
        <v>2492</v>
      </c>
      <c r="Y1892" s="120">
        <f t="shared" ca="1" si="268"/>
        <v>81</v>
      </c>
      <c r="Z1892" s="121">
        <f t="shared" ca="1" si="269"/>
        <v>6</v>
      </c>
      <c r="AA1892" s="121" t="s">
        <v>10650</v>
      </c>
      <c r="AB1892" s="121" t="s">
        <v>8356</v>
      </c>
      <c r="AC1892" s="127">
        <v>41102</v>
      </c>
      <c r="AD1892" s="121" t="s">
        <v>520</v>
      </c>
      <c r="AE1892" s="127">
        <v>41033</v>
      </c>
      <c r="AF1892" s="121" t="s">
        <v>8286</v>
      </c>
      <c r="AG1892" s="121">
        <v>2</v>
      </c>
      <c r="AH1892" s="121">
        <v>0</v>
      </c>
      <c r="AI1892" s="121" t="s">
        <v>7669</v>
      </c>
      <c r="AJ1892" s="121" t="s">
        <v>1457</v>
      </c>
      <c r="AK1892" s="121"/>
      <c r="AL1892" s="121"/>
      <c r="AM1892" s="126" t="s">
        <v>7668</v>
      </c>
      <c r="AN1892" s="121"/>
      <c r="AO1892" s="121"/>
      <c r="AP1892" s="121">
        <v>0</v>
      </c>
      <c r="AQ1892" s="121">
        <v>0</v>
      </c>
      <c r="AR1892" s="121"/>
      <c r="AS1892" s="128">
        <v>43165</v>
      </c>
      <c r="AT1892" s="121">
        <v>6</v>
      </c>
    </row>
    <row r="1893" spans="1:46" ht="30" customHeight="1" x14ac:dyDescent="0.15">
      <c r="A1893" s="121">
        <v>1891</v>
      </c>
      <c r="B1893" s="126">
        <v>5291005539</v>
      </c>
      <c r="C1893" s="121" t="s">
        <v>7670</v>
      </c>
      <c r="D1893" s="121" t="s">
        <v>7670</v>
      </c>
      <c r="E1893" s="127">
        <v>28297</v>
      </c>
      <c r="F1893" s="117">
        <f t="shared" ca="1" si="261"/>
        <v>41.720547945205482</v>
      </c>
      <c r="G1893" s="121" t="s">
        <v>510</v>
      </c>
      <c r="H1893" s="121" t="s">
        <v>287</v>
      </c>
      <c r="I1893" s="121" t="s">
        <v>287</v>
      </c>
      <c r="J1893" s="121" t="s">
        <v>7671</v>
      </c>
      <c r="K1893" s="121" t="s">
        <v>811</v>
      </c>
      <c r="L1893" s="121" t="s">
        <v>328</v>
      </c>
      <c r="M1893" s="121" t="s">
        <v>338</v>
      </c>
      <c r="N1893" s="121" t="s">
        <v>298</v>
      </c>
      <c r="O1893" s="121" t="s">
        <v>8330</v>
      </c>
      <c r="P1893" s="127">
        <v>40670</v>
      </c>
      <c r="Q1893" s="127">
        <v>45694</v>
      </c>
      <c r="R1893" s="114">
        <f t="shared" ca="1" si="262"/>
        <v>2169</v>
      </c>
      <c r="S1893" s="118">
        <f t="shared" ca="1" si="263"/>
        <v>71</v>
      </c>
      <c r="T1893" s="114">
        <f t="shared" ca="1" si="264"/>
        <v>5</v>
      </c>
      <c r="U1893" s="119" t="str">
        <f t="shared" ca="1" si="265"/>
        <v>5年11个月14天</v>
      </c>
      <c r="V1893" s="120" t="s">
        <v>8837</v>
      </c>
      <c r="W1893" s="116">
        <f t="shared" ca="1" si="266"/>
        <v>43525</v>
      </c>
      <c r="X1893" s="114">
        <f t="shared" ca="1" si="267"/>
        <v>2492</v>
      </c>
      <c r="Y1893" s="120">
        <f t="shared" ca="1" si="268"/>
        <v>81</v>
      </c>
      <c r="Z1893" s="121">
        <f t="shared" ca="1" si="269"/>
        <v>6</v>
      </c>
      <c r="AA1893" s="121" t="s">
        <v>8854</v>
      </c>
      <c r="AB1893" s="121"/>
      <c r="AC1893" s="127">
        <v>41102</v>
      </c>
      <c r="AD1893" s="121" t="s">
        <v>520</v>
      </c>
      <c r="AE1893" s="127">
        <v>41033</v>
      </c>
      <c r="AF1893" s="121" t="s">
        <v>8286</v>
      </c>
      <c r="AG1893" s="121">
        <v>2</v>
      </c>
      <c r="AH1893" s="121">
        <v>0</v>
      </c>
      <c r="AI1893" s="121" t="s">
        <v>10674</v>
      </c>
      <c r="AJ1893" s="121" t="s">
        <v>373</v>
      </c>
      <c r="AK1893" s="121"/>
      <c r="AL1893" s="121"/>
      <c r="AM1893" s="126" t="s">
        <v>7672</v>
      </c>
      <c r="AN1893" s="121" t="s">
        <v>411</v>
      </c>
      <c r="AO1893" s="121"/>
      <c r="AP1893" s="121">
        <v>0</v>
      </c>
      <c r="AQ1893" s="121">
        <v>0</v>
      </c>
      <c r="AR1893" s="121" t="s">
        <v>9031</v>
      </c>
      <c r="AS1893" s="121">
        <v>2</v>
      </c>
      <c r="AT1893" s="121">
        <v>7</v>
      </c>
    </row>
    <row r="1894" spans="1:46" ht="30" customHeight="1" x14ac:dyDescent="0.15">
      <c r="A1894" s="121">
        <v>1892</v>
      </c>
      <c r="B1894" s="126">
        <v>5291005540</v>
      </c>
      <c r="C1894" s="121" t="s">
        <v>7673</v>
      </c>
      <c r="D1894" s="121" t="s">
        <v>7673</v>
      </c>
      <c r="E1894" s="127">
        <v>24961</v>
      </c>
      <c r="F1894" s="117">
        <f t="shared" ca="1" si="261"/>
        <v>50.860273972602741</v>
      </c>
      <c r="G1894" s="121" t="s">
        <v>364</v>
      </c>
      <c r="H1894" s="121" t="s">
        <v>297</v>
      </c>
      <c r="I1894" s="121" t="s">
        <v>297</v>
      </c>
      <c r="J1894" s="121" t="s">
        <v>7674</v>
      </c>
      <c r="K1894" s="121" t="s">
        <v>811</v>
      </c>
      <c r="L1894" s="121" t="s">
        <v>1803</v>
      </c>
      <c r="M1894" s="121" t="s">
        <v>383</v>
      </c>
      <c r="N1894" s="121" t="s">
        <v>298</v>
      </c>
      <c r="O1894" s="121" t="s">
        <v>8330</v>
      </c>
      <c r="P1894" s="127">
        <v>40670</v>
      </c>
      <c r="Q1894" s="127">
        <v>45571</v>
      </c>
      <c r="R1894" s="114">
        <f t="shared" ca="1" si="262"/>
        <v>2046</v>
      </c>
      <c r="S1894" s="118">
        <f t="shared" ca="1" si="263"/>
        <v>67</v>
      </c>
      <c r="T1894" s="114">
        <f t="shared" ca="1" si="264"/>
        <v>5</v>
      </c>
      <c r="U1894" s="119" t="str">
        <f t="shared" ca="1" si="265"/>
        <v>5年7个月11天</v>
      </c>
      <c r="V1894" s="120" t="s">
        <v>10675</v>
      </c>
      <c r="W1894" s="116">
        <f t="shared" ca="1" si="266"/>
        <v>43525</v>
      </c>
      <c r="X1894" s="114">
        <f t="shared" ca="1" si="267"/>
        <v>2492</v>
      </c>
      <c r="Y1894" s="120">
        <f t="shared" ca="1" si="268"/>
        <v>81</v>
      </c>
      <c r="Z1894" s="121">
        <f t="shared" ca="1" si="269"/>
        <v>6</v>
      </c>
      <c r="AA1894" s="121" t="s">
        <v>8854</v>
      </c>
      <c r="AB1894" s="121"/>
      <c r="AC1894" s="127">
        <v>41102</v>
      </c>
      <c r="AD1894" s="121" t="s">
        <v>520</v>
      </c>
      <c r="AE1894" s="127">
        <v>41033</v>
      </c>
      <c r="AF1894" s="121" t="s">
        <v>8286</v>
      </c>
      <c r="AG1894" s="121">
        <v>2</v>
      </c>
      <c r="AH1894" s="121">
        <v>0</v>
      </c>
      <c r="AI1894" s="121" t="s">
        <v>7676</v>
      </c>
      <c r="AJ1894" s="121" t="s">
        <v>535</v>
      </c>
      <c r="AK1894" s="121"/>
      <c r="AL1894" s="121"/>
      <c r="AM1894" s="126" t="s">
        <v>7675</v>
      </c>
      <c r="AN1894" s="121" t="s">
        <v>411</v>
      </c>
      <c r="AO1894" s="121"/>
      <c r="AP1894" s="121">
        <v>0</v>
      </c>
      <c r="AQ1894" s="121">
        <v>0</v>
      </c>
      <c r="AR1894" s="121" t="s">
        <v>8400</v>
      </c>
      <c r="AS1894" s="121">
        <v>306</v>
      </c>
      <c r="AT1894" s="121">
        <v>1</v>
      </c>
    </row>
    <row r="1895" spans="1:46" ht="30" customHeight="1" x14ac:dyDescent="0.15">
      <c r="A1895" s="121">
        <v>1893</v>
      </c>
      <c r="B1895" s="126">
        <v>5291005546</v>
      </c>
      <c r="C1895" s="121" t="s">
        <v>7677</v>
      </c>
      <c r="D1895" s="121" t="s">
        <v>7677</v>
      </c>
      <c r="E1895" s="127">
        <v>24310</v>
      </c>
      <c r="F1895" s="117">
        <f t="shared" ca="1" si="261"/>
        <v>52.643835616438359</v>
      </c>
      <c r="G1895" s="121" t="s">
        <v>325</v>
      </c>
      <c r="H1895" s="121" t="s">
        <v>297</v>
      </c>
      <c r="I1895" s="121" t="s">
        <v>297</v>
      </c>
      <c r="J1895" s="121" t="s">
        <v>7678</v>
      </c>
      <c r="K1895" s="121" t="s">
        <v>8034</v>
      </c>
      <c r="L1895" s="121" t="s">
        <v>357</v>
      </c>
      <c r="M1895" s="121" t="s">
        <v>348</v>
      </c>
      <c r="N1895" s="121" t="s">
        <v>298</v>
      </c>
      <c r="O1895" s="121" t="s">
        <v>8345</v>
      </c>
      <c r="P1895" s="127">
        <v>40877</v>
      </c>
      <c r="Q1895" s="127">
        <v>43524</v>
      </c>
      <c r="R1895" s="114" t="e">
        <f t="shared" ca="1" si="262"/>
        <v>#NUM!</v>
      </c>
      <c r="S1895" s="118" t="e">
        <f t="shared" ca="1" si="263"/>
        <v>#NUM!</v>
      </c>
      <c r="T1895" s="114" t="e">
        <f t="shared" ca="1" si="264"/>
        <v>#NUM!</v>
      </c>
      <c r="U1895" s="119" t="e">
        <f t="shared" ca="1" si="265"/>
        <v>#NUM!</v>
      </c>
      <c r="V1895" s="120" t="s">
        <v>3618</v>
      </c>
      <c r="W1895" s="116">
        <f t="shared" ca="1" si="266"/>
        <v>43525</v>
      </c>
      <c r="X1895" s="114">
        <f t="shared" ca="1" si="267"/>
        <v>2492</v>
      </c>
      <c r="Y1895" s="120">
        <f t="shared" ca="1" si="268"/>
        <v>81</v>
      </c>
      <c r="Z1895" s="121">
        <f t="shared" ca="1" si="269"/>
        <v>6</v>
      </c>
      <c r="AA1895" s="121" t="s">
        <v>9194</v>
      </c>
      <c r="AB1895" s="121"/>
      <c r="AC1895" s="127">
        <v>41102</v>
      </c>
      <c r="AD1895" s="121" t="s">
        <v>520</v>
      </c>
      <c r="AE1895" s="127">
        <v>41033</v>
      </c>
      <c r="AF1895" s="121" t="s">
        <v>8286</v>
      </c>
      <c r="AG1895" s="121">
        <v>2</v>
      </c>
      <c r="AH1895" s="121">
        <v>0</v>
      </c>
      <c r="AI1895" s="121" t="s">
        <v>7680</v>
      </c>
      <c r="AJ1895" s="121" t="s">
        <v>342</v>
      </c>
      <c r="AK1895" s="121"/>
      <c r="AL1895" s="121"/>
      <c r="AM1895" s="126" t="s">
        <v>7679</v>
      </c>
      <c r="AN1895" s="121" t="s">
        <v>411</v>
      </c>
      <c r="AO1895" s="121"/>
      <c r="AP1895" s="121">
        <v>0</v>
      </c>
      <c r="AQ1895" s="121">
        <v>0</v>
      </c>
      <c r="AR1895" s="121"/>
      <c r="AS1895" s="128">
        <v>43193</v>
      </c>
      <c r="AT1895" s="121">
        <v>3</v>
      </c>
    </row>
    <row r="1896" spans="1:46" ht="30" customHeight="1" x14ac:dyDescent="0.15">
      <c r="A1896" s="121">
        <v>1894</v>
      </c>
      <c r="B1896" s="126">
        <v>5291005647</v>
      </c>
      <c r="C1896" s="121" t="s">
        <v>7681</v>
      </c>
      <c r="D1896" s="121" t="s">
        <v>7681</v>
      </c>
      <c r="E1896" s="127">
        <v>29978</v>
      </c>
      <c r="F1896" s="117">
        <f t="shared" ca="1" si="261"/>
        <v>37.115068493150687</v>
      </c>
      <c r="G1896" s="121" t="s">
        <v>325</v>
      </c>
      <c r="H1896" s="121" t="s">
        <v>287</v>
      </c>
      <c r="I1896" s="121" t="s">
        <v>287</v>
      </c>
      <c r="J1896" s="121" t="s">
        <v>7682</v>
      </c>
      <c r="K1896" s="121" t="s">
        <v>811</v>
      </c>
      <c r="L1896" s="121" t="s">
        <v>328</v>
      </c>
      <c r="M1896" s="121" t="s">
        <v>338</v>
      </c>
      <c r="N1896" s="121" t="s">
        <v>41</v>
      </c>
      <c r="O1896" s="121" t="s">
        <v>8330</v>
      </c>
      <c r="P1896" s="127">
        <v>40784</v>
      </c>
      <c r="Q1896" s="127">
        <v>45471</v>
      </c>
      <c r="R1896" s="114">
        <f t="shared" ca="1" si="262"/>
        <v>1946</v>
      </c>
      <c r="S1896" s="118">
        <f t="shared" ca="1" si="263"/>
        <v>63</v>
      </c>
      <c r="T1896" s="114">
        <f t="shared" ca="1" si="264"/>
        <v>5</v>
      </c>
      <c r="U1896" s="119" t="str">
        <f t="shared" ca="1" si="265"/>
        <v>5年4个月1天</v>
      </c>
      <c r="V1896" s="120" t="s">
        <v>10676</v>
      </c>
      <c r="W1896" s="116">
        <f t="shared" ca="1" si="266"/>
        <v>43525</v>
      </c>
      <c r="X1896" s="114">
        <f t="shared" ca="1" si="267"/>
        <v>2488</v>
      </c>
      <c r="Y1896" s="120">
        <f t="shared" ca="1" si="268"/>
        <v>81</v>
      </c>
      <c r="Z1896" s="121">
        <f t="shared" ca="1" si="269"/>
        <v>6</v>
      </c>
      <c r="AA1896" s="121" t="s">
        <v>10677</v>
      </c>
      <c r="AB1896" s="121"/>
      <c r="AC1896" s="127">
        <v>41102</v>
      </c>
      <c r="AD1896" s="121" t="s">
        <v>520</v>
      </c>
      <c r="AE1896" s="127">
        <v>41037</v>
      </c>
      <c r="AF1896" s="121" t="s">
        <v>8286</v>
      </c>
      <c r="AG1896" s="121">
        <v>2</v>
      </c>
      <c r="AH1896" s="121">
        <v>0</v>
      </c>
      <c r="AI1896" s="121" t="s">
        <v>7684</v>
      </c>
      <c r="AJ1896" s="121" t="s">
        <v>477</v>
      </c>
      <c r="AK1896" s="121"/>
      <c r="AL1896" s="121" t="s">
        <v>363</v>
      </c>
      <c r="AM1896" s="126" t="s">
        <v>7683</v>
      </c>
      <c r="AN1896" s="121"/>
      <c r="AO1896" s="121"/>
      <c r="AP1896" s="121">
        <v>0</v>
      </c>
      <c r="AQ1896" s="121">
        <v>1</v>
      </c>
      <c r="AR1896" s="121"/>
      <c r="AS1896" s="121"/>
      <c r="AT1896" s="121"/>
    </row>
    <row r="1897" spans="1:46" ht="30" customHeight="1" x14ac:dyDescent="0.15">
      <c r="A1897" s="121">
        <v>1895</v>
      </c>
      <c r="B1897" s="126">
        <v>5291005677</v>
      </c>
      <c r="C1897" s="121" t="s">
        <v>7685</v>
      </c>
      <c r="D1897" s="121" t="s">
        <v>7685</v>
      </c>
      <c r="E1897" s="127">
        <v>30551</v>
      </c>
      <c r="F1897" s="117">
        <f t="shared" ca="1" si="261"/>
        <v>35.545205479452058</v>
      </c>
      <c r="G1897" s="121" t="s">
        <v>325</v>
      </c>
      <c r="H1897" s="121" t="s">
        <v>287</v>
      </c>
      <c r="I1897" s="121" t="s">
        <v>287</v>
      </c>
      <c r="J1897" s="121" t="s">
        <v>7686</v>
      </c>
      <c r="K1897" s="121" t="s">
        <v>8014</v>
      </c>
      <c r="L1897" s="121" t="s">
        <v>328</v>
      </c>
      <c r="M1897" s="121" t="s">
        <v>383</v>
      </c>
      <c r="N1897" s="121" t="s">
        <v>488</v>
      </c>
      <c r="O1897" s="121" t="s">
        <v>8330</v>
      </c>
      <c r="P1897" s="127">
        <v>40532</v>
      </c>
      <c r="Q1897" s="127">
        <v>45310</v>
      </c>
      <c r="R1897" s="114">
        <f t="shared" ca="1" si="262"/>
        <v>1785</v>
      </c>
      <c r="S1897" s="118">
        <f t="shared" ca="1" si="263"/>
        <v>58</v>
      </c>
      <c r="T1897" s="114">
        <f t="shared" ca="1" si="264"/>
        <v>4</v>
      </c>
      <c r="U1897" s="119" t="str">
        <f t="shared" ca="1" si="265"/>
        <v>4年10个月25天</v>
      </c>
      <c r="V1897" s="120" t="s">
        <v>9706</v>
      </c>
      <c r="W1897" s="116">
        <f t="shared" ca="1" si="266"/>
        <v>43525</v>
      </c>
      <c r="X1897" s="114">
        <f t="shared" ca="1" si="267"/>
        <v>2488</v>
      </c>
      <c r="Y1897" s="120">
        <f t="shared" ca="1" si="268"/>
        <v>81</v>
      </c>
      <c r="Z1897" s="121">
        <f t="shared" ca="1" si="269"/>
        <v>6</v>
      </c>
      <c r="AA1897" s="121" t="s">
        <v>10640</v>
      </c>
      <c r="AB1897" s="121"/>
      <c r="AC1897" s="127">
        <v>41102</v>
      </c>
      <c r="AD1897" s="121" t="s">
        <v>520</v>
      </c>
      <c r="AE1897" s="127">
        <v>41037</v>
      </c>
      <c r="AF1897" s="121" t="s">
        <v>8286</v>
      </c>
      <c r="AG1897" s="121">
        <v>2</v>
      </c>
      <c r="AH1897" s="121">
        <v>0</v>
      </c>
      <c r="AI1897" s="121" t="s">
        <v>7688</v>
      </c>
      <c r="AJ1897" s="121" t="s">
        <v>1178</v>
      </c>
      <c r="AK1897" s="121"/>
      <c r="AL1897" s="121"/>
      <c r="AM1897" s="126" t="s">
        <v>7687</v>
      </c>
      <c r="AN1897" s="121" t="s">
        <v>411</v>
      </c>
      <c r="AO1897" s="121" t="s">
        <v>393</v>
      </c>
      <c r="AP1897" s="121">
        <v>3</v>
      </c>
      <c r="AQ1897" s="121">
        <v>0</v>
      </c>
      <c r="AR1897" s="121" t="s">
        <v>8387</v>
      </c>
      <c r="AS1897" s="121">
        <v>302</v>
      </c>
      <c r="AT1897" s="121">
        <v>2</v>
      </c>
    </row>
    <row r="1898" spans="1:46" ht="30" customHeight="1" x14ac:dyDescent="0.15">
      <c r="A1898" s="121">
        <v>1896</v>
      </c>
      <c r="B1898" s="126">
        <v>5291005815</v>
      </c>
      <c r="C1898" s="121" t="s">
        <v>7689</v>
      </c>
      <c r="D1898" s="121" t="s">
        <v>7689</v>
      </c>
      <c r="E1898" s="127">
        <v>33513</v>
      </c>
      <c r="F1898" s="117">
        <f t="shared" ca="1" si="261"/>
        <v>27.43013698630137</v>
      </c>
      <c r="G1898" s="121" t="s">
        <v>325</v>
      </c>
      <c r="H1898" s="121" t="s">
        <v>297</v>
      </c>
      <c r="I1898" s="121" t="s">
        <v>297</v>
      </c>
      <c r="J1898" s="121" t="s">
        <v>10678</v>
      </c>
      <c r="K1898" s="121" t="s">
        <v>8546</v>
      </c>
      <c r="L1898" s="121" t="s">
        <v>328</v>
      </c>
      <c r="M1898" s="121" t="s">
        <v>367</v>
      </c>
      <c r="N1898" s="121" t="s">
        <v>570</v>
      </c>
      <c r="O1898" s="121" t="s">
        <v>8330</v>
      </c>
      <c r="P1898" s="127">
        <v>40809</v>
      </c>
      <c r="Q1898" s="127">
        <v>45495</v>
      </c>
      <c r="R1898" s="114">
        <f t="shared" ca="1" si="262"/>
        <v>1970</v>
      </c>
      <c r="S1898" s="118">
        <f t="shared" ca="1" si="263"/>
        <v>64</v>
      </c>
      <c r="T1898" s="114">
        <f t="shared" ca="1" si="264"/>
        <v>5</v>
      </c>
      <c r="U1898" s="119" t="str">
        <f t="shared" ca="1" si="265"/>
        <v>5年4个月25天</v>
      </c>
      <c r="V1898" s="120" t="s">
        <v>7701</v>
      </c>
      <c r="W1898" s="116">
        <f t="shared" ca="1" si="266"/>
        <v>43525</v>
      </c>
      <c r="X1898" s="114">
        <f t="shared" ca="1" si="267"/>
        <v>2487</v>
      </c>
      <c r="Y1898" s="120">
        <f t="shared" ca="1" si="268"/>
        <v>81</v>
      </c>
      <c r="Z1898" s="121">
        <f t="shared" ca="1" si="269"/>
        <v>6</v>
      </c>
      <c r="AA1898" s="121" t="s">
        <v>9129</v>
      </c>
      <c r="AB1898" s="121"/>
      <c r="AC1898" s="127">
        <v>41102</v>
      </c>
      <c r="AD1898" s="121" t="s">
        <v>520</v>
      </c>
      <c r="AE1898" s="127">
        <v>41038</v>
      </c>
      <c r="AF1898" s="121" t="s">
        <v>8286</v>
      </c>
      <c r="AG1898" s="121">
        <v>2</v>
      </c>
      <c r="AH1898" s="121">
        <v>0</v>
      </c>
      <c r="AI1898" s="121" t="s">
        <v>7691</v>
      </c>
      <c r="AJ1898" s="121" t="s">
        <v>477</v>
      </c>
      <c r="AK1898" s="121"/>
      <c r="AL1898" s="121" t="s">
        <v>363</v>
      </c>
      <c r="AM1898" s="126" t="s">
        <v>7690</v>
      </c>
      <c r="AN1898" s="121"/>
      <c r="AO1898" s="121"/>
      <c r="AP1898" s="121">
        <v>0</v>
      </c>
      <c r="AQ1898" s="121">
        <v>1</v>
      </c>
      <c r="AR1898" s="121" t="s">
        <v>8312</v>
      </c>
      <c r="AS1898" s="121">
        <v>6</v>
      </c>
      <c r="AT1898" s="121">
        <v>90</v>
      </c>
    </row>
    <row r="1899" spans="1:46" ht="30" customHeight="1" x14ac:dyDescent="0.15">
      <c r="A1899" s="121">
        <v>1897</v>
      </c>
      <c r="B1899" s="126">
        <v>5291005824</v>
      </c>
      <c r="C1899" s="121" t="s">
        <v>7692</v>
      </c>
      <c r="D1899" s="121" t="s">
        <v>7692</v>
      </c>
      <c r="E1899" s="127">
        <v>28705</v>
      </c>
      <c r="F1899" s="117">
        <f t="shared" ca="1" si="261"/>
        <v>40.602739726027394</v>
      </c>
      <c r="G1899" s="121" t="s">
        <v>325</v>
      </c>
      <c r="H1899" s="121" t="s">
        <v>297</v>
      </c>
      <c r="I1899" s="121" t="s">
        <v>297</v>
      </c>
      <c r="J1899" s="121" t="s">
        <v>7693</v>
      </c>
      <c r="K1899" s="121" t="s">
        <v>8014</v>
      </c>
      <c r="L1899" s="121" t="s">
        <v>328</v>
      </c>
      <c r="M1899" s="121" t="s">
        <v>338</v>
      </c>
      <c r="N1899" s="121" t="s">
        <v>488</v>
      </c>
      <c r="O1899" s="121" t="s">
        <v>8330</v>
      </c>
      <c r="P1899" s="127">
        <v>40826</v>
      </c>
      <c r="Q1899" s="127">
        <v>45868</v>
      </c>
      <c r="R1899" s="114">
        <f t="shared" ca="1" si="262"/>
        <v>2343</v>
      </c>
      <c r="S1899" s="118">
        <f t="shared" ca="1" si="263"/>
        <v>76</v>
      </c>
      <c r="T1899" s="114">
        <f t="shared" ca="1" si="264"/>
        <v>6</v>
      </c>
      <c r="U1899" s="119" t="str">
        <f t="shared" ca="1" si="265"/>
        <v>6年5个月3天</v>
      </c>
      <c r="V1899" s="120" t="s">
        <v>10679</v>
      </c>
      <c r="W1899" s="116">
        <f t="shared" ca="1" si="266"/>
        <v>43525</v>
      </c>
      <c r="X1899" s="114">
        <f t="shared" ca="1" si="267"/>
        <v>2487</v>
      </c>
      <c r="Y1899" s="120">
        <f t="shared" ca="1" si="268"/>
        <v>81</v>
      </c>
      <c r="Z1899" s="121">
        <f t="shared" ca="1" si="269"/>
        <v>6</v>
      </c>
      <c r="AA1899" s="121" t="s">
        <v>8987</v>
      </c>
      <c r="AB1899" s="121"/>
      <c r="AC1899" s="127">
        <v>41102</v>
      </c>
      <c r="AD1899" s="121" t="s">
        <v>520</v>
      </c>
      <c r="AE1899" s="127">
        <v>41038</v>
      </c>
      <c r="AF1899" s="121" t="s">
        <v>8286</v>
      </c>
      <c r="AG1899" s="121">
        <v>2</v>
      </c>
      <c r="AH1899" s="121">
        <v>0</v>
      </c>
      <c r="AI1899" s="121" t="s">
        <v>7695</v>
      </c>
      <c r="AJ1899" s="121" t="s">
        <v>373</v>
      </c>
      <c r="AK1899" s="121"/>
      <c r="AL1899" s="121"/>
      <c r="AM1899" s="126" t="s">
        <v>7694</v>
      </c>
      <c r="AN1899" s="121" t="s">
        <v>411</v>
      </c>
      <c r="AO1899" s="121"/>
      <c r="AP1899" s="121">
        <v>0</v>
      </c>
      <c r="AQ1899" s="121">
        <v>0</v>
      </c>
      <c r="AR1899" s="121" t="s">
        <v>693</v>
      </c>
      <c r="AS1899" s="121">
        <v>3</v>
      </c>
      <c r="AT1899" s="121">
        <v>7</v>
      </c>
    </row>
    <row r="1900" spans="1:46" ht="30" customHeight="1" x14ac:dyDescent="0.15">
      <c r="A1900" s="121">
        <v>1898</v>
      </c>
      <c r="B1900" s="126">
        <v>5291005835</v>
      </c>
      <c r="C1900" s="121" t="s">
        <v>7696</v>
      </c>
      <c r="D1900" s="121" t="s">
        <v>7696</v>
      </c>
      <c r="E1900" s="127">
        <v>23049</v>
      </c>
      <c r="F1900" s="117">
        <f t="shared" ca="1" si="261"/>
        <v>56.098630136986301</v>
      </c>
      <c r="G1900" s="121" t="s">
        <v>364</v>
      </c>
      <c r="H1900" s="121" t="s">
        <v>287</v>
      </c>
      <c r="I1900" s="121" t="s">
        <v>287</v>
      </c>
      <c r="J1900" s="121" t="s">
        <v>10680</v>
      </c>
      <c r="K1900" s="121" t="s">
        <v>8546</v>
      </c>
      <c r="L1900" s="121" t="s">
        <v>328</v>
      </c>
      <c r="M1900" s="121" t="s">
        <v>338</v>
      </c>
      <c r="N1900" s="121" t="s">
        <v>570</v>
      </c>
      <c r="O1900" s="121" t="s">
        <v>8330</v>
      </c>
      <c r="P1900" s="127">
        <v>40890</v>
      </c>
      <c r="Q1900" s="127">
        <v>45547</v>
      </c>
      <c r="R1900" s="114">
        <f t="shared" ca="1" si="262"/>
        <v>2022</v>
      </c>
      <c r="S1900" s="118">
        <f t="shared" ca="1" si="263"/>
        <v>66</v>
      </c>
      <c r="T1900" s="114">
        <f t="shared" ca="1" si="264"/>
        <v>5</v>
      </c>
      <c r="U1900" s="119" t="str">
        <f t="shared" ca="1" si="265"/>
        <v>5年6个月17天</v>
      </c>
      <c r="V1900" s="120" t="s">
        <v>10681</v>
      </c>
      <c r="W1900" s="116">
        <f t="shared" ca="1" si="266"/>
        <v>43525</v>
      </c>
      <c r="X1900" s="114">
        <f t="shared" ca="1" si="267"/>
        <v>2487</v>
      </c>
      <c r="Y1900" s="120">
        <f t="shared" ca="1" si="268"/>
        <v>81</v>
      </c>
      <c r="Z1900" s="121">
        <f t="shared" ca="1" si="269"/>
        <v>6</v>
      </c>
      <c r="AA1900" s="121" t="s">
        <v>9618</v>
      </c>
      <c r="AB1900" s="121"/>
      <c r="AC1900" s="127">
        <v>41102</v>
      </c>
      <c r="AD1900" s="121" t="s">
        <v>520</v>
      </c>
      <c r="AE1900" s="127">
        <v>41038</v>
      </c>
      <c r="AF1900" s="121" t="s">
        <v>8286</v>
      </c>
      <c r="AG1900" s="121">
        <v>2</v>
      </c>
      <c r="AH1900" s="121">
        <v>0</v>
      </c>
      <c r="AI1900" s="121" t="s">
        <v>7699</v>
      </c>
      <c r="AJ1900" s="121" t="s">
        <v>425</v>
      </c>
      <c r="AK1900" s="121"/>
      <c r="AL1900" s="121"/>
      <c r="AM1900" s="126" t="s">
        <v>7698</v>
      </c>
      <c r="AN1900" s="121"/>
      <c r="AO1900" s="121"/>
      <c r="AP1900" s="121">
        <v>0</v>
      </c>
      <c r="AQ1900" s="121">
        <v>0</v>
      </c>
      <c r="AR1900" s="121" t="s">
        <v>8322</v>
      </c>
      <c r="AS1900" s="121" t="s">
        <v>8701</v>
      </c>
      <c r="AT1900" s="121">
        <v>10</v>
      </c>
    </row>
    <row r="1901" spans="1:46" ht="30" customHeight="1" x14ac:dyDescent="0.15">
      <c r="A1901" s="121">
        <v>1899</v>
      </c>
      <c r="B1901" s="126">
        <v>5291005845</v>
      </c>
      <c r="C1901" s="121" t="s">
        <v>7700</v>
      </c>
      <c r="D1901" s="121" t="s">
        <v>7700</v>
      </c>
      <c r="E1901" s="127">
        <v>29857</v>
      </c>
      <c r="F1901" s="117">
        <f t="shared" ca="1" si="261"/>
        <v>37.446575342465756</v>
      </c>
      <c r="G1901" s="121" t="s">
        <v>325</v>
      </c>
      <c r="H1901" s="121" t="s">
        <v>287</v>
      </c>
      <c r="I1901" s="121" t="s">
        <v>287</v>
      </c>
      <c r="J1901" s="121" t="s">
        <v>10682</v>
      </c>
      <c r="K1901" s="121" t="s">
        <v>8546</v>
      </c>
      <c r="L1901" s="121" t="s">
        <v>328</v>
      </c>
      <c r="M1901" s="121" t="s">
        <v>383</v>
      </c>
      <c r="N1901" s="121" t="s">
        <v>546</v>
      </c>
      <c r="O1901" s="121" t="s">
        <v>8330</v>
      </c>
      <c r="P1901" s="127">
        <v>40631</v>
      </c>
      <c r="Q1901" s="127">
        <v>45350</v>
      </c>
      <c r="R1901" s="114">
        <f t="shared" ca="1" si="262"/>
        <v>1825</v>
      </c>
      <c r="S1901" s="118">
        <f t="shared" ca="1" si="263"/>
        <v>59</v>
      </c>
      <c r="T1901" s="114">
        <f t="shared" ca="1" si="264"/>
        <v>4</v>
      </c>
      <c r="U1901" s="119" t="str">
        <f t="shared" ca="1" si="265"/>
        <v>5年0个月0天</v>
      </c>
      <c r="V1901" s="120" t="s">
        <v>9503</v>
      </c>
      <c r="W1901" s="116">
        <f t="shared" ca="1" si="266"/>
        <v>43525</v>
      </c>
      <c r="X1901" s="114">
        <f t="shared" ca="1" si="267"/>
        <v>2487</v>
      </c>
      <c r="Y1901" s="120">
        <f t="shared" ca="1" si="268"/>
        <v>81</v>
      </c>
      <c r="Z1901" s="121">
        <f t="shared" ca="1" si="269"/>
        <v>6</v>
      </c>
      <c r="AA1901" s="121" t="s">
        <v>10683</v>
      </c>
      <c r="AB1901" s="121"/>
      <c r="AC1901" s="127">
        <v>41102</v>
      </c>
      <c r="AD1901" s="121" t="s">
        <v>520</v>
      </c>
      <c r="AE1901" s="127">
        <v>41038</v>
      </c>
      <c r="AF1901" s="121" t="s">
        <v>8286</v>
      </c>
      <c r="AG1901" s="121">
        <v>2</v>
      </c>
      <c r="AH1901" s="121">
        <v>0</v>
      </c>
      <c r="AI1901" s="121" t="s">
        <v>7703</v>
      </c>
      <c r="AJ1901" s="121" t="s">
        <v>1346</v>
      </c>
      <c r="AK1901" s="121"/>
      <c r="AL1901" s="121"/>
      <c r="AM1901" s="126" t="s">
        <v>7702</v>
      </c>
      <c r="AN1901" s="121"/>
      <c r="AO1901" s="121"/>
      <c r="AP1901" s="121">
        <v>0</v>
      </c>
      <c r="AQ1901" s="121">
        <v>0</v>
      </c>
      <c r="AR1901" s="121" t="s">
        <v>8373</v>
      </c>
      <c r="AS1901" s="121">
        <v>406</v>
      </c>
      <c r="AT1901" s="121">
        <v>12</v>
      </c>
    </row>
    <row r="1902" spans="1:46" ht="30" customHeight="1" x14ac:dyDescent="0.15">
      <c r="A1902" s="121">
        <v>1900</v>
      </c>
      <c r="B1902" s="126">
        <v>5291006017</v>
      </c>
      <c r="C1902" s="121" t="s">
        <v>7704</v>
      </c>
      <c r="D1902" s="121" t="s">
        <v>7704</v>
      </c>
      <c r="E1902" s="127">
        <v>24174</v>
      </c>
      <c r="F1902" s="117">
        <f t="shared" ca="1" si="261"/>
        <v>53.016438356164386</v>
      </c>
      <c r="G1902" s="121" t="s">
        <v>325</v>
      </c>
      <c r="H1902" s="121" t="s">
        <v>758</v>
      </c>
      <c r="I1902" s="121" t="s">
        <v>758</v>
      </c>
      <c r="J1902" s="121" t="s">
        <v>7705</v>
      </c>
      <c r="K1902" s="121" t="s">
        <v>8155</v>
      </c>
      <c r="L1902" s="121" t="s">
        <v>1265</v>
      </c>
      <c r="M1902" s="121" t="s">
        <v>326</v>
      </c>
      <c r="N1902" s="121" t="s">
        <v>7499</v>
      </c>
      <c r="O1902" s="121" t="s">
        <v>8363</v>
      </c>
      <c r="P1902" s="127">
        <v>40644</v>
      </c>
      <c r="Q1902" s="127">
        <v>45026</v>
      </c>
      <c r="R1902" s="114">
        <f t="shared" ca="1" si="262"/>
        <v>1501</v>
      </c>
      <c r="S1902" s="118">
        <f t="shared" ca="1" si="263"/>
        <v>49</v>
      </c>
      <c r="T1902" s="114">
        <f t="shared" ca="1" si="264"/>
        <v>4</v>
      </c>
      <c r="U1902" s="119" t="str">
        <f t="shared" ca="1" si="265"/>
        <v>4年1个月11天</v>
      </c>
      <c r="V1902" s="120" t="s">
        <v>10684</v>
      </c>
      <c r="W1902" s="116">
        <f t="shared" ca="1" si="266"/>
        <v>43525</v>
      </c>
      <c r="X1902" s="114">
        <f t="shared" ca="1" si="267"/>
        <v>2485</v>
      </c>
      <c r="Y1902" s="120">
        <f t="shared" ca="1" si="268"/>
        <v>81</v>
      </c>
      <c r="Z1902" s="121">
        <f t="shared" ca="1" si="269"/>
        <v>6</v>
      </c>
      <c r="AA1902" s="121" t="s">
        <v>10685</v>
      </c>
      <c r="AB1902" s="121" t="s">
        <v>8356</v>
      </c>
      <c r="AC1902" s="127">
        <v>41102</v>
      </c>
      <c r="AD1902" s="121" t="s">
        <v>520</v>
      </c>
      <c r="AE1902" s="127">
        <v>41040</v>
      </c>
      <c r="AF1902" s="121" t="s">
        <v>8286</v>
      </c>
      <c r="AG1902" s="121">
        <v>0</v>
      </c>
      <c r="AH1902" s="121">
        <v>0</v>
      </c>
      <c r="AI1902" s="121" t="s">
        <v>7707</v>
      </c>
      <c r="AJ1902" s="121"/>
      <c r="AK1902" s="121"/>
      <c r="AL1902" s="121"/>
      <c r="AM1902" s="126" t="s">
        <v>7706</v>
      </c>
      <c r="AN1902" s="121"/>
      <c r="AO1902" s="121"/>
      <c r="AP1902" s="121">
        <v>0</v>
      </c>
      <c r="AQ1902" s="121">
        <v>0</v>
      </c>
      <c r="AR1902" s="121" t="s">
        <v>8498</v>
      </c>
      <c r="AS1902" s="121" t="s">
        <v>8967</v>
      </c>
      <c r="AT1902" s="121">
        <v>4</v>
      </c>
    </row>
    <row r="1903" spans="1:46" ht="30" customHeight="1" x14ac:dyDescent="0.15">
      <c r="A1903" s="121">
        <v>1901</v>
      </c>
      <c r="B1903" s="126">
        <v>5291007017</v>
      </c>
      <c r="C1903" s="121" t="s">
        <v>7708</v>
      </c>
      <c r="D1903" s="121" t="s">
        <v>7708</v>
      </c>
      <c r="E1903" s="127">
        <v>32872</v>
      </c>
      <c r="F1903" s="117">
        <f t="shared" ca="1" si="261"/>
        <v>29.186301369863013</v>
      </c>
      <c r="G1903" s="121" t="s">
        <v>325</v>
      </c>
      <c r="H1903" s="121" t="s">
        <v>297</v>
      </c>
      <c r="I1903" s="121" t="s">
        <v>297</v>
      </c>
      <c r="J1903" s="121" t="s">
        <v>7709</v>
      </c>
      <c r="K1903" s="121" t="s">
        <v>8250</v>
      </c>
      <c r="L1903" s="121" t="s">
        <v>328</v>
      </c>
      <c r="M1903" s="121" t="s">
        <v>326</v>
      </c>
      <c r="N1903" s="121" t="s">
        <v>546</v>
      </c>
      <c r="O1903" s="121" t="s">
        <v>8363</v>
      </c>
      <c r="P1903" s="127">
        <v>40655</v>
      </c>
      <c r="Q1903" s="127">
        <v>44855</v>
      </c>
      <c r="R1903" s="114">
        <f t="shared" ca="1" si="262"/>
        <v>1330</v>
      </c>
      <c r="S1903" s="118">
        <f t="shared" ca="1" si="263"/>
        <v>43</v>
      </c>
      <c r="T1903" s="114">
        <f t="shared" ca="1" si="264"/>
        <v>3</v>
      </c>
      <c r="U1903" s="119" t="str">
        <f t="shared" ca="1" si="265"/>
        <v>3年7个月25天</v>
      </c>
      <c r="V1903" s="120" t="s">
        <v>10686</v>
      </c>
      <c r="W1903" s="116">
        <f t="shared" ca="1" si="266"/>
        <v>43525</v>
      </c>
      <c r="X1903" s="114">
        <f t="shared" ca="1" si="267"/>
        <v>2430</v>
      </c>
      <c r="Y1903" s="120">
        <f t="shared" ca="1" si="268"/>
        <v>79</v>
      </c>
      <c r="Z1903" s="121">
        <f t="shared" ca="1" si="269"/>
        <v>6</v>
      </c>
      <c r="AA1903" s="121" t="s">
        <v>7967</v>
      </c>
      <c r="AB1903" s="121"/>
      <c r="AC1903" s="127">
        <v>42367</v>
      </c>
      <c r="AD1903" s="121" t="s">
        <v>7710</v>
      </c>
      <c r="AE1903" s="127">
        <v>41095</v>
      </c>
      <c r="AF1903" s="121" t="s">
        <v>8286</v>
      </c>
      <c r="AG1903" s="121">
        <v>1</v>
      </c>
      <c r="AH1903" s="121">
        <v>0</v>
      </c>
      <c r="AI1903" s="121" t="s">
        <v>7712</v>
      </c>
      <c r="AJ1903" s="121" t="s">
        <v>2712</v>
      </c>
      <c r="AK1903" s="121"/>
      <c r="AL1903" s="121" t="s">
        <v>4787</v>
      </c>
      <c r="AM1903" s="126" t="s">
        <v>7711</v>
      </c>
      <c r="AN1903" s="121"/>
      <c r="AO1903" s="121" t="s">
        <v>393</v>
      </c>
      <c r="AP1903" s="121">
        <v>4</v>
      </c>
      <c r="AQ1903" s="121">
        <v>1</v>
      </c>
      <c r="AR1903" s="121" t="s">
        <v>10687</v>
      </c>
      <c r="AS1903" s="121"/>
      <c r="AT1903" s="121"/>
    </row>
    <row r="1904" spans="1:46" ht="30" customHeight="1" x14ac:dyDescent="0.15">
      <c r="A1904" s="121">
        <v>1902</v>
      </c>
      <c r="B1904" s="126">
        <v>5291009656</v>
      </c>
      <c r="C1904" s="121" t="s">
        <v>7713</v>
      </c>
      <c r="D1904" s="121" t="s">
        <v>7713</v>
      </c>
      <c r="E1904" s="127">
        <v>23507</v>
      </c>
      <c r="F1904" s="117">
        <f t="shared" ca="1" si="261"/>
        <v>54.843835616438355</v>
      </c>
      <c r="G1904" s="121" t="s">
        <v>364</v>
      </c>
      <c r="H1904" s="121" t="s">
        <v>368</v>
      </c>
      <c r="I1904" s="121" t="s">
        <v>368</v>
      </c>
      <c r="J1904" s="121" t="s">
        <v>10688</v>
      </c>
      <c r="K1904" s="121" t="s">
        <v>8546</v>
      </c>
      <c r="L1904" s="121" t="s">
        <v>759</v>
      </c>
      <c r="M1904" s="121" t="s">
        <v>326</v>
      </c>
      <c r="N1904" s="121" t="s">
        <v>7714</v>
      </c>
      <c r="O1904" s="121" t="s">
        <v>8389</v>
      </c>
      <c r="P1904" s="127">
        <v>40859</v>
      </c>
      <c r="Q1904" s="127">
        <v>45027</v>
      </c>
      <c r="R1904" s="114">
        <f t="shared" ca="1" si="262"/>
        <v>1502</v>
      </c>
      <c r="S1904" s="118">
        <f t="shared" ca="1" si="263"/>
        <v>49</v>
      </c>
      <c r="T1904" s="114">
        <f t="shared" ca="1" si="264"/>
        <v>4</v>
      </c>
      <c r="U1904" s="119" t="str">
        <f t="shared" ca="1" si="265"/>
        <v>4年1个月12天</v>
      </c>
      <c r="V1904" s="120" t="s">
        <v>1778</v>
      </c>
      <c r="W1904" s="116">
        <f t="shared" ca="1" si="266"/>
        <v>43525</v>
      </c>
      <c r="X1904" s="114">
        <f t="shared" ca="1" si="267"/>
        <v>2327</v>
      </c>
      <c r="Y1904" s="120">
        <f t="shared" ca="1" si="268"/>
        <v>76</v>
      </c>
      <c r="Z1904" s="121">
        <f t="shared" ca="1" si="269"/>
        <v>6</v>
      </c>
      <c r="AA1904" s="121" t="s">
        <v>8989</v>
      </c>
      <c r="AB1904" s="121" t="s">
        <v>8356</v>
      </c>
      <c r="AC1904" s="127">
        <v>41289</v>
      </c>
      <c r="AD1904" s="121" t="s">
        <v>520</v>
      </c>
      <c r="AE1904" s="127">
        <v>41198</v>
      </c>
      <c r="AF1904" s="121" t="s">
        <v>8286</v>
      </c>
      <c r="AG1904" s="121">
        <v>2</v>
      </c>
      <c r="AH1904" s="121">
        <v>0</v>
      </c>
      <c r="AI1904" s="121" t="s">
        <v>7717</v>
      </c>
      <c r="AJ1904" s="121" t="s">
        <v>535</v>
      </c>
      <c r="AK1904" s="121"/>
      <c r="AL1904" s="121"/>
      <c r="AM1904" s="126" t="s">
        <v>7716</v>
      </c>
      <c r="AN1904" s="121"/>
      <c r="AO1904" s="121"/>
      <c r="AP1904" s="121">
        <v>0</v>
      </c>
      <c r="AQ1904" s="121">
        <v>0</v>
      </c>
      <c r="AR1904" s="121" t="s">
        <v>8473</v>
      </c>
      <c r="AS1904" s="121" t="s">
        <v>8474</v>
      </c>
      <c r="AT1904" s="121">
        <v>3</v>
      </c>
    </row>
    <row r="1905" spans="1:46" ht="30" customHeight="1" x14ac:dyDescent="0.15">
      <c r="A1905" s="121">
        <v>1903</v>
      </c>
      <c r="B1905" s="126">
        <v>5291009763</v>
      </c>
      <c r="C1905" s="121" t="s">
        <v>7718</v>
      </c>
      <c r="D1905" s="121" t="s">
        <v>7718</v>
      </c>
      <c r="E1905" s="127">
        <v>33904</v>
      </c>
      <c r="F1905" s="117">
        <f t="shared" ca="1" si="261"/>
        <v>26.358904109589041</v>
      </c>
      <c r="G1905" s="121" t="s">
        <v>325</v>
      </c>
      <c r="H1905" s="121" t="s">
        <v>297</v>
      </c>
      <c r="I1905" s="121" t="s">
        <v>297</v>
      </c>
      <c r="J1905" s="121" t="s">
        <v>7719</v>
      </c>
      <c r="K1905" s="121" t="s">
        <v>8034</v>
      </c>
      <c r="L1905" s="121" t="s">
        <v>328</v>
      </c>
      <c r="M1905" s="121" t="s">
        <v>338</v>
      </c>
      <c r="N1905" s="121" t="s">
        <v>546</v>
      </c>
      <c r="O1905" s="121" t="s">
        <v>8363</v>
      </c>
      <c r="P1905" s="127">
        <v>40950</v>
      </c>
      <c r="Q1905" s="127">
        <v>44814</v>
      </c>
      <c r="R1905" s="114">
        <f t="shared" ca="1" si="262"/>
        <v>1289</v>
      </c>
      <c r="S1905" s="118">
        <f t="shared" ca="1" si="263"/>
        <v>42</v>
      </c>
      <c r="T1905" s="114">
        <f t="shared" ca="1" si="264"/>
        <v>3</v>
      </c>
      <c r="U1905" s="119" t="str">
        <f t="shared" ca="1" si="265"/>
        <v>3年6个月14天</v>
      </c>
      <c r="V1905" s="120" t="s">
        <v>9851</v>
      </c>
      <c r="W1905" s="116">
        <f t="shared" ca="1" si="266"/>
        <v>43525</v>
      </c>
      <c r="X1905" s="114">
        <f t="shared" ca="1" si="267"/>
        <v>2311</v>
      </c>
      <c r="Y1905" s="120">
        <f t="shared" ca="1" si="268"/>
        <v>76</v>
      </c>
      <c r="Z1905" s="121">
        <f t="shared" ca="1" si="269"/>
        <v>6</v>
      </c>
      <c r="AA1905" s="121" t="s">
        <v>10689</v>
      </c>
      <c r="AB1905" s="121"/>
      <c r="AC1905" s="127">
        <v>41289</v>
      </c>
      <c r="AD1905" s="121" t="s">
        <v>520</v>
      </c>
      <c r="AE1905" s="127">
        <v>41214</v>
      </c>
      <c r="AF1905" s="121" t="s">
        <v>8286</v>
      </c>
      <c r="AG1905" s="121">
        <v>2</v>
      </c>
      <c r="AH1905" s="121">
        <v>0</v>
      </c>
      <c r="AI1905" s="121" t="s">
        <v>10690</v>
      </c>
      <c r="AJ1905" s="121" t="s">
        <v>432</v>
      </c>
      <c r="AK1905" s="121"/>
      <c r="AL1905" s="121"/>
      <c r="AM1905" s="126" t="s">
        <v>7720</v>
      </c>
      <c r="AN1905" s="121"/>
      <c r="AO1905" s="121" t="s">
        <v>393</v>
      </c>
      <c r="AP1905" s="121">
        <v>4</v>
      </c>
      <c r="AQ1905" s="121">
        <v>0</v>
      </c>
      <c r="AR1905" s="121" t="s">
        <v>8373</v>
      </c>
      <c r="AS1905" s="121" t="s">
        <v>9108</v>
      </c>
      <c r="AT1905" s="121">
        <v>8</v>
      </c>
    </row>
    <row r="1906" spans="1:46" ht="30" customHeight="1" x14ac:dyDescent="0.15">
      <c r="A1906" s="121">
        <v>1904</v>
      </c>
      <c r="B1906" s="126">
        <v>5291009764</v>
      </c>
      <c r="C1906" s="121" t="s">
        <v>7721</v>
      </c>
      <c r="D1906" s="121" t="s">
        <v>7721</v>
      </c>
      <c r="E1906" s="127">
        <v>33897</v>
      </c>
      <c r="F1906" s="117">
        <f t="shared" ca="1" si="261"/>
        <v>26.378082191780823</v>
      </c>
      <c r="G1906" s="121" t="s">
        <v>325</v>
      </c>
      <c r="H1906" s="121" t="s">
        <v>297</v>
      </c>
      <c r="I1906" s="121" t="s">
        <v>297</v>
      </c>
      <c r="J1906" s="121" t="s">
        <v>7722</v>
      </c>
      <c r="K1906" s="121" t="s">
        <v>8034</v>
      </c>
      <c r="L1906" s="121" t="s">
        <v>328</v>
      </c>
      <c r="M1906" s="121" t="s">
        <v>338</v>
      </c>
      <c r="N1906" s="121" t="s">
        <v>546</v>
      </c>
      <c r="O1906" s="121" t="s">
        <v>8389</v>
      </c>
      <c r="P1906" s="127">
        <v>40950</v>
      </c>
      <c r="Q1906" s="127">
        <v>45209</v>
      </c>
      <c r="R1906" s="114">
        <f t="shared" ca="1" si="262"/>
        <v>1684</v>
      </c>
      <c r="S1906" s="118">
        <f t="shared" ca="1" si="263"/>
        <v>55</v>
      </c>
      <c r="T1906" s="114">
        <f t="shared" ca="1" si="264"/>
        <v>4</v>
      </c>
      <c r="U1906" s="119" t="str">
        <f t="shared" ca="1" si="265"/>
        <v>4年7个月14天</v>
      </c>
      <c r="V1906" s="120" t="s">
        <v>10691</v>
      </c>
      <c r="W1906" s="116">
        <f t="shared" ca="1" si="266"/>
        <v>43525</v>
      </c>
      <c r="X1906" s="114">
        <f t="shared" ca="1" si="267"/>
        <v>2311</v>
      </c>
      <c r="Y1906" s="120">
        <f t="shared" ca="1" si="268"/>
        <v>76</v>
      </c>
      <c r="Z1906" s="121">
        <f t="shared" ca="1" si="269"/>
        <v>6</v>
      </c>
      <c r="AA1906" s="121" t="s">
        <v>10689</v>
      </c>
      <c r="AB1906" s="121"/>
      <c r="AC1906" s="127">
        <v>41289</v>
      </c>
      <c r="AD1906" s="121" t="s">
        <v>520</v>
      </c>
      <c r="AE1906" s="127">
        <v>41214</v>
      </c>
      <c r="AF1906" s="121" t="s">
        <v>8286</v>
      </c>
      <c r="AG1906" s="121">
        <v>2</v>
      </c>
      <c r="AH1906" s="121">
        <v>0</v>
      </c>
      <c r="AI1906" s="121" t="s">
        <v>10692</v>
      </c>
      <c r="AJ1906" s="121" t="s">
        <v>9143</v>
      </c>
      <c r="AK1906" s="121"/>
      <c r="AL1906" s="121"/>
      <c r="AM1906" s="126" t="s">
        <v>7723</v>
      </c>
      <c r="AN1906" s="121"/>
      <c r="AO1906" s="121" t="s">
        <v>393</v>
      </c>
      <c r="AP1906" s="121">
        <v>4</v>
      </c>
      <c r="AQ1906" s="121">
        <v>0</v>
      </c>
      <c r="AR1906" s="121" t="s">
        <v>8535</v>
      </c>
      <c r="AS1906" s="121">
        <v>6</v>
      </c>
      <c r="AT1906" s="121">
        <v>8</v>
      </c>
    </row>
    <row r="1907" spans="1:46" ht="30" customHeight="1" x14ac:dyDescent="0.15">
      <c r="A1907" s="121">
        <v>1905</v>
      </c>
      <c r="B1907" s="126">
        <v>5291009766</v>
      </c>
      <c r="C1907" s="121" t="s">
        <v>7724</v>
      </c>
      <c r="D1907" s="121" t="s">
        <v>7724</v>
      </c>
      <c r="E1907" s="127">
        <v>33392</v>
      </c>
      <c r="F1907" s="117">
        <f t="shared" ca="1" si="261"/>
        <v>27.761643835616439</v>
      </c>
      <c r="G1907" s="121" t="s">
        <v>325</v>
      </c>
      <c r="H1907" s="121" t="s">
        <v>287</v>
      </c>
      <c r="I1907" s="121" t="s">
        <v>287</v>
      </c>
      <c r="J1907" s="121" t="s">
        <v>7725</v>
      </c>
      <c r="K1907" s="121" t="s">
        <v>8011</v>
      </c>
      <c r="L1907" s="121" t="s">
        <v>328</v>
      </c>
      <c r="M1907" s="121" t="s">
        <v>338</v>
      </c>
      <c r="N1907" s="121" t="s">
        <v>298</v>
      </c>
      <c r="O1907" s="121" t="s">
        <v>8389</v>
      </c>
      <c r="P1907" s="127">
        <v>40987</v>
      </c>
      <c r="Q1907" s="127">
        <v>45217</v>
      </c>
      <c r="R1907" s="114">
        <f t="shared" ca="1" si="262"/>
        <v>1692</v>
      </c>
      <c r="S1907" s="118">
        <f t="shared" ca="1" si="263"/>
        <v>55</v>
      </c>
      <c r="T1907" s="114">
        <f t="shared" ca="1" si="264"/>
        <v>4</v>
      </c>
      <c r="U1907" s="119" t="str">
        <f t="shared" ca="1" si="265"/>
        <v>4年7个月22天</v>
      </c>
      <c r="V1907" s="120" t="s">
        <v>10693</v>
      </c>
      <c r="W1907" s="116">
        <f t="shared" ca="1" si="266"/>
        <v>43525</v>
      </c>
      <c r="X1907" s="114">
        <f t="shared" ca="1" si="267"/>
        <v>2311</v>
      </c>
      <c r="Y1907" s="120">
        <f t="shared" ca="1" si="268"/>
        <v>76</v>
      </c>
      <c r="Z1907" s="121">
        <f t="shared" ca="1" si="269"/>
        <v>6</v>
      </c>
      <c r="AA1907" s="121" t="s">
        <v>9246</v>
      </c>
      <c r="AB1907" s="121"/>
      <c r="AC1907" s="127">
        <v>41289</v>
      </c>
      <c r="AD1907" s="121" t="s">
        <v>520</v>
      </c>
      <c r="AE1907" s="127">
        <v>41214</v>
      </c>
      <c r="AF1907" s="121" t="s">
        <v>8286</v>
      </c>
      <c r="AG1907" s="121">
        <v>2</v>
      </c>
      <c r="AH1907" s="121">
        <v>0</v>
      </c>
      <c r="AI1907" s="121" t="s">
        <v>7728</v>
      </c>
      <c r="AJ1907" s="121" t="s">
        <v>432</v>
      </c>
      <c r="AK1907" s="121"/>
      <c r="AL1907" s="121"/>
      <c r="AM1907" s="126" t="s">
        <v>7727</v>
      </c>
      <c r="AN1907" s="121" t="s">
        <v>411</v>
      </c>
      <c r="AO1907" s="121"/>
      <c r="AP1907" s="121">
        <v>0</v>
      </c>
      <c r="AQ1907" s="121">
        <v>0</v>
      </c>
      <c r="AR1907" s="121" t="s">
        <v>8535</v>
      </c>
      <c r="AS1907" s="121">
        <v>6</v>
      </c>
      <c r="AT1907" s="121">
        <v>7</v>
      </c>
    </row>
    <row r="1908" spans="1:46" ht="30" customHeight="1" x14ac:dyDescent="0.15">
      <c r="A1908" s="121">
        <v>1906</v>
      </c>
      <c r="B1908" s="126">
        <v>5291009816</v>
      </c>
      <c r="C1908" s="121" t="s">
        <v>7729</v>
      </c>
      <c r="D1908" s="121" t="s">
        <v>7729</v>
      </c>
      <c r="E1908" s="127">
        <v>31363</v>
      </c>
      <c r="F1908" s="117">
        <f t="shared" ca="1" si="261"/>
        <v>33.320547945205476</v>
      </c>
      <c r="G1908" s="121" t="s">
        <v>325</v>
      </c>
      <c r="H1908" s="121" t="s">
        <v>287</v>
      </c>
      <c r="I1908" s="121" t="s">
        <v>287</v>
      </c>
      <c r="J1908" s="121" t="s">
        <v>7730</v>
      </c>
      <c r="K1908" s="121" t="s">
        <v>8005</v>
      </c>
      <c r="L1908" s="121" t="s">
        <v>328</v>
      </c>
      <c r="M1908" s="121" t="s">
        <v>338</v>
      </c>
      <c r="N1908" s="121" t="s">
        <v>570</v>
      </c>
      <c r="O1908" s="121" t="s">
        <v>8389</v>
      </c>
      <c r="P1908" s="127">
        <v>41023</v>
      </c>
      <c r="Q1908" s="127">
        <v>45314</v>
      </c>
      <c r="R1908" s="114">
        <f t="shared" ca="1" si="262"/>
        <v>1789</v>
      </c>
      <c r="S1908" s="118">
        <f t="shared" ca="1" si="263"/>
        <v>58</v>
      </c>
      <c r="T1908" s="114">
        <f t="shared" ca="1" si="264"/>
        <v>4</v>
      </c>
      <c r="U1908" s="119" t="str">
        <f t="shared" ca="1" si="265"/>
        <v>4年10个月29天</v>
      </c>
      <c r="V1908" s="120" t="s">
        <v>10694</v>
      </c>
      <c r="W1908" s="116">
        <f t="shared" ca="1" si="266"/>
        <v>43525</v>
      </c>
      <c r="X1908" s="114">
        <f t="shared" ca="1" si="267"/>
        <v>2311</v>
      </c>
      <c r="Y1908" s="120">
        <f t="shared" ca="1" si="268"/>
        <v>76</v>
      </c>
      <c r="Z1908" s="121">
        <f t="shared" ca="1" si="269"/>
        <v>6</v>
      </c>
      <c r="AA1908" s="121" t="s">
        <v>9176</v>
      </c>
      <c r="AB1908" s="121"/>
      <c r="AC1908" s="127">
        <v>41289</v>
      </c>
      <c r="AD1908" s="121" t="s">
        <v>520</v>
      </c>
      <c r="AE1908" s="127">
        <v>41214</v>
      </c>
      <c r="AF1908" s="121" t="s">
        <v>8286</v>
      </c>
      <c r="AG1908" s="121">
        <v>2</v>
      </c>
      <c r="AH1908" s="121">
        <v>0</v>
      </c>
      <c r="AI1908" s="121" t="s">
        <v>10695</v>
      </c>
      <c r="AJ1908" s="121" t="s">
        <v>373</v>
      </c>
      <c r="AK1908" s="121"/>
      <c r="AL1908" s="121"/>
      <c r="AM1908" s="126" t="s">
        <v>7731</v>
      </c>
      <c r="AN1908" s="121"/>
      <c r="AO1908" s="121"/>
      <c r="AP1908" s="121">
        <v>0</v>
      </c>
      <c r="AQ1908" s="121">
        <v>1</v>
      </c>
      <c r="AR1908" s="121" t="s">
        <v>8535</v>
      </c>
      <c r="AS1908" s="121">
        <v>6</v>
      </c>
      <c r="AT1908" s="121">
        <v>10</v>
      </c>
    </row>
    <row r="1909" spans="1:46" ht="30" customHeight="1" x14ac:dyDescent="0.15">
      <c r="A1909" s="121">
        <v>1907</v>
      </c>
      <c r="B1909" s="126">
        <v>5291009862</v>
      </c>
      <c r="C1909" s="121" t="s">
        <v>7732</v>
      </c>
      <c r="D1909" s="121" t="s">
        <v>7732</v>
      </c>
      <c r="E1909" s="127">
        <v>34373</v>
      </c>
      <c r="F1909" s="117">
        <f t="shared" ca="1" si="261"/>
        <v>25.073972602739726</v>
      </c>
      <c r="G1909" s="121" t="s">
        <v>486</v>
      </c>
      <c r="H1909" s="121" t="s">
        <v>297</v>
      </c>
      <c r="I1909" s="121" t="s">
        <v>297</v>
      </c>
      <c r="J1909" s="121" t="s">
        <v>7733</v>
      </c>
      <c r="K1909" s="121" t="s">
        <v>8025</v>
      </c>
      <c r="L1909" s="121" t="s">
        <v>328</v>
      </c>
      <c r="M1909" s="121" t="s">
        <v>326</v>
      </c>
      <c r="N1909" s="121" t="s">
        <v>570</v>
      </c>
      <c r="O1909" s="121" t="s">
        <v>8363</v>
      </c>
      <c r="P1909" s="127">
        <v>40855</v>
      </c>
      <c r="Q1909" s="127">
        <v>44780</v>
      </c>
      <c r="R1909" s="114">
        <f t="shared" ca="1" si="262"/>
        <v>1255</v>
      </c>
      <c r="S1909" s="118">
        <f t="shared" ca="1" si="263"/>
        <v>41</v>
      </c>
      <c r="T1909" s="114">
        <f t="shared" ca="1" si="264"/>
        <v>3</v>
      </c>
      <c r="U1909" s="119" t="str">
        <f t="shared" ca="1" si="265"/>
        <v>3年5个月10天</v>
      </c>
      <c r="V1909" s="120" t="s">
        <v>9838</v>
      </c>
      <c r="W1909" s="116">
        <f t="shared" ca="1" si="266"/>
        <v>43525</v>
      </c>
      <c r="X1909" s="114">
        <f t="shared" ca="1" si="267"/>
        <v>2310</v>
      </c>
      <c r="Y1909" s="120">
        <f t="shared" ca="1" si="268"/>
        <v>75</v>
      </c>
      <c r="Z1909" s="121">
        <f t="shared" ca="1" si="269"/>
        <v>6</v>
      </c>
      <c r="AA1909" s="121" t="s">
        <v>10696</v>
      </c>
      <c r="AB1909" s="121"/>
      <c r="AC1909" s="127">
        <v>41289</v>
      </c>
      <c r="AD1909" s="121" t="s">
        <v>520</v>
      </c>
      <c r="AE1909" s="127">
        <v>41215</v>
      </c>
      <c r="AF1909" s="121" t="s">
        <v>8286</v>
      </c>
      <c r="AG1909" s="121">
        <v>2</v>
      </c>
      <c r="AH1909" s="121">
        <v>0</v>
      </c>
      <c r="AI1909" s="121" t="s">
        <v>7736</v>
      </c>
      <c r="AJ1909" s="121" t="s">
        <v>373</v>
      </c>
      <c r="AK1909" s="121"/>
      <c r="AL1909" s="121"/>
      <c r="AM1909" s="126" t="s">
        <v>7735</v>
      </c>
      <c r="AN1909" s="121"/>
      <c r="AO1909" s="121" t="s">
        <v>393</v>
      </c>
      <c r="AP1909" s="121">
        <v>8</v>
      </c>
      <c r="AQ1909" s="121">
        <v>0</v>
      </c>
      <c r="AR1909" s="121"/>
      <c r="AS1909" s="121" t="s">
        <v>8887</v>
      </c>
      <c r="AT1909" s="121">
        <v>4</v>
      </c>
    </row>
    <row r="1910" spans="1:46" ht="30" customHeight="1" x14ac:dyDescent="0.15">
      <c r="A1910" s="121">
        <v>1908</v>
      </c>
      <c r="B1910" s="126">
        <v>5291009866</v>
      </c>
      <c r="C1910" s="121" t="s">
        <v>7737</v>
      </c>
      <c r="D1910" s="121" t="s">
        <v>7737</v>
      </c>
      <c r="E1910" s="127">
        <v>31691</v>
      </c>
      <c r="F1910" s="117">
        <f t="shared" ca="1" si="261"/>
        <v>32.421917808219177</v>
      </c>
      <c r="G1910" s="121" t="s">
        <v>364</v>
      </c>
      <c r="H1910" s="121" t="s">
        <v>287</v>
      </c>
      <c r="I1910" s="121" t="s">
        <v>287</v>
      </c>
      <c r="J1910" s="121" t="s">
        <v>7738</v>
      </c>
      <c r="K1910" s="121" t="s">
        <v>8020</v>
      </c>
      <c r="L1910" s="121" t="s">
        <v>328</v>
      </c>
      <c r="M1910" s="121" t="s">
        <v>338</v>
      </c>
      <c r="N1910" s="121" t="s">
        <v>546</v>
      </c>
      <c r="O1910" s="121" t="s">
        <v>8363</v>
      </c>
      <c r="P1910" s="127">
        <v>40977</v>
      </c>
      <c r="Q1910" s="127">
        <v>44781</v>
      </c>
      <c r="R1910" s="114">
        <f t="shared" ca="1" si="262"/>
        <v>1256</v>
      </c>
      <c r="S1910" s="118">
        <f t="shared" ca="1" si="263"/>
        <v>41</v>
      </c>
      <c r="T1910" s="114">
        <f t="shared" ca="1" si="264"/>
        <v>3</v>
      </c>
      <c r="U1910" s="119" t="str">
        <f t="shared" ca="1" si="265"/>
        <v>3年5个月11天</v>
      </c>
      <c r="V1910" s="120" t="s">
        <v>936</v>
      </c>
      <c r="W1910" s="116">
        <f t="shared" ca="1" si="266"/>
        <v>43525</v>
      </c>
      <c r="X1910" s="114">
        <f t="shared" ca="1" si="267"/>
        <v>2310</v>
      </c>
      <c r="Y1910" s="120">
        <f t="shared" ca="1" si="268"/>
        <v>75</v>
      </c>
      <c r="Z1910" s="121">
        <f t="shared" ca="1" si="269"/>
        <v>6</v>
      </c>
      <c r="AA1910" s="121" t="s">
        <v>10697</v>
      </c>
      <c r="AB1910" s="121"/>
      <c r="AC1910" s="127">
        <v>41289</v>
      </c>
      <c r="AD1910" s="121" t="s">
        <v>520</v>
      </c>
      <c r="AE1910" s="127">
        <v>41215</v>
      </c>
      <c r="AF1910" s="121" t="s">
        <v>8286</v>
      </c>
      <c r="AG1910" s="121">
        <v>2</v>
      </c>
      <c r="AH1910" s="121">
        <v>0</v>
      </c>
      <c r="AI1910" s="121" t="s">
        <v>7740</v>
      </c>
      <c r="AJ1910" s="121" t="s">
        <v>535</v>
      </c>
      <c r="AK1910" s="121"/>
      <c r="AL1910" s="121"/>
      <c r="AM1910" s="126" t="s">
        <v>7739</v>
      </c>
      <c r="AN1910" s="121"/>
      <c r="AO1910" s="121" t="s">
        <v>393</v>
      </c>
      <c r="AP1910" s="121">
        <v>3</v>
      </c>
      <c r="AQ1910" s="121">
        <v>0</v>
      </c>
      <c r="AR1910" s="121" t="s">
        <v>8373</v>
      </c>
      <c r="AS1910" s="121" t="s">
        <v>9122</v>
      </c>
      <c r="AT1910" s="121">
        <v>3</v>
      </c>
    </row>
    <row r="1911" spans="1:46" ht="30" customHeight="1" x14ac:dyDescent="0.15">
      <c r="A1911" s="121">
        <v>1909</v>
      </c>
      <c r="B1911" s="126">
        <v>5291009900</v>
      </c>
      <c r="C1911" s="121" t="s">
        <v>7741</v>
      </c>
      <c r="D1911" s="121" t="s">
        <v>7741</v>
      </c>
      <c r="E1911" s="127">
        <v>30108</v>
      </c>
      <c r="F1911" s="117">
        <f t="shared" ca="1" si="261"/>
        <v>36.758904109589039</v>
      </c>
      <c r="G1911" s="121" t="s">
        <v>325</v>
      </c>
      <c r="H1911" s="121" t="s">
        <v>287</v>
      </c>
      <c r="I1911" s="121" t="s">
        <v>287</v>
      </c>
      <c r="J1911" s="121" t="s">
        <v>7742</v>
      </c>
      <c r="K1911" s="121" t="s">
        <v>8015</v>
      </c>
      <c r="L1911" s="121" t="s">
        <v>328</v>
      </c>
      <c r="M1911" s="121" t="s">
        <v>338</v>
      </c>
      <c r="N1911" s="121" t="s">
        <v>7743</v>
      </c>
      <c r="O1911" s="121" t="s">
        <v>8363</v>
      </c>
      <c r="P1911" s="127">
        <v>40851</v>
      </c>
      <c r="Q1911" s="127">
        <v>44654</v>
      </c>
      <c r="R1911" s="114">
        <f t="shared" ca="1" si="262"/>
        <v>1129</v>
      </c>
      <c r="S1911" s="118">
        <f t="shared" ca="1" si="263"/>
        <v>37</v>
      </c>
      <c r="T1911" s="114">
        <f t="shared" ca="1" si="264"/>
        <v>3</v>
      </c>
      <c r="U1911" s="119" t="str">
        <f t="shared" ca="1" si="265"/>
        <v>3年1个月4天</v>
      </c>
      <c r="V1911" s="120" t="s">
        <v>10698</v>
      </c>
      <c r="W1911" s="116">
        <f t="shared" ca="1" si="266"/>
        <v>43525</v>
      </c>
      <c r="X1911" s="114">
        <f t="shared" ca="1" si="267"/>
        <v>2307</v>
      </c>
      <c r="Y1911" s="120">
        <f t="shared" ca="1" si="268"/>
        <v>75</v>
      </c>
      <c r="Z1911" s="121">
        <f t="shared" ca="1" si="269"/>
        <v>6</v>
      </c>
      <c r="AA1911" s="121" t="s">
        <v>9034</v>
      </c>
      <c r="AB1911" s="121"/>
      <c r="AC1911" s="127">
        <v>41289</v>
      </c>
      <c r="AD1911" s="121" t="s">
        <v>520</v>
      </c>
      <c r="AE1911" s="127">
        <v>41218</v>
      </c>
      <c r="AF1911" s="121" t="s">
        <v>8286</v>
      </c>
      <c r="AG1911" s="121">
        <v>2</v>
      </c>
      <c r="AH1911" s="121">
        <v>0</v>
      </c>
      <c r="AI1911" s="121" t="s">
        <v>10699</v>
      </c>
      <c r="AJ1911" s="121" t="s">
        <v>535</v>
      </c>
      <c r="AK1911" s="121"/>
      <c r="AL1911" s="121"/>
      <c r="AM1911" s="126" t="s">
        <v>7744</v>
      </c>
      <c r="AN1911" s="121" t="s">
        <v>1182</v>
      </c>
      <c r="AO1911" s="121" t="s">
        <v>393</v>
      </c>
      <c r="AP1911" s="121">
        <v>5</v>
      </c>
      <c r="AQ1911" s="121">
        <v>1</v>
      </c>
      <c r="AR1911" s="121" t="s">
        <v>693</v>
      </c>
      <c r="AS1911" s="121" t="s">
        <v>8794</v>
      </c>
      <c r="AT1911" s="121">
        <v>9</v>
      </c>
    </row>
    <row r="1912" spans="1:46" ht="30" customHeight="1" x14ac:dyDescent="0.15">
      <c r="A1912" s="121">
        <v>1910</v>
      </c>
      <c r="B1912" s="126">
        <v>5291009926</v>
      </c>
      <c r="C1912" s="121" t="s">
        <v>7745</v>
      </c>
      <c r="D1912" s="121" t="s">
        <v>7745</v>
      </c>
      <c r="E1912" s="127">
        <v>32370</v>
      </c>
      <c r="F1912" s="117">
        <f t="shared" ca="1" si="261"/>
        <v>30.561643835616437</v>
      </c>
      <c r="G1912" s="121" t="s">
        <v>325</v>
      </c>
      <c r="H1912" s="121" t="s">
        <v>297</v>
      </c>
      <c r="I1912" s="121" t="s">
        <v>297</v>
      </c>
      <c r="J1912" s="121" t="s">
        <v>7746</v>
      </c>
      <c r="K1912" s="121" t="s">
        <v>701</v>
      </c>
      <c r="L1912" s="121" t="s">
        <v>357</v>
      </c>
      <c r="M1912" s="121" t="s">
        <v>326</v>
      </c>
      <c r="N1912" s="121" t="s">
        <v>298</v>
      </c>
      <c r="O1912" s="121" t="s">
        <v>8574</v>
      </c>
      <c r="P1912" s="127">
        <v>41059</v>
      </c>
      <c r="Q1912" s="127">
        <v>45806</v>
      </c>
      <c r="R1912" s="114">
        <f t="shared" ca="1" si="262"/>
        <v>2281</v>
      </c>
      <c r="S1912" s="118">
        <f t="shared" ca="1" si="263"/>
        <v>74</v>
      </c>
      <c r="T1912" s="114">
        <f t="shared" ca="1" si="264"/>
        <v>6</v>
      </c>
      <c r="U1912" s="119" t="str">
        <f t="shared" ca="1" si="265"/>
        <v>6年3个月1天</v>
      </c>
      <c r="V1912" s="120" t="s">
        <v>10700</v>
      </c>
      <c r="W1912" s="116">
        <f t="shared" ca="1" si="266"/>
        <v>43525</v>
      </c>
      <c r="X1912" s="114">
        <f t="shared" ca="1" si="267"/>
        <v>2307</v>
      </c>
      <c r="Y1912" s="120">
        <f t="shared" ca="1" si="268"/>
        <v>75</v>
      </c>
      <c r="Z1912" s="121">
        <f t="shared" ca="1" si="269"/>
        <v>6</v>
      </c>
      <c r="AA1912" s="121" t="s">
        <v>10701</v>
      </c>
      <c r="AB1912" s="121"/>
      <c r="AC1912" s="127">
        <v>41289</v>
      </c>
      <c r="AD1912" s="121" t="s">
        <v>520</v>
      </c>
      <c r="AE1912" s="127">
        <v>41218</v>
      </c>
      <c r="AF1912" s="121" t="s">
        <v>8286</v>
      </c>
      <c r="AG1912" s="121">
        <v>2</v>
      </c>
      <c r="AH1912" s="121">
        <v>0</v>
      </c>
      <c r="AI1912" s="121" t="s">
        <v>7748</v>
      </c>
      <c r="AJ1912" s="121" t="s">
        <v>795</v>
      </c>
      <c r="AK1912" s="121"/>
      <c r="AL1912" s="121"/>
      <c r="AM1912" s="126" t="s">
        <v>7747</v>
      </c>
      <c r="AN1912" s="121" t="s">
        <v>411</v>
      </c>
      <c r="AO1912" s="121"/>
      <c r="AP1912" s="121">
        <v>0</v>
      </c>
      <c r="AQ1912" s="121">
        <v>0</v>
      </c>
      <c r="AR1912" s="121"/>
      <c r="AS1912" s="121" t="s">
        <v>8422</v>
      </c>
      <c r="AT1912" s="121">
        <v>2</v>
      </c>
    </row>
    <row r="1913" spans="1:46" ht="30" customHeight="1" x14ac:dyDescent="0.15">
      <c r="A1913" s="121">
        <v>1911</v>
      </c>
      <c r="B1913" s="126">
        <v>5291009943</v>
      </c>
      <c r="C1913" s="121" t="s">
        <v>7749</v>
      </c>
      <c r="D1913" s="121" t="s">
        <v>7749</v>
      </c>
      <c r="E1913" s="127">
        <v>33259</v>
      </c>
      <c r="F1913" s="117">
        <f t="shared" ca="1" si="261"/>
        <v>28.126027397260273</v>
      </c>
      <c r="G1913" s="121" t="s">
        <v>325</v>
      </c>
      <c r="H1913" s="121" t="s">
        <v>297</v>
      </c>
      <c r="I1913" s="121" t="s">
        <v>297</v>
      </c>
      <c r="J1913" s="121" t="s">
        <v>7750</v>
      </c>
      <c r="K1913" s="121" t="s">
        <v>8062</v>
      </c>
      <c r="L1913" s="121" t="s">
        <v>357</v>
      </c>
      <c r="M1913" s="121" t="s">
        <v>338</v>
      </c>
      <c r="N1913" s="121" t="s">
        <v>570</v>
      </c>
      <c r="O1913" s="121" t="s">
        <v>8363</v>
      </c>
      <c r="P1913" s="127">
        <v>40896</v>
      </c>
      <c r="Q1913" s="127">
        <v>44822</v>
      </c>
      <c r="R1913" s="114">
        <f t="shared" ca="1" si="262"/>
        <v>1297</v>
      </c>
      <c r="S1913" s="118">
        <f t="shared" ca="1" si="263"/>
        <v>42</v>
      </c>
      <c r="T1913" s="114">
        <f t="shared" ca="1" si="264"/>
        <v>3</v>
      </c>
      <c r="U1913" s="119" t="str">
        <f t="shared" ca="1" si="265"/>
        <v>3年6个月22天</v>
      </c>
      <c r="V1913" s="120" t="s">
        <v>10702</v>
      </c>
      <c r="W1913" s="116">
        <f t="shared" ca="1" si="266"/>
        <v>43525</v>
      </c>
      <c r="X1913" s="114">
        <f t="shared" ca="1" si="267"/>
        <v>2307</v>
      </c>
      <c r="Y1913" s="120">
        <f t="shared" ca="1" si="268"/>
        <v>75</v>
      </c>
      <c r="Z1913" s="121">
        <f t="shared" ca="1" si="269"/>
        <v>6</v>
      </c>
      <c r="AA1913" s="121" t="s">
        <v>9315</v>
      </c>
      <c r="AB1913" s="121"/>
      <c r="AC1913" s="127">
        <v>41289</v>
      </c>
      <c r="AD1913" s="121" t="s">
        <v>520</v>
      </c>
      <c r="AE1913" s="127">
        <v>41218</v>
      </c>
      <c r="AF1913" s="121" t="s">
        <v>8286</v>
      </c>
      <c r="AG1913" s="121">
        <v>2</v>
      </c>
      <c r="AH1913" s="121">
        <v>0</v>
      </c>
      <c r="AI1913" s="121" t="s">
        <v>7753</v>
      </c>
      <c r="AJ1913" s="121" t="s">
        <v>373</v>
      </c>
      <c r="AK1913" s="121"/>
      <c r="AL1913" s="121"/>
      <c r="AM1913" s="126" t="s">
        <v>7752</v>
      </c>
      <c r="AN1913" s="121"/>
      <c r="AO1913" s="121" t="s">
        <v>393</v>
      </c>
      <c r="AP1913" s="121">
        <v>7</v>
      </c>
      <c r="AQ1913" s="121">
        <v>0</v>
      </c>
      <c r="AR1913" s="121" t="s">
        <v>8535</v>
      </c>
      <c r="AS1913" s="121">
        <v>4</v>
      </c>
      <c r="AT1913" s="121">
        <v>8</v>
      </c>
    </row>
    <row r="1914" spans="1:46" ht="30" customHeight="1" x14ac:dyDescent="0.15">
      <c r="A1914" s="121">
        <v>1912</v>
      </c>
      <c r="B1914" s="126">
        <v>5291009989</v>
      </c>
      <c r="C1914" s="121" t="s">
        <v>7754</v>
      </c>
      <c r="D1914" s="121" t="s">
        <v>7754</v>
      </c>
      <c r="E1914" s="127">
        <v>27788</v>
      </c>
      <c r="F1914" s="117">
        <f t="shared" ca="1" si="261"/>
        <v>43.115068493150687</v>
      </c>
      <c r="G1914" s="121" t="s">
        <v>325</v>
      </c>
      <c r="H1914" s="121" t="s">
        <v>287</v>
      </c>
      <c r="I1914" s="121" t="s">
        <v>287</v>
      </c>
      <c r="J1914" s="121" t="s">
        <v>7755</v>
      </c>
      <c r="K1914" s="121" t="s">
        <v>701</v>
      </c>
      <c r="L1914" s="121" t="s">
        <v>328</v>
      </c>
      <c r="M1914" s="121" t="s">
        <v>338</v>
      </c>
      <c r="N1914" s="121" t="s">
        <v>488</v>
      </c>
      <c r="O1914" s="121" t="s">
        <v>8363</v>
      </c>
      <c r="P1914" s="127">
        <v>40997</v>
      </c>
      <c r="Q1914" s="127">
        <v>45197</v>
      </c>
      <c r="R1914" s="114">
        <f t="shared" ca="1" si="262"/>
        <v>1672</v>
      </c>
      <c r="S1914" s="118">
        <f t="shared" ca="1" si="263"/>
        <v>54</v>
      </c>
      <c r="T1914" s="114">
        <f t="shared" ca="1" si="264"/>
        <v>4</v>
      </c>
      <c r="U1914" s="119" t="str">
        <f t="shared" ca="1" si="265"/>
        <v>4年7个月2天</v>
      </c>
      <c r="V1914" s="120" t="s">
        <v>10703</v>
      </c>
      <c r="W1914" s="116">
        <f t="shared" ca="1" si="266"/>
        <v>43525</v>
      </c>
      <c r="X1914" s="114">
        <f t="shared" ca="1" si="267"/>
        <v>2306</v>
      </c>
      <c r="Y1914" s="120">
        <f t="shared" ca="1" si="268"/>
        <v>75</v>
      </c>
      <c r="Z1914" s="121">
        <f t="shared" ca="1" si="269"/>
        <v>6</v>
      </c>
      <c r="AA1914" s="121" t="s">
        <v>9287</v>
      </c>
      <c r="AB1914" s="121"/>
      <c r="AC1914" s="127">
        <v>41289</v>
      </c>
      <c r="AD1914" s="121" t="s">
        <v>520</v>
      </c>
      <c r="AE1914" s="127">
        <v>41219</v>
      </c>
      <c r="AF1914" s="121" t="s">
        <v>8286</v>
      </c>
      <c r="AG1914" s="121">
        <v>1</v>
      </c>
      <c r="AH1914" s="121">
        <v>0</v>
      </c>
      <c r="AI1914" s="121" t="s">
        <v>7757</v>
      </c>
      <c r="AJ1914" s="121" t="s">
        <v>2712</v>
      </c>
      <c r="AK1914" s="121"/>
      <c r="AL1914" s="121"/>
      <c r="AM1914" s="126" t="s">
        <v>7756</v>
      </c>
      <c r="AN1914" s="121" t="s">
        <v>411</v>
      </c>
      <c r="AO1914" s="121"/>
      <c r="AP1914" s="121">
        <v>0</v>
      </c>
      <c r="AQ1914" s="121">
        <v>1</v>
      </c>
      <c r="AR1914" s="121" t="s">
        <v>693</v>
      </c>
      <c r="AS1914" s="121">
        <v>3</v>
      </c>
      <c r="AT1914" s="121">
        <v>10</v>
      </c>
    </row>
    <row r="1915" spans="1:46" ht="30" customHeight="1" x14ac:dyDescent="0.15">
      <c r="A1915" s="121">
        <v>1913</v>
      </c>
      <c r="B1915" s="126">
        <v>5291010039</v>
      </c>
      <c r="C1915" s="121" t="s">
        <v>7758</v>
      </c>
      <c r="D1915" s="121" t="s">
        <v>7758</v>
      </c>
      <c r="E1915" s="127">
        <v>26510</v>
      </c>
      <c r="F1915" s="117">
        <f t="shared" ca="1" si="261"/>
        <v>46.61643835616438</v>
      </c>
      <c r="G1915" s="121" t="s">
        <v>325</v>
      </c>
      <c r="H1915" s="121" t="s">
        <v>297</v>
      </c>
      <c r="I1915" s="121" t="s">
        <v>297</v>
      </c>
      <c r="J1915" s="121" t="s">
        <v>7759</v>
      </c>
      <c r="K1915" s="121" t="s">
        <v>8062</v>
      </c>
      <c r="L1915" s="121" t="s">
        <v>328</v>
      </c>
      <c r="M1915" s="121" t="s">
        <v>338</v>
      </c>
      <c r="N1915" s="121" t="s">
        <v>41</v>
      </c>
      <c r="O1915" s="121" t="s">
        <v>8363</v>
      </c>
      <c r="P1915" s="127">
        <v>40804</v>
      </c>
      <c r="Q1915" s="127">
        <v>44609</v>
      </c>
      <c r="R1915" s="114">
        <f t="shared" ca="1" si="262"/>
        <v>1084</v>
      </c>
      <c r="S1915" s="118">
        <f t="shared" ca="1" si="263"/>
        <v>35</v>
      </c>
      <c r="T1915" s="114">
        <f t="shared" ca="1" si="264"/>
        <v>2</v>
      </c>
      <c r="U1915" s="119" t="str">
        <f t="shared" ca="1" si="265"/>
        <v>2年11个月24天</v>
      </c>
      <c r="V1915" s="120" t="s">
        <v>9983</v>
      </c>
      <c r="W1915" s="116">
        <f t="shared" ca="1" si="266"/>
        <v>43525</v>
      </c>
      <c r="X1915" s="114">
        <f t="shared" ca="1" si="267"/>
        <v>2306</v>
      </c>
      <c r="Y1915" s="120">
        <f t="shared" ca="1" si="268"/>
        <v>75</v>
      </c>
      <c r="Z1915" s="121">
        <f t="shared" ca="1" si="269"/>
        <v>6</v>
      </c>
      <c r="AA1915" s="121" t="s">
        <v>10704</v>
      </c>
      <c r="AB1915" s="121"/>
      <c r="AC1915" s="127">
        <v>41289</v>
      </c>
      <c r="AD1915" s="121" t="s">
        <v>520</v>
      </c>
      <c r="AE1915" s="127">
        <v>41219</v>
      </c>
      <c r="AF1915" s="121" t="s">
        <v>8286</v>
      </c>
      <c r="AG1915" s="121">
        <v>2</v>
      </c>
      <c r="AH1915" s="121">
        <v>0</v>
      </c>
      <c r="AI1915" s="121" t="s">
        <v>10705</v>
      </c>
      <c r="AJ1915" s="121" t="s">
        <v>535</v>
      </c>
      <c r="AK1915" s="121"/>
      <c r="AL1915" s="121"/>
      <c r="AM1915" s="126" t="s">
        <v>7760</v>
      </c>
      <c r="AN1915" s="121"/>
      <c r="AO1915" s="121" t="s">
        <v>393</v>
      </c>
      <c r="AP1915" s="121">
        <v>4</v>
      </c>
      <c r="AQ1915" s="121">
        <v>0</v>
      </c>
      <c r="AR1915" s="121" t="s">
        <v>693</v>
      </c>
      <c r="AS1915" s="121" t="s">
        <v>9108</v>
      </c>
      <c r="AT1915" s="121">
        <v>1</v>
      </c>
    </row>
    <row r="1916" spans="1:46" ht="30" customHeight="1" x14ac:dyDescent="0.15">
      <c r="A1916" s="121">
        <v>1914</v>
      </c>
      <c r="B1916" s="126">
        <v>5291010048</v>
      </c>
      <c r="C1916" s="121" t="s">
        <v>7761</v>
      </c>
      <c r="D1916" s="121" t="s">
        <v>7761</v>
      </c>
      <c r="E1916" s="127">
        <v>30468</v>
      </c>
      <c r="F1916" s="117">
        <f t="shared" ca="1" si="261"/>
        <v>35.772602739726025</v>
      </c>
      <c r="G1916" s="121" t="s">
        <v>325</v>
      </c>
      <c r="H1916" s="121" t="s">
        <v>779</v>
      </c>
      <c r="I1916" s="121" t="s">
        <v>779</v>
      </c>
      <c r="J1916" s="121" t="s">
        <v>7762</v>
      </c>
      <c r="K1916" s="121" t="s">
        <v>8138</v>
      </c>
      <c r="L1916" s="121" t="s">
        <v>328</v>
      </c>
      <c r="M1916" s="121" t="s">
        <v>338</v>
      </c>
      <c r="N1916" s="121" t="s">
        <v>570</v>
      </c>
      <c r="O1916" s="121" t="s">
        <v>8363</v>
      </c>
      <c r="P1916" s="127">
        <v>40850</v>
      </c>
      <c r="Q1916" s="127">
        <v>44532</v>
      </c>
      <c r="R1916" s="114">
        <f t="shared" ca="1" si="262"/>
        <v>1007</v>
      </c>
      <c r="S1916" s="118">
        <f t="shared" ca="1" si="263"/>
        <v>33</v>
      </c>
      <c r="T1916" s="114">
        <f t="shared" ca="1" si="264"/>
        <v>2</v>
      </c>
      <c r="U1916" s="119" t="str">
        <f t="shared" ca="1" si="265"/>
        <v>2年9个月7天</v>
      </c>
      <c r="V1916" s="120" t="s">
        <v>10706</v>
      </c>
      <c r="W1916" s="116">
        <f t="shared" ca="1" si="266"/>
        <v>43525</v>
      </c>
      <c r="X1916" s="114">
        <f t="shared" ca="1" si="267"/>
        <v>2306</v>
      </c>
      <c r="Y1916" s="120">
        <f t="shared" ca="1" si="268"/>
        <v>75</v>
      </c>
      <c r="Z1916" s="121">
        <f t="shared" ca="1" si="269"/>
        <v>6</v>
      </c>
      <c r="AA1916" s="121" t="s">
        <v>9396</v>
      </c>
      <c r="AB1916" s="121"/>
      <c r="AC1916" s="127">
        <v>41289</v>
      </c>
      <c r="AD1916" s="121" t="s">
        <v>520</v>
      </c>
      <c r="AE1916" s="127">
        <v>41219</v>
      </c>
      <c r="AF1916" s="121" t="s">
        <v>8286</v>
      </c>
      <c r="AG1916" s="121">
        <v>2</v>
      </c>
      <c r="AH1916" s="121">
        <v>0</v>
      </c>
      <c r="AI1916" s="121" t="s">
        <v>7765</v>
      </c>
      <c r="AJ1916" s="121" t="s">
        <v>1178</v>
      </c>
      <c r="AK1916" s="121"/>
      <c r="AL1916" s="121"/>
      <c r="AM1916" s="126" t="s">
        <v>7764</v>
      </c>
      <c r="AN1916" s="121"/>
      <c r="AO1916" s="121"/>
      <c r="AP1916" s="121">
        <v>0</v>
      </c>
      <c r="AQ1916" s="121">
        <v>0</v>
      </c>
      <c r="AR1916" s="121" t="s">
        <v>693</v>
      </c>
      <c r="AS1916" s="121" t="s">
        <v>9108</v>
      </c>
      <c r="AT1916" s="121">
        <v>5</v>
      </c>
    </row>
    <row r="1917" spans="1:46" ht="30" customHeight="1" x14ac:dyDescent="0.15">
      <c r="A1917" s="121">
        <v>1915</v>
      </c>
      <c r="B1917" s="126">
        <v>5291010174</v>
      </c>
      <c r="C1917" s="121" t="s">
        <v>7766</v>
      </c>
      <c r="D1917" s="121" t="s">
        <v>7766</v>
      </c>
      <c r="E1917" s="127">
        <v>33932</v>
      </c>
      <c r="F1917" s="117">
        <f t="shared" ca="1" si="261"/>
        <v>26.282191780821918</v>
      </c>
      <c r="G1917" s="121" t="s">
        <v>325</v>
      </c>
      <c r="H1917" s="121" t="s">
        <v>297</v>
      </c>
      <c r="I1917" s="121" t="s">
        <v>297</v>
      </c>
      <c r="J1917" s="121" t="s">
        <v>7767</v>
      </c>
      <c r="K1917" s="121" t="s">
        <v>8011</v>
      </c>
      <c r="L1917" s="121" t="s">
        <v>328</v>
      </c>
      <c r="M1917" s="121" t="s">
        <v>338</v>
      </c>
      <c r="N1917" s="121" t="s">
        <v>1502</v>
      </c>
      <c r="O1917" s="121" t="s">
        <v>8365</v>
      </c>
      <c r="P1917" s="127">
        <v>40855</v>
      </c>
      <c r="Q1917" s="127">
        <v>45114</v>
      </c>
      <c r="R1917" s="114">
        <f t="shared" ca="1" si="262"/>
        <v>1589</v>
      </c>
      <c r="S1917" s="118">
        <f t="shared" ca="1" si="263"/>
        <v>52</v>
      </c>
      <c r="T1917" s="114">
        <f t="shared" ca="1" si="264"/>
        <v>4</v>
      </c>
      <c r="U1917" s="119" t="str">
        <f t="shared" ca="1" si="265"/>
        <v>4年4个月9天</v>
      </c>
      <c r="V1917" s="120" t="s">
        <v>9794</v>
      </c>
      <c r="W1917" s="116">
        <f t="shared" ca="1" si="266"/>
        <v>43525</v>
      </c>
      <c r="X1917" s="114">
        <f t="shared" ca="1" si="267"/>
        <v>2305</v>
      </c>
      <c r="Y1917" s="120">
        <f t="shared" ca="1" si="268"/>
        <v>75</v>
      </c>
      <c r="Z1917" s="121">
        <f t="shared" ca="1" si="269"/>
        <v>6</v>
      </c>
      <c r="AA1917" s="121" t="s">
        <v>10696</v>
      </c>
      <c r="AB1917" s="121"/>
      <c r="AC1917" s="127">
        <v>41289</v>
      </c>
      <c r="AD1917" s="121" t="s">
        <v>520</v>
      </c>
      <c r="AE1917" s="127">
        <v>41220</v>
      </c>
      <c r="AF1917" s="121" t="s">
        <v>8286</v>
      </c>
      <c r="AG1917" s="121">
        <v>1</v>
      </c>
      <c r="AH1917" s="121">
        <v>0</v>
      </c>
      <c r="AI1917" s="121" t="s">
        <v>10707</v>
      </c>
      <c r="AJ1917" s="121" t="s">
        <v>1791</v>
      </c>
      <c r="AK1917" s="121"/>
      <c r="AL1917" s="121"/>
      <c r="AM1917" s="126" t="s">
        <v>7768</v>
      </c>
      <c r="AN1917" s="121"/>
      <c r="AO1917" s="121" t="s">
        <v>393</v>
      </c>
      <c r="AP1917" s="121">
        <v>3</v>
      </c>
      <c r="AQ1917" s="121">
        <v>0</v>
      </c>
      <c r="AR1917" s="121" t="s">
        <v>8535</v>
      </c>
      <c r="AS1917" s="121">
        <v>6</v>
      </c>
      <c r="AT1917" s="121">
        <v>6</v>
      </c>
    </row>
    <row r="1918" spans="1:46" ht="30" customHeight="1" x14ac:dyDescent="0.15">
      <c r="A1918" s="121">
        <v>1916</v>
      </c>
      <c r="B1918" s="126">
        <v>5291010219</v>
      </c>
      <c r="C1918" s="121" t="s">
        <v>7769</v>
      </c>
      <c r="D1918" s="121" t="s">
        <v>7769</v>
      </c>
      <c r="E1918" s="127">
        <v>31363</v>
      </c>
      <c r="F1918" s="117">
        <f t="shared" ca="1" si="261"/>
        <v>33.320547945205476</v>
      </c>
      <c r="G1918" s="121" t="s">
        <v>325</v>
      </c>
      <c r="H1918" s="121" t="s">
        <v>327</v>
      </c>
      <c r="I1918" s="121" t="s">
        <v>327</v>
      </c>
      <c r="J1918" s="121" t="s">
        <v>7770</v>
      </c>
      <c r="K1918" s="121" t="s">
        <v>811</v>
      </c>
      <c r="L1918" s="121" t="s">
        <v>328</v>
      </c>
      <c r="M1918" s="121" t="s">
        <v>338</v>
      </c>
      <c r="N1918" s="121" t="s">
        <v>546</v>
      </c>
      <c r="O1918" s="121" t="s">
        <v>8363</v>
      </c>
      <c r="P1918" s="127">
        <v>40906</v>
      </c>
      <c r="Q1918" s="127">
        <v>44770</v>
      </c>
      <c r="R1918" s="114">
        <f t="shared" ca="1" si="262"/>
        <v>1245</v>
      </c>
      <c r="S1918" s="118">
        <f t="shared" ca="1" si="263"/>
        <v>40</v>
      </c>
      <c r="T1918" s="114">
        <f t="shared" ca="1" si="264"/>
        <v>3</v>
      </c>
      <c r="U1918" s="119" t="str">
        <f t="shared" ca="1" si="265"/>
        <v>3年5个月0天</v>
      </c>
      <c r="V1918" s="120" t="s">
        <v>691</v>
      </c>
      <c r="W1918" s="116">
        <f t="shared" ca="1" si="266"/>
        <v>43525</v>
      </c>
      <c r="X1918" s="114">
        <f t="shared" ca="1" si="267"/>
        <v>2304</v>
      </c>
      <c r="Y1918" s="120">
        <f t="shared" ca="1" si="268"/>
        <v>75</v>
      </c>
      <c r="Z1918" s="121">
        <f t="shared" ca="1" si="269"/>
        <v>6</v>
      </c>
      <c r="AA1918" s="121" t="s">
        <v>10708</v>
      </c>
      <c r="AB1918" s="121"/>
      <c r="AC1918" s="127">
        <v>41289</v>
      </c>
      <c r="AD1918" s="121" t="s">
        <v>520</v>
      </c>
      <c r="AE1918" s="127">
        <v>41221</v>
      </c>
      <c r="AF1918" s="121" t="s">
        <v>8286</v>
      </c>
      <c r="AG1918" s="121">
        <v>2</v>
      </c>
      <c r="AH1918" s="121">
        <v>0</v>
      </c>
      <c r="AI1918" s="121" t="s">
        <v>7773</v>
      </c>
      <c r="AJ1918" s="121" t="s">
        <v>432</v>
      </c>
      <c r="AK1918" s="121"/>
      <c r="AL1918" s="121"/>
      <c r="AM1918" s="126" t="s">
        <v>7772</v>
      </c>
      <c r="AN1918" s="121"/>
      <c r="AO1918" s="121" t="s">
        <v>393</v>
      </c>
      <c r="AP1918" s="121">
        <v>3</v>
      </c>
      <c r="AQ1918" s="121">
        <v>0</v>
      </c>
      <c r="AR1918" s="121" t="s">
        <v>8535</v>
      </c>
      <c r="AS1918" s="121">
        <v>6</v>
      </c>
      <c r="AT1918" s="121">
        <v>5</v>
      </c>
    </row>
    <row r="1919" spans="1:46" ht="30" customHeight="1" x14ac:dyDescent="0.15">
      <c r="A1919" s="121">
        <v>1917</v>
      </c>
      <c r="B1919" s="126">
        <v>5291010296</v>
      </c>
      <c r="C1919" s="121" t="s">
        <v>7774</v>
      </c>
      <c r="D1919" s="121" t="s">
        <v>7774</v>
      </c>
      <c r="E1919" s="127">
        <v>33446</v>
      </c>
      <c r="F1919" s="117">
        <f t="shared" ca="1" si="261"/>
        <v>27.613698630136987</v>
      </c>
      <c r="G1919" s="121" t="s">
        <v>325</v>
      </c>
      <c r="H1919" s="121" t="s">
        <v>287</v>
      </c>
      <c r="I1919" s="121" t="s">
        <v>287</v>
      </c>
      <c r="J1919" s="121" t="s">
        <v>10709</v>
      </c>
      <c r="K1919" s="121" t="s">
        <v>8546</v>
      </c>
      <c r="L1919" s="121" t="s">
        <v>328</v>
      </c>
      <c r="M1919" s="121" t="s">
        <v>338</v>
      </c>
      <c r="N1919" s="121" t="s">
        <v>546</v>
      </c>
      <c r="O1919" s="121" t="s">
        <v>8363</v>
      </c>
      <c r="P1919" s="127">
        <v>41059</v>
      </c>
      <c r="Q1919" s="127">
        <v>44620</v>
      </c>
      <c r="R1919" s="114">
        <f t="shared" ca="1" si="262"/>
        <v>1095</v>
      </c>
      <c r="S1919" s="118">
        <f t="shared" ca="1" si="263"/>
        <v>35</v>
      </c>
      <c r="T1919" s="114">
        <f t="shared" ca="1" si="264"/>
        <v>2</v>
      </c>
      <c r="U1919" s="119" t="str">
        <f t="shared" ca="1" si="265"/>
        <v>3年0个月0天</v>
      </c>
      <c r="V1919" s="120" t="s">
        <v>681</v>
      </c>
      <c r="W1919" s="116">
        <f t="shared" ca="1" si="266"/>
        <v>43525</v>
      </c>
      <c r="X1919" s="114">
        <f t="shared" ca="1" si="267"/>
        <v>2303</v>
      </c>
      <c r="Y1919" s="120">
        <f t="shared" ca="1" si="268"/>
        <v>75</v>
      </c>
      <c r="Z1919" s="121">
        <f t="shared" ca="1" si="269"/>
        <v>6</v>
      </c>
      <c r="AA1919" s="121" t="s">
        <v>10701</v>
      </c>
      <c r="AB1919" s="121"/>
      <c r="AC1919" s="127">
        <v>41289</v>
      </c>
      <c r="AD1919" s="121" t="s">
        <v>520</v>
      </c>
      <c r="AE1919" s="127">
        <v>41222</v>
      </c>
      <c r="AF1919" s="121" t="s">
        <v>8286</v>
      </c>
      <c r="AG1919" s="121">
        <v>2</v>
      </c>
      <c r="AH1919" s="121">
        <v>0</v>
      </c>
      <c r="AI1919" s="121" t="s">
        <v>7776</v>
      </c>
      <c r="AJ1919" s="121" t="s">
        <v>425</v>
      </c>
      <c r="AK1919" s="121"/>
      <c r="AL1919" s="121"/>
      <c r="AM1919" s="126" t="s">
        <v>7775</v>
      </c>
      <c r="AN1919" s="121"/>
      <c r="AO1919" s="121" t="s">
        <v>393</v>
      </c>
      <c r="AP1919" s="121">
        <v>3</v>
      </c>
      <c r="AQ1919" s="121">
        <v>0</v>
      </c>
      <c r="AR1919" s="121" t="s">
        <v>3949</v>
      </c>
      <c r="AS1919" s="121">
        <v>3</v>
      </c>
      <c r="AT1919" s="121">
        <v>8</v>
      </c>
    </row>
    <row r="1920" spans="1:46" ht="30" customHeight="1" x14ac:dyDescent="0.15">
      <c r="A1920" s="121">
        <v>1918</v>
      </c>
      <c r="B1920" s="126">
        <v>5291010366</v>
      </c>
      <c r="C1920" s="121" t="s">
        <v>7777</v>
      </c>
      <c r="D1920" s="121" t="s">
        <v>7777</v>
      </c>
      <c r="E1920" s="127">
        <v>32545</v>
      </c>
      <c r="F1920" s="117">
        <f t="shared" ca="1" si="261"/>
        <v>30.082191780821919</v>
      </c>
      <c r="G1920" s="121" t="s">
        <v>325</v>
      </c>
      <c r="H1920" s="121" t="s">
        <v>297</v>
      </c>
      <c r="I1920" s="121" t="s">
        <v>297</v>
      </c>
      <c r="J1920" s="121" t="s">
        <v>7778</v>
      </c>
      <c r="K1920" s="121" t="s">
        <v>8016</v>
      </c>
      <c r="L1920" s="121" t="s">
        <v>357</v>
      </c>
      <c r="M1920" s="121" t="s">
        <v>348</v>
      </c>
      <c r="N1920" s="121" t="s">
        <v>546</v>
      </c>
      <c r="O1920" s="121" t="s">
        <v>8901</v>
      </c>
      <c r="P1920" s="127">
        <v>40915</v>
      </c>
      <c r="Q1920" s="127">
        <v>44261</v>
      </c>
      <c r="R1920" s="114">
        <f t="shared" ca="1" si="262"/>
        <v>736</v>
      </c>
      <c r="S1920" s="118">
        <f t="shared" ca="1" si="263"/>
        <v>24</v>
      </c>
      <c r="T1920" s="114">
        <f t="shared" ca="1" si="264"/>
        <v>2</v>
      </c>
      <c r="U1920" s="119" t="str">
        <f t="shared" ca="1" si="265"/>
        <v>2年0个月6天</v>
      </c>
      <c r="V1920" s="120" t="s">
        <v>10710</v>
      </c>
      <c r="W1920" s="116">
        <f t="shared" ca="1" si="266"/>
        <v>43525</v>
      </c>
      <c r="X1920" s="114">
        <f t="shared" ca="1" si="267"/>
        <v>2302</v>
      </c>
      <c r="Y1920" s="120">
        <f t="shared" ca="1" si="268"/>
        <v>75</v>
      </c>
      <c r="Z1920" s="121">
        <f t="shared" ca="1" si="269"/>
        <v>6</v>
      </c>
      <c r="AA1920" s="121" t="s">
        <v>10711</v>
      </c>
      <c r="AB1920" s="121"/>
      <c r="AC1920" s="127">
        <v>41289</v>
      </c>
      <c r="AD1920" s="121" t="s">
        <v>520</v>
      </c>
      <c r="AE1920" s="127">
        <v>41223</v>
      </c>
      <c r="AF1920" s="121" t="s">
        <v>8286</v>
      </c>
      <c r="AG1920" s="121">
        <v>1</v>
      </c>
      <c r="AH1920" s="121">
        <v>0</v>
      </c>
      <c r="AI1920" s="121" t="s">
        <v>7780</v>
      </c>
      <c r="AJ1920" s="121" t="s">
        <v>1791</v>
      </c>
      <c r="AK1920" s="121"/>
      <c r="AL1920" s="121"/>
      <c r="AM1920" s="126" t="s">
        <v>7779</v>
      </c>
      <c r="AN1920" s="121"/>
      <c r="AO1920" s="121"/>
      <c r="AP1920" s="121">
        <v>0</v>
      </c>
      <c r="AQ1920" s="121">
        <v>0</v>
      </c>
      <c r="AR1920" s="121"/>
      <c r="AS1920" s="128">
        <v>43193</v>
      </c>
      <c r="AT1920" s="121">
        <v>9</v>
      </c>
    </row>
    <row r="1921" spans="1:46" ht="30" customHeight="1" x14ac:dyDescent="0.15">
      <c r="A1921" s="121">
        <v>1919</v>
      </c>
      <c r="B1921" s="126">
        <v>5291010611</v>
      </c>
      <c r="C1921" s="121" t="s">
        <v>7781</v>
      </c>
      <c r="D1921" s="121" t="s">
        <v>7781</v>
      </c>
      <c r="E1921" s="127">
        <v>18169</v>
      </c>
      <c r="F1921" s="117">
        <f t="shared" ca="1" si="261"/>
        <v>69.468493150684935</v>
      </c>
      <c r="G1921" s="121" t="s">
        <v>325</v>
      </c>
      <c r="H1921" s="121" t="s">
        <v>287</v>
      </c>
      <c r="I1921" s="121" t="s">
        <v>287</v>
      </c>
      <c r="J1921" s="121" t="s">
        <v>7782</v>
      </c>
      <c r="K1921" s="121" t="s">
        <v>598</v>
      </c>
      <c r="L1921" s="121" t="s">
        <v>328</v>
      </c>
      <c r="M1921" s="121" t="s">
        <v>326</v>
      </c>
      <c r="N1921" s="121" t="s">
        <v>298</v>
      </c>
      <c r="O1921" s="121" t="s">
        <v>8345</v>
      </c>
      <c r="P1921" s="127">
        <v>41103</v>
      </c>
      <c r="Q1921" s="127">
        <v>43781</v>
      </c>
      <c r="R1921" s="114">
        <f t="shared" ca="1" si="262"/>
        <v>256</v>
      </c>
      <c r="S1921" s="118">
        <f t="shared" ca="1" si="263"/>
        <v>8</v>
      </c>
      <c r="T1921" s="114">
        <f t="shared" ca="1" si="264"/>
        <v>0</v>
      </c>
      <c r="U1921" s="119" t="str">
        <f t="shared" ca="1" si="265"/>
        <v>0年8个月16天</v>
      </c>
      <c r="V1921" s="120" t="s">
        <v>10712</v>
      </c>
      <c r="W1921" s="116">
        <f t="shared" ca="1" si="266"/>
        <v>43525</v>
      </c>
      <c r="X1921" s="114">
        <f t="shared" ca="1" si="267"/>
        <v>2277</v>
      </c>
      <c r="Y1921" s="120">
        <f t="shared" ca="1" si="268"/>
        <v>74</v>
      </c>
      <c r="Z1921" s="121">
        <f t="shared" ca="1" si="269"/>
        <v>6</v>
      </c>
      <c r="AA1921" s="121" t="s">
        <v>10713</v>
      </c>
      <c r="AB1921" s="121"/>
      <c r="AC1921" s="127">
        <v>41310</v>
      </c>
      <c r="AD1921" s="121" t="s">
        <v>520</v>
      </c>
      <c r="AE1921" s="127">
        <v>41248</v>
      </c>
      <c r="AF1921" s="121" t="s">
        <v>8286</v>
      </c>
      <c r="AG1921" s="121">
        <v>2</v>
      </c>
      <c r="AH1921" s="121">
        <v>0</v>
      </c>
      <c r="AI1921" s="121" t="s">
        <v>7785</v>
      </c>
      <c r="AJ1921" s="121" t="s">
        <v>1457</v>
      </c>
      <c r="AK1921" s="121"/>
      <c r="AL1921" s="121"/>
      <c r="AM1921" s="126" t="s">
        <v>7784</v>
      </c>
      <c r="AN1921" s="121" t="s">
        <v>411</v>
      </c>
      <c r="AO1921" s="121"/>
      <c r="AP1921" s="121">
        <v>0</v>
      </c>
      <c r="AQ1921" s="121">
        <v>0</v>
      </c>
      <c r="AR1921" s="121"/>
      <c r="AS1921" s="121" t="s">
        <v>8976</v>
      </c>
      <c r="AT1921" s="121">
        <v>2</v>
      </c>
    </row>
    <row r="1922" spans="1:46" ht="30" customHeight="1" x14ac:dyDescent="0.15">
      <c r="A1922" s="121">
        <v>1920</v>
      </c>
      <c r="B1922" s="126">
        <v>5291010642</v>
      </c>
      <c r="C1922" s="121" t="s">
        <v>7786</v>
      </c>
      <c r="D1922" s="121" t="s">
        <v>7786</v>
      </c>
      <c r="E1922" s="127">
        <v>32185</v>
      </c>
      <c r="F1922" s="117">
        <f t="shared" ca="1" si="261"/>
        <v>31.068493150684933</v>
      </c>
      <c r="G1922" s="121" t="s">
        <v>325</v>
      </c>
      <c r="H1922" s="121" t="s">
        <v>297</v>
      </c>
      <c r="I1922" s="121" t="s">
        <v>297</v>
      </c>
      <c r="J1922" s="121" t="s">
        <v>10714</v>
      </c>
      <c r="K1922" s="121" t="s">
        <v>8546</v>
      </c>
      <c r="L1922" s="121" t="s">
        <v>328</v>
      </c>
      <c r="M1922" s="121" t="s">
        <v>338</v>
      </c>
      <c r="N1922" s="121" t="s">
        <v>2143</v>
      </c>
      <c r="O1922" s="121" t="s">
        <v>8330</v>
      </c>
      <c r="P1922" s="127">
        <v>40962</v>
      </c>
      <c r="Q1922" s="127">
        <v>45922</v>
      </c>
      <c r="R1922" s="114">
        <f t="shared" ca="1" si="262"/>
        <v>2397</v>
      </c>
      <c r="S1922" s="118">
        <f t="shared" ca="1" si="263"/>
        <v>78</v>
      </c>
      <c r="T1922" s="114">
        <f t="shared" ca="1" si="264"/>
        <v>6</v>
      </c>
      <c r="U1922" s="119" t="str">
        <f t="shared" ca="1" si="265"/>
        <v>6年6个月27天</v>
      </c>
      <c r="V1922" s="120" t="s">
        <v>2684</v>
      </c>
      <c r="W1922" s="116">
        <f t="shared" ca="1" si="266"/>
        <v>43525</v>
      </c>
      <c r="X1922" s="114">
        <f t="shared" ca="1" si="267"/>
        <v>2278</v>
      </c>
      <c r="Y1922" s="120">
        <f t="shared" ca="1" si="268"/>
        <v>74</v>
      </c>
      <c r="Z1922" s="121">
        <f t="shared" ca="1" si="269"/>
        <v>6</v>
      </c>
      <c r="AA1922" s="121" t="s">
        <v>9211</v>
      </c>
      <c r="AB1922" s="121"/>
      <c r="AC1922" s="127">
        <v>41310</v>
      </c>
      <c r="AD1922" s="121" t="s">
        <v>520</v>
      </c>
      <c r="AE1922" s="127">
        <v>41247</v>
      </c>
      <c r="AF1922" s="121" t="s">
        <v>8286</v>
      </c>
      <c r="AG1922" s="121">
        <v>2</v>
      </c>
      <c r="AH1922" s="121">
        <v>0</v>
      </c>
      <c r="AI1922" s="121" t="s">
        <v>7789</v>
      </c>
      <c r="AJ1922" s="121" t="s">
        <v>432</v>
      </c>
      <c r="AK1922" s="121"/>
      <c r="AL1922" s="121" t="s">
        <v>363</v>
      </c>
      <c r="AM1922" s="126" t="s">
        <v>7788</v>
      </c>
      <c r="AN1922" s="121"/>
      <c r="AO1922" s="121" t="s">
        <v>393</v>
      </c>
      <c r="AP1922" s="121">
        <v>3</v>
      </c>
      <c r="AQ1922" s="121">
        <v>1</v>
      </c>
      <c r="AR1922" s="121" t="s">
        <v>693</v>
      </c>
      <c r="AS1922" s="121" t="s">
        <v>9108</v>
      </c>
      <c r="AT1922" s="121">
        <v>11</v>
      </c>
    </row>
    <row r="1923" spans="1:46" ht="30" customHeight="1" x14ac:dyDescent="0.15">
      <c r="A1923" s="121">
        <v>1921</v>
      </c>
      <c r="B1923" s="126">
        <v>5291010648</v>
      </c>
      <c r="C1923" s="121" t="s">
        <v>7790</v>
      </c>
      <c r="D1923" s="121" t="s">
        <v>7790</v>
      </c>
      <c r="E1923" s="127">
        <v>15676</v>
      </c>
      <c r="F1923" s="117">
        <f t="shared" ref="F1923:F1973" ca="1" si="270">(TODAY()-E1923)/365</f>
        <v>76.298630136986304</v>
      </c>
      <c r="G1923" s="121" t="s">
        <v>325</v>
      </c>
      <c r="H1923" s="121" t="s">
        <v>287</v>
      </c>
      <c r="I1923" s="121" t="s">
        <v>287</v>
      </c>
      <c r="J1923" s="121" t="s">
        <v>7791</v>
      </c>
      <c r="K1923" s="121" t="s">
        <v>2567</v>
      </c>
      <c r="L1923" s="121" t="s">
        <v>357</v>
      </c>
      <c r="M1923" s="121" t="s">
        <v>326</v>
      </c>
      <c r="N1923" s="121" t="s">
        <v>298</v>
      </c>
      <c r="O1923" s="121" t="s">
        <v>8330</v>
      </c>
      <c r="P1923" s="127">
        <v>41096</v>
      </c>
      <c r="Q1923" s="127">
        <v>46573</v>
      </c>
      <c r="R1923" s="114">
        <f t="shared" ca="1" si="262"/>
        <v>3048</v>
      </c>
      <c r="S1923" s="118">
        <f t="shared" ca="1" si="263"/>
        <v>100</v>
      </c>
      <c r="T1923" s="114">
        <f t="shared" ca="1" si="264"/>
        <v>8</v>
      </c>
      <c r="U1923" s="119" t="str">
        <f t="shared" ca="1" si="265"/>
        <v>8年4个月8天</v>
      </c>
      <c r="V1923" s="120" t="s">
        <v>2783</v>
      </c>
      <c r="W1923" s="116">
        <f t="shared" ca="1" si="266"/>
        <v>43525</v>
      </c>
      <c r="X1923" s="114">
        <f t="shared" ca="1" si="267"/>
        <v>2278</v>
      </c>
      <c r="Y1923" s="120">
        <f t="shared" ca="1" si="268"/>
        <v>74</v>
      </c>
      <c r="Z1923" s="121">
        <f t="shared" ca="1" si="269"/>
        <v>6</v>
      </c>
      <c r="AA1923" s="121" t="s">
        <v>9519</v>
      </c>
      <c r="AB1923" s="121"/>
      <c r="AC1923" s="127">
        <v>41310</v>
      </c>
      <c r="AD1923" s="121" t="s">
        <v>520</v>
      </c>
      <c r="AE1923" s="127">
        <v>41247</v>
      </c>
      <c r="AF1923" s="121" t="s">
        <v>8282</v>
      </c>
      <c r="AG1923" s="121">
        <v>0</v>
      </c>
      <c r="AH1923" s="121">
        <v>0</v>
      </c>
      <c r="AI1923" s="121" t="s">
        <v>7793</v>
      </c>
      <c r="AJ1923" s="121"/>
      <c r="AK1923" s="121"/>
      <c r="AL1923" s="121"/>
      <c r="AM1923" s="126" t="s">
        <v>7792</v>
      </c>
      <c r="AN1923" s="121" t="s">
        <v>411</v>
      </c>
      <c r="AO1923" s="121"/>
      <c r="AP1923" s="121">
        <v>0</v>
      </c>
      <c r="AQ1923" s="121">
        <v>0</v>
      </c>
      <c r="AR1923" s="121"/>
      <c r="AS1923" s="121"/>
      <c r="AT1923" s="121"/>
    </row>
    <row r="1924" spans="1:46" ht="30" customHeight="1" x14ac:dyDescent="0.15">
      <c r="A1924" s="121">
        <v>1922</v>
      </c>
      <c r="B1924" s="126">
        <v>5291010676</v>
      </c>
      <c r="C1924" s="121" t="s">
        <v>7794</v>
      </c>
      <c r="D1924" s="121" t="s">
        <v>7794</v>
      </c>
      <c r="E1924" s="127">
        <v>30938</v>
      </c>
      <c r="F1924" s="117">
        <f t="shared" ca="1" si="270"/>
        <v>34.484931506849314</v>
      </c>
      <c r="G1924" s="121" t="s">
        <v>325</v>
      </c>
      <c r="H1924" s="121" t="s">
        <v>287</v>
      </c>
      <c r="I1924" s="121" t="s">
        <v>287</v>
      </c>
      <c r="J1924" s="121" t="s">
        <v>7795</v>
      </c>
      <c r="K1924" s="121" t="s">
        <v>8014</v>
      </c>
      <c r="L1924" s="121" t="s">
        <v>328</v>
      </c>
      <c r="M1924" s="121" t="s">
        <v>338</v>
      </c>
      <c r="N1924" s="121" t="s">
        <v>680</v>
      </c>
      <c r="O1924" s="121" t="s">
        <v>8319</v>
      </c>
      <c r="P1924" s="127">
        <v>40773</v>
      </c>
      <c r="Q1924" s="127">
        <v>46524</v>
      </c>
      <c r="R1924" s="114">
        <f t="shared" ref="R1924:R1973" ca="1" si="271">DATEDIF(W1924,Q1924,"D")</f>
        <v>2999</v>
      </c>
      <c r="S1924" s="118">
        <f t="shared" ref="S1924:S1973" ca="1" si="272">DATEDIF(W1924,Q1924,"m")</f>
        <v>98</v>
      </c>
      <c r="T1924" s="114">
        <f t="shared" ref="T1924:T1973" ca="1" si="273">DATEDIF(W1924,Q1924,"y")</f>
        <v>8</v>
      </c>
      <c r="U1924" s="119" t="str">
        <f t="shared" ref="U1924:U1973" ca="1" si="274">ROUNDDOWN(R1924/365,0)&amp;"年"&amp;ROUNDDOWN(MOD(R1924,365)/30,0)&amp;"个月"&amp;MOD(MOD(R1924,365),30)&amp;"天"</f>
        <v>8年2个月19天</v>
      </c>
      <c r="V1924" s="120" t="s">
        <v>10715</v>
      </c>
      <c r="W1924" s="116">
        <f t="shared" ref="W1924:W1973" ca="1" si="275">TODAY()</f>
        <v>43525</v>
      </c>
      <c r="X1924" s="114">
        <f t="shared" ref="X1924:X1973" ca="1" si="276">DATEDIF(AE1924,W1924,"D")</f>
        <v>2277</v>
      </c>
      <c r="Y1924" s="120">
        <f t="shared" ref="Y1924:Y1973" ca="1" si="277">DATEDIF(AE1924,W1924,"m")</f>
        <v>74</v>
      </c>
      <c r="Z1924" s="121">
        <f t="shared" ref="Z1924:Z1973" ca="1" si="278">DATEDIF(AE1924,W1924,"Y")</f>
        <v>6</v>
      </c>
      <c r="AA1924" s="121" t="s">
        <v>764</v>
      </c>
      <c r="AB1924" s="121"/>
      <c r="AC1924" s="127">
        <v>41310</v>
      </c>
      <c r="AD1924" s="121" t="s">
        <v>520</v>
      </c>
      <c r="AE1924" s="127">
        <v>41248</v>
      </c>
      <c r="AF1924" s="121" t="s">
        <v>8286</v>
      </c>
      <c r="AG1924" s="121">
        <v>2</v>
      </c>
      <c r="AH1924" s="121">
        <v>0</v>
      </c>
      <c r="AI1924" s="121" t="s">
        <v>7797</v>
      </c>
      <c r="AJ1924" s="121" t="s">
        <v>373</v>
      </c>
      <c r="AK1924" s="121"/>
      <c r="AL1924" s="121"/>
      <c r="AM1924" s="126" t="s">
        <v>7796</v>
      </c>
      <c r="AN1924" s="121"/>
      <c r="AO1924" s="121" t="s">
        <v>393</v>
      </c>
      <c r="AP1924" s="121">
        <v>6</v>
      </c>
      <c r="AQ1924" s="121">
        <v>1</v>
      </c>
      <c r="AR1924" s="121" t="s">
        <v>693</v>
      </c>
      <c r="AS1924" s="121">
        <v>3</v>
      </c>
      <c r="AT1924" s="121">
        <v>16</v>
      </c>
    </row>
    <row r="1925" spans="1:46" ht="30" customHeight="1" x14ac:dyDescent="0.15">
      <c r="A1925" s="121">
        <v>1923</v>
      </c>
      <c r="B1925" s="126">
        <v>5291010680</v>
      </c>
      <c r="C1925" s="121" t="s">
        <v>7798</v>
      </c>
      <c r="D1925" s="121" t="s">
        <v>7798</v>
      </c>
      <c r="E1925" s="127">
        <v>33668</v>
      </c>
      <c r="F1925" s="117">
        <f t="shared" ca="1" si="270"/>
        <v>27.005479452054793</v>
      </c>
      <c r="G1925" s="121" t="s">
        <v>325</v>
      </c>
      <c r="H1925" s="121" t="s">
        <v>287</v>
      </c>
      <c r="I1925" s="121" t="s">
        <v>287</v>
      </c>
      <c r="J1925" s="121" t="s">
        <v>7799</v>
      </c>
      <c r="K1925" s="121" t="s">
        <v>8077</v>
      </c>
      <c r="L1925" s="121" t="s">
        <v>2494</v>
      </c>
      <c r="M1925" s="121" t="s">
        <v>326</v>
      </c>
      <c r="N1925" s="121" t="s">
        <v>546</v>
      </c>
      <c r="O1925" s="121" t="s">
        <v>8462</v>
      </c>
      <c r="P1925" s="127">
        <v>40957</v>
      </c>
      <c r="Q1925" s="127">
        <v>45521</v>
      </c>
      <c r="R1925" s="114">
        <f t="shared" ca="1" si="271"/>
        <v>1996</v>
      </c>
      <c r="S1925" s="118">
        <f t="shared" ca="1" si="272"/>
        <v>65</v>
      </c>
      <c r="T1925" s="114">
        <f t="shared" ca="1" si="273"/>
        <v>5</v>
      </c>
      <c r="U1925" s="119" t="str">
        <f t="shared" ca="1" si="274"/>
        <v>5年5个月21天</v>
      </c>
      <c r="V1925" s="120" t="s">
        <v>10716</v>
      </c>
      <c r="W1925" s="116">
        <f t="shared" ca="1" si="275"/>
        <v>43525</v>
      </c>
      <c r="X1925" s="114">
        <f t="shared" ca="1" si="276"/>
        <v>2277</v>
      </c>
      <c r="Y1925" s="120">
        <f t="shared" ca="1" si="277"/>
        <v>74</v>
      </c>
      <c r="Z1925" s="121">
        <f t="shared" ca="1" si="278"/>
        <v>6</v>
      </c>
      <c r="AA1925" s="121" t="s">
        <v>9209</v>
      </c>
      <c r="AB1925" s="121"/>
      <c r="AC1925" s="127">
        <v>41310</v>
      </c>
      <c r="AD1925" s="121" t="s">
        <v>520</v>
      </c>
      <c r="AE1925" s="127">
        <v>41248</v>
      </c>
      <c r="AF1925" s="121" t="s">
        <v>8286</v>
      </c>
      <c r="AG1925" s="121">
        <v>2</v>
      </c>
      <c r="AH1925" s="121">
        <v>0</v>
      </c>
      <c r="AI1925" s="121" t="s">
        <v>7802</v>
      </c>
      <c r="AJ1925" s="121" t="s">
        <v>795</v>
      </c>
      <c r="AK1925" s="121"/>
      <c r="AL1925" s="121"/>
      <c r="AM1925" s="126" t="s">
        <v>7801</v>
      </c>
      <c r="AN1925" s="121"/>
      <c r="AO1925" s="121" t="s">
        <v>393</v>
      </c>
      <c r="AP1925" s="121">
        <v>3</v>
      </c>
      <c r="AQ1925" s="121">
        <v>0</v>
      </c>
      <c r="AR1925" s="121" t="s">
        <v>8373</v>
      </c>
      <c r="AS1925" s="121"/>
      <c r="AT1925" s="121"/>
    </row>
    <row r="1926" spans="1:46" ht="30" customHeight="1" x14ac:dyDescent="0.15">
      <c r="A1926" s="121">
        <v>1924</v>
      </c>
      <c r="B1926" s="126">
        <v>5291010796</v>
      </c>
      <c r="C1926" s="121" t="s">
        <v>7803</v>
      </c>
      <c r="D1926" s="121" t="s">
        <v>7803</v>
      </c>
      <c r="E1926" s="127">
        <v>28379</v>
      </c>
      <c r="F1926" s="117">
        <f t="shared" ca="1" si="270"/>
        <v>41.495890410958907</v>
      </c>
      <c r="G1926" s="121" t="s">
        <v>650</v>
      </c>
      <c r="H1926" s="121" t="s">
        <v>287</v>
      </c>
      <c r="I1926" s="121" t="s">
        <v>287</v>
      </c>
      <c r="J1926" s="121" t="s">
        <v>7804</v>
      </c>
      <c r="K1926" s="121" t="s">
        <v>2567</v>
      </c>
      <c r="L1926" s="121" t="s">
        <v>328</v>
      </c>
      <c r="M1926" s="121" t="s">
        <v>338</v>
      </c>
      <c r="N1926" s="121" t="s">
        <v>570</v>
      </c>
      <c r="O1926" s="121" t="s">
        <v>10717</v>
      </c>
      <c r="P1926" s="127">
        <v>40892</v>
      </c>
      <c r="Q1926" s="127">
        <v>45518</v>
      </c>
      <c r="R1926" s="114">
        <f t="shared" ca="1" si="271"/>
        <v>1993</v>
      </c>
      <c r="S1926" s="118">
        <f t="shared" ca="1" si="272"/>
        <v>65</v>
      </c>
      <c r="T1926" s="114">
        <f t="shared" ca="1" si="273"/>
        <v>5</v>
      </c>
      <c r="U1926" s="119" t="str">
        <f t="shared" ca="1" si="274"/>
        <v>5年5个月18天</v>
      </c>
      <c r="V1926" s="120" t="s">
        <v>9224</v>
      </c>
      <c r="W1926" s="116">
        <f t="shared" ca="1" si="275"/>
        <v>43525</v>
      </c>
      <c r="X1926" s="114">
        <f t="shared" ca="1" si="276"/>
        <v>2276</v>
      </c>
      <c r="Y1926" s="120">
        <f t="shared" ca="1" si="277"/>
        <v>74</v>
      </c>
      <c r="Z1926" s="121">
        <f t="shared" ca="1" si="278"/>
        <v>6</v>
      </c>
      <c r="AA1926" s="121" t="s">
        <v>7403</v>
      </c>
      <c r="AB1926" s="121"/>
      <c r="AC1926" s="127">
        <v>41310</v>
      </c>
      <c r="AD1926" s="121" t="s">
        <v>520</v>
      </c>
      <c r="AE1926" s="127">
        <v>41249</v>
      </c>
      <c r="AF1926" s="121" t="s">
        <v>8286</v>
      </c>
      <c r="AG1926" s="121">
        <v>2</v>
      </c>
      <c r="AH1926" s="121">
        <v>0</v>
      </c>
      <c r="AI1926" s="121" t="s">
        <v>7806</v>
      </c>
      <c r="AJ1926" s="121" t="s">
        <v>1346</v>
      </c>
      <c r="AK1926" s="121"/>
      <c r="AL1926" s="121"/>
      <c r="AM1926" s="126" t="s">
        <v>7805</v>
      </c>
      <c r="AN1926" s="121"/>
      <c r="AO1926" s="121"/>
      <c r="AP1926" s="121">
        <v>0</v>
      </c>
      <c r="AQ1926" s="121">
        <v>0</v>
      </c>
      <c r="AR1926" s="121" t="s">
        <v>10718</v>
      </c>
      <c r="AS1926" s="121" t="s">
        <v>8794</v>
      </c>
      <c r="AT1926" s="121">
        <v>15</v>
      </c>
    </row>
    <row r="1927" spans="1:46" ht="30" customHeight="1" x14ac:dyDescent="0.15">
      <c r="A1927" s="121">
        <v>1925</v>
      </c>
      <c r="B1927" s="126">
        <v>5291010799</v>
      </c>
      <c r="C1927" s="121" t="s">
        <v>7807</v>
      </c>
      <c r="D1927" s="121" t="s">
        <v>7807</v>
      </c>
      <c r="E1927" s="127">
        <v>23264</v>
      </c>
      <c r="F1927" s="117">
        <f t="shared" ca="1" si="270"/>
        <v>55.509589041095893</v>
      </c>
      <c r="G1927" s="121" t="s">
        <v>510</v>
      </c>
      <c r="H1927" s="121" t="s">
        <v>327</v>
      </c>
      <c r="I1927" s="121" t="s">
        <v>327</v>
      </c>
      <c r="J1927" s="121" t="s">
        <v>7808</v>
      </c>
      <c r="K1927" s="121" t="s">
        <v>2567</v>
      </c>
      <c r="L1927" s="121" t="s">
        <v>328</v>
      </c>
      <c r="M1927" s="121" t="s">
        <v>338</v>
      </c>
      <c r="N1927" s="121" t="s">
        <v>546</v>
      </c>
      <c r="O1927" s="121" t="s">
        <v>8574</v>
      </c>
      <c r="P1927" s="127">
        <v>41009</v>
      </c>
      <c r="Q1927" s="127">
        <v>45786</v>
      </c>
      <c r="R1927" s="114">
        <f t="shared" ca="1" si="271"/>
        <v>2261</v>
      </c>
      <c r="S1927" s="118">
        <f t="shared" ca="1" si="272"/>
        <v>74</v>
      </c>
      <c r="T1927" s="114">
        <f t="shared" ca="1" si="273"/>
        <v>6</v>
      </c>
      <c r="U1927" s="119" t="str">
        <f t="shared" ca="1" si="274"/>
        <v>6年2个月11天</v>
      </c>
      <c r="V1927" s="120" t="s">
        <v>9209</v>
      </c>
      <c r="W1927" s="116">
        <f t="shared" ca="1" si="275"/>
        <v>43525</v>
      </c>
      <c r="X1927" s="114">
        <f t="shared" ca="1" si="276"/>
        <v>2276</v>
      </c>
      <c r="Y1927" s="120">
        <f t="shared" ca="1" si="277"/>
        <v>74</v>
      </c>
      <c r="Z1927" s="121">
        <f t="shared" ca="1" si="278"/>
        <v>6</v>
      </c>
      <c r="AA1927" s="121" t="s">
        <v>10719</v>
      </c>
      <c r="AB1927" s="121"/>
      <c r="AC1927" s="127">
        <v>41310</v>
      </c>
      <c r="AD1927" s="121" t="s">
        <v>520</v>
      </c>
      <c r="AE1927" s="127">
        <v>41249</v>
      </c>
      <c r="AF1927" s="121" t="s">
        <v>8286</v>
      </c>
      <c r="AG1927" s="121">
        <v>2</v>
      </c>
      <c r="AH1927" s="121">
        <v>0</v>
      </c>
      <c r="AI1927" s="121" t="s">
        <v>10720</v>
      </c>
      <c r="AJ1927" s="121" t="s">
        <v>432</v>
      </c>
      <c r="AK1927" s="121"/>
      <c r="AL1927" s="121"/>
      <c r="AM1927" s="126" t="s">
        <v>7809</v>
      </c>
      <c r="AN1927" s="121"/>
      <c r="AO1927" s="121" t="s">
        <v>393</v>
      </c>
      <c r="AP1927" s="121">
        <v>3</v>
      </c>
      <c r="AQ1927" s="121">
        <v>0</v>
      </c>
      <c r="AR1927" s="121" t="s">
        <v>1334</v>
      </c>
      <c r="AS1927" s="121">
        <v>10</v>
      </c>
      <c r="AT1927" s="121">
        <v>7</v>
      </c>
    </row>
    <row r="1928" spans="1:46" ht="30" customHeight="1" x14ac:dyDescent="0.15">
      <c r="A1928" s="121">
        <v>1926</v>
      </c>
      <c r="B1928" s="126">
        <v>5291010898</v>
      </c>
      <c r="C1928" s="121" t="s">
        <v>7810</v>
      </c>
      <c r="D1928" s="121" t="s">
        <v>7810</v>
      </c>
      <c r="E1928" s="127">
        <v>16951</v>
      </c>
      <c r="F1928" s="117">
        <f t="shared" ca="1" si="270"/>
        <v>72.805479452054797</v>
      </c>
      <c r="G1928" s="121" t="s">
        <v>325</v>
      </c>
      <c r="H1928" s="121" t="s">
        <v>327</v>
      </c>
      <c r="I1928" s="121" t="s">
        <v>327</v>
      </c>
      <c r="J1928" s="121" t="s">
        <v>7811</v>
      </c>
      <c r="K1928" s="121" t="s">
        <v>8026</v>
      </c>
      <c r="L1928" s="121" t="s">
        <v>328</v>
      </c>
      <c r="M1928" s="121" t="s">
        <v>348</v>
      </c>
      <c r="N1928" s="121" t="s">
        <v>512</v>
      </c>
      <c r="O1928" s="121" t="s">
        <v>10721</v>
      </c>
      <c r="P1928" s="127">
        <v>40968</v>
      </c>
      <c r="Q1928" s="127">
        <v>43613</v>
      </c>
      <c r="R1928" s="114">
        <f t="shared" ca="1" si="271"/>
        <v>88</v>
      </c>
      <c r="S1928" s="118">
        <f t="shared" ca="1" si="272"/>
        <v>2</v>
      </c>
      <c r="T1928" s="114">
        <f t="shared" ca="1" si="273"/>
        <v>0</v>
      </c>
      <c r="U1928" s="119" t="str">
        <f t="shared" ca="1" si="274"/>
        <v>0年2个月28天</v>
      </c>
      <c r="V1928" s="120" t="s">
        <v>390</v>
      </c>
      <c r="W1928" s="116">
        <f t="shared" ca="1" si="275"/>
        <v>43525</v>
      </c>
      <c r="X1928" s="114">
        <f t="shared" ca="1" si="276"/>
        <v>2275</v>
      </c>
      <c r="Y1928" s="120">
        <f t="shared" ca="1" si="277"/>
        <v>74</v>
      </c>
      <c r="Z1928" s="121">
        <f t="shared" ca="1" si="278"/>
        <v>6</v>
      </c>
      <c r="AA1928" s="121" t="s">
        <v>10722</v>
      </c>
      <c r="AB1928" s="121"/>
      <c r="AC1928" s="127">
        <v>41310</v>
      </c>
      <c r="AD1928" s="121" t="s">
        <v>520</v>
      </c>
      <c r="AE1928" s="127">
        <v>41250</v>
      </c>
      <c r="AF1928" s="121" t="s">
        <v>8286</v>
      </c>
      <c r="AG1928" s="121">
        <v>1</v>
      </c>
      <c r="AH1928" s="121">
        <v>0</v>
      </c>
      <c r="AI1928" s="121" t="s">
        <v>7813</v>
      </c>
      <c r="AJ1928" s="121" t="s">
        <v>2130</v>
      </c>
      <c r="AK1928" s="121"/>
      <c r="AL1928" s="121"/>
      <c r="AM1928" s="126" t="s">
        <v>7812</v>
      </c>
      <c r="AN1928" s="121"/>
      <c r="AO1928" s="121"/>
      <c r="AP1928" s="121">
        <v>0</v>
      </c>
      <c r="AQ1928" s="121">
        <v>0</v>
      </c>
      <c r="AR1928" s="121"/>
      <c r="AS1928" s="128">
        <v>43162</v>
      </c>
      <c r="AT1928" s="121" t="s">
        <v>8592</v>
      </c>
    </row>
    <row r="1929" spans="1:46" ht="30" customHeight="1" x14ac:dyDescent="0.15">
      <c r="A1929" s="121">
        <v>1927</v>
      </c>
      <c r="B1929" s="126">
        <v>5291010909</v>
      </c>
      <c r="C1929" s="121" t="s">
        <v>7814</v>
      </c>
      <c r="D1929" s="121" t="s">
        <v>7814</v>
      </c>
      <c r="E1929" s="127">
        <v>27300</v>
      </c>
      <c r="F1929" s="117">
        <f t="shared" ca="1" si="270"/>
        <v>44.452054794520549</v>
      </c>
      <c r="G1929" s="121" t="s">
        <v>325</v>
      </c>
      <c r="H1929" s="121" t="s">
        <v>297</v>
      </c>
      <c r="I1929" s="121" t="s">
        <v>297</v>
      </c>
      <c r="J1929" s="121" t="s">
        <v>7815</v>
      </c>
      <c r="K1929" s="121" t="s">
        <v>8020</v>
      </c>
      <c r="L1929" s="121" t="s">
        <v>357</v>
      </c>
      <c r="M1929" s="121" t="s">
        <v>338</v>
      </c>
      <c r="N1929" s="121" t="s">
        <v>298</v>
      </c>
      <c r="O1929" s="121" t="s">
        <v>10721</v>
      </c>
      <c r="P1929" s="127">
        <v>41091</v>
      </c>
      <c r="Q1929" s="127">
        <v>43434</v>
      </c>
      <c r="R1929" s="114" t="e">
        <f t="shared" ca="1" si="271"/>
        <v>#NUM!</v>
      </c>
      <c r="S1929" s="118" t="e">
        <f t="shared" ca="1" si="272"/>
        <v>#NUM!</v>
      </c>
      <c r="T1929" s="114" t="e">
        <f t="shared" ca="1" si="273"/>
        <v>#NUM!</v>
      </c>
      <c r="U1929" s="119" t="e">
        <f t="shared" ca="1" si="274"/>
        <v>#NUM!</v>
      </c>
      <c r="V1929" s="120" t="s">
        <v>10723</v>
      </c>
      <c r="W1929" s="116">
        <f t="shared" ca="1" si="275"/>
        <v>43525</v>
      </c>
      <c r="X1929" s="114">
        <f t="shared" ca="1" si="276"/>
        <v>2275</v>
      </c>
      <c r="Y1929" s="120">
        <f t="shared" ca="1" si="277"/>
        <v>74</v>
      </c>
      <c r="Z1929" s="121">
        <f t="shared" ca="1" si="278"/>
        <v>6</v>
      </c>
      <c r="AA1929" s="121" t="s">
        <v>9312</v>
      </c>
      <c r="AB1929" s="121"/>
      <c r="AC1929" s="127">
        <v>41310</v>
      </c>
      <c r="AD1929" s="121" t="s">
        <v>520</v>
      </c>
      <c r="AE1929" s="127">
        <v>41250</v>
      </c>
      <c r="AF1929" s="121" t="s">
        <v>8286</v>
      </c>
      <c r="AG1929" s="121">
        <v>2</v>
      </c>
      <c r="AH1929" s="121">
        <v>0</v>
      </c>
      <c r="AI1929" s="121" t="s">
        <v>7817</v>
      </c>
      <c r="AJ1929" s="121" t="s">
        <v>535</v>
      </c>
      <c r="AK1929" s="121"/>
      <c r="AL1929" s="121"/>
      <c r="AM1929" s="126" t="s">
        <v>7816</v>
      </c>
      <c r="AN1929" s="121" t="s">
        <v>411</v>
      </c>
      <c r="AO1929" s="121"/>
      <c r="AP1929" s="121">
        <v>0</v>
      </c>
      <c r="AQ1929" s="121">
        <v>0</v>
      </c>
      <c r="AR1929" s="121" t="s">
        <v>8337</v>
      </c>
      <c r="AS1929" s="121">
        <v>8</v>
      </c>
      <c r="AT1929" s="121">
        <v>6</v>
      </c>
    </row>
    <row r="1930" spans="1:46" ht="30" customHeight="1" x14ac:dyDescent="0.15">
      <c r="A1930" s="121">
        <v>1928</v>
      </c>
      <c r="B1930" s="126">
        <v>5291010931</v>
      </c>
      <c r="C1930" s="121" t="s">
        <v>7818</v>
      </c>
      <c r="D1930" s="121" t="s">
        <v>7818</v>
      </c>
      <c r="E1930" s="127">
        <v>34196</v>
      </c>
      <c r="F1930" s="117">
        <f t="shared" ca="1" si="270"/>
        <v>25.55890410958904</v>
      </c>
      <c r="G1930" s="121" t="s">
        <v>325</v>
      </c>
      <c r="H1930" s="121" t="s">
        <v>287</v>
      </c>
      <c r="I1930" s="121" t="s">
        <v>287</v>
      </c>
      <c r="J1930" s="121" t="s">
        <v>7819</v>
      </c>
      <c r="K1930" s="121" t="s">
        <v>8077</v>
      </c>
      <c r="L1930" s="121" t="s">
        <v>328</v>
      </c>
      <c r="M1930" s="121" t="s">
        <v>338</v>
      </c>
      <c r="N1930" s="121" t="s">
        <v>2185</v>
      </c>
      <c r="O1930" s="121" t="s">
        <v>8462</v>
      </c>
      <c r="P1930" s="127">
        <v>41067</v>
      </c>
      <c r="Q1930" s="127">
        <v>45722</v>
      </c>
      <c r="R1930" s="114">
        <f t="shared" ca="1" si="271"/>
        <v>2197</v>
      </c>
      <c r="S1930" s="118">
        <f t="shared" ca="1" si="272"/>
        <v>72</v>
      </c>
      <c r="T1930" s="114">
        <f t="shared" ca="1" si="273"/>
        <v>6</v>
      </c>
      <c r="U1930" s="119" t="str">
        <f t="shared" ca="1" si="274"/>
        <v>6年0个月7天</v>
      </c>
      <c r="V1930" s="120" t="s">
        <v>3169</v>
      </c>
      <c r="W1930" s="116">
        <f t="shared" ca="1" si="275"/>
        <v>43525</v>
      </c>
      <c r="X1930" s="114">
        <f t="shared" ca="1" si="276"/>
        <v>2275</v>
      </c>
      <c r="Y1930" s="120">
        <f t="shared" ca="1" si="277"/>
        <v>74</v>
      </c>
      <c r="Z1930" s="121">
        <f t="shared" ca="1" si="278"/>
        <v>6</v>
      </c>
      <c r="AA1930" s="121" t="s">
        <v>10724</v>
      </c>
      <c r="AB1930" s="121"/>
      <c r="AC1930" s="127">
        <v>41310</v>
      </c>
      <c r="AD1930" s="121" t="s">
        <v>520</v>
      </c>
      <c r="AE1930" s="127">
        <v>41250</v>
      </c>
      <c r="AF1930" s="121" t="s">
        <v>8286</v>
      </c>
      <c r="AG1930" s="121">
        <v>2</v>
      </c>
      <c r="AH1930" s="121">
        <v>0</v>
      </c>
      <c r="AI1930" s="121" t="s">
        <v>10725</v>
      </c>
      <c r="AJ1930" s="121" t="s">
        <v>373</v>
      </c>
      <c r="AK1930" s="121"/>
      <c r="AL1930" s="121"/>
      <c r="AM1930" s="126" t="s">
        <v>7820</v>
      </c>
      <c r="AN1930" s="121"/>
      <c r="AO1930" s="121"/>
      <c r="AP1930" s="121">
        <v>0</v>
      </c>
      <c r="AQ1930" s="121">
        <v>0</v>
      </c>
      <c r="AR1930" s="121" t="s">
        <v>8535</v>
      </c>
      <c r="AS1930" s="121">
        <v>11</v>
      </c>
      <c r="AT1930" s="121">
        <v>3</v>
      </c>
    </row>
    <row r="1931" spans="1:46" ht="30" customHeight="1" x14ac:dyDescent="0.15">
      <c r="A1931" s="121">
        <v>1929</v>
      </c>
      <c r="B1931" s="126">
        <v>5291011017</v>
      </c>
      <c r="C1931" s="121" t="s">
        <v>7821</v>
      </c>
      <c r="D1931" s="121" t="s">
        <v>7821</v>
      </c>
      <c r="E1931" s="127">
        <v>29138</v>
      </c>
      <c r="F1931" s="117">
        <f t="shared" ca="1" si="270"/>
        <v>39.416438356164385</v>
      </c>
      <c r="G1931" s="121" t="s">
        <v>325</v>
      </c>
      <c r="H1931" s="121" t="s">
        <v>368</v>
      </c>
      <c r="I1931" s="121" t="s">
        <v>368</v>
      </c>
      <c r="J1931" s="121" t="s">
        <v>10726</v>
      </c>
      <c r="K1931" s="121" t="s">
        <v>8004</v>
      </c>
      <c r="L1931" s="121" t="s">
        <v>692</v>
      </c>
      <c r="M1931" s="121" t="s">
        <v>348</v>
      </c>
      <c r="N1931" s="121" t="s">
        <v>1456</v>
      </c>
      <c r="O1931" s="121" t="s">
        <v>8901</v>
      </c>
      <c r="P1931" s="127">
        <v>40760</v>
      </c>
      <c r="Q1931" s="127">
        <v>44567</v>
      </c>
      <c r="R1931" s="114">
        <f t="shared" ca="1" si="271"/>
        <v>1042</v>
      </c>
      <c r="S1931" s="118">
        <f t="shared" ca="1" si="272"/>
        <v>34</v>
      </c>
      <c r="T1931" s="114">
        <f t="shared" ca="1" si="273"/>
        <v>2</v>
      </c>
      <c r="U1931" s="119" t="str">
        <f t="shared" ca="1" si="274"/>
        <v>2年10个月12天</v>
      </c>
      <c r="V1931" s="120" t="s">
        <v>10727</v>
      </c>
      <c r="W1931" s="116">
        <f t="shared" ca="1" si="275"/>
        <v>43525</v>
      </c>
      <c r="X1931" s="114">
        <f t="shared" ca="1" si="276"/>
        <v>2275</v>
      </c>
      <c r="Y1931" s="120">
        <f t="shared" ca="1" si="277"/>
        <v>74</v>
      </c>
      <c r="Z1931" s="121">
        <f t="shared" ca="1" si="278"/>
        <v>6</v>
      </c>
      <c r="AA1931" s="121" t="s">
        <v>10728</v>
      </c>
      <c r="AB1931" s="121" t="s">
        <v>8356</v>
      </c>
      <c r="AC1931" s="127">
        <v>41310</v>
      </c>
      <c r="AD1931" s="121" t="s">
        <v>520</v>
      </c>
      <c r="AE1931" s="127">
        <v>41250</v>
      </c>
      <c r="AF1931" s="121" t="s">
        <v>8286</v>
      </c>
      <c r="AG1931" s="121">
        <v>1</v>
      </c>
      <c r="AH1931" s="121">
        <v>0</v>
      </c>
      <c r="AI1931" s="121" t="s">
        <v>7824</v>
      </c>
      <c r="AJ1931" s="121" t="s">
        <v>849</v>
      </c>
      <c r="AK1931" s="121"/>
      <c r="AL1931" s="121"/>
      <c r="AM1931" s="126" t="s">
        <v>7823</v>
      </c>
      <c r="AN1931" s="121"/>
      <c r="AO1931" s="121" t="s">
        <v>393</v>
      </c>
      <c r="AP1931" s="121">
        <v>3</v>
      </c>
      <c r="AQ1931" s="121">
        <v>0</v>
      </c>
      <c r="AR1931" s="121"/>
      <c r="AS1931" s="121">
        <v>3</v>
      </c>
      <c r="AT1931" s="121">
        <v>2</v>
      </c>
    </row>
    <row r="1932" spans="1:46" ht="30" customHeight="1" x14ac:dyDescent="0.15">
      <c r="A1932" s="121">
        <v>1930</v>
      </c>
      <c r="B1932" s="126">
        <v>5291011145</v>
      </c>
      <c r="C1932" s="121" t="s">
        <v>7825</v>
      </c>
      <c r="D1932" s="121" t="s">
        <v>7825</v>
      </c>
      <c r="E1932" s="127">
        <v>25361</v>
      </c>
      <c r="F1932" s="117">
        <f t="shared" ca="1" si="270"/>
        <v>49.764383561643832</v>
      </c>
      <c r="G1932" s="121" t="s">
        <v>325</v>
      </c>
      <c r="H1932" s="121" t="s">
        <v>297</v>
      </c>
      <c r="I1932" s="121" t="s">
        <v>297</v>
      </c>
      <c r="J1932" s="121" t="s">
        <v>7826</v>
      </c>
      <c r="K1932" s="121" t="s">
        <v>811</v>
      </c>
      <c r="L1932" s="121" t="s">
        <v>357</v>
      </c>
      <c r="M1932" s="121" t="s">
        <v>59</v>
      </c>
      <c r="N1932" s="121" t="s">
        <v>7827</v>
      </c>
      <c r="O1932" s="121" t="s">
        <v>8363</v>
      </c>
      <c r="P1932" s="127">
        <v>40807</v>
      </c>
      <c r="Q1932" s="127">
        <v>44612</v>
      </c>
      <c r="R1932" s="114">
        <f t="shared" ca="1" si="271"/>
        <v>1087</v>
      </c>
      <c r="S1932" s="118">
        <f t="shared" ca="1" si="272"/>
        <v>35</v>
      </c>
      <c r="T1932" s="114">
        <f t="shared" ca="1" si="273"/>
        <v>2</v>
      </c>
      <c r="U1932" s="119" t="str">
        <f t="shared" ca="1" si="274"/>
        <v>2年11个月27天</v>
      </c>
      <c r="V1932" s="120" t="s">
        <v>9958</v>
      </c>
      <c r="W1932" s="116">
        <f t="shared" ca="1" si="275"/>
        <v>43525</v>
      </c>
      <c r="X1932" s="114">
        <f t="shared" ca="1" si="276"/>
        <v>2272</v>
      </c>
      <c r="Y1932" s="120">
        <f t="shared" ca="1" si="277"/>
        <v>74</v>
      </c>
      <c r="Z1932" s="121">
        <f t="shared" ca="1" si="278"/>
        <v>6</v>
      </c>
      <c r="AA1932" s="121" t="s">
        <v>9030</v>
      </c>
      <c r="AB1932" s="121" t="s">
        <v>346</v>
      </c>
      <c r="AC1932" s="127">
        <v>41310</v>
      </c>
      <c r="AD1932" s="121" t="s">
        <v>520</v>
      </c>
      <c r="AE1932" s="127">
        <v>41253</v>
      </c>
      <c r="AF1932" s="121" t="s">
        <v>8286</v>
      </c>
      <c r="AG1932" s="121">
        <v>2</v>
      </c>
      <c r="AH1932" s="121">
        <v>0</v>
      </c>
      <c r="AI1932" s="121" t="s">
        <v>10729</v>
      </c>
      <c r="AJ1932" s="121" t="s">
        <v>535</v>
      </c>
      <c r="AK1932" s="121"/>
      <c r="AL1932" s="121"/>
      <c r="AM1932" s="126" t="s">
        <v>7828</v>
      </c>
      <c r="AN1932" s="121" t="s">
        <v>346</v>
      </c>
      <c r="AO1932" s="121" t="s">
        <v>393</v>
      </c>
      <c r="AP1932" s="121">
        <v>5</v>
      </c>
      <c r="AQ1932" s="121">
        <v>0</v>
      </c>
      <c r="AR1932" s="121" t="s">
        <v>8659</v>
      </c>
      <c r="AS1932" s="121">
        <v>9</v>
      </c>
      <c r="AT1932" s="121">
        <v>11</v>
      </c>
    </row>
    <row r="1933" spans="1:46" ht="30" customHeight="1" x14ac:dyDescent="0.15">
      <c r="A1933" s="121">
        <v>1931</v>
      </c>
      <c r="B1933" s="126">
        <v>5291011147</v>
      </c>
      <c r="C1933" s="121" t="s">
        <v>7829</v>
      </c>
      <c r="D1933" s="121" t="s">
        <v>7829</v>
      </c>
      <c r="E1933" s="127">
        <v>29986</v>
      </c>
      <c r="F1933" s="117">
        <f t="shared" ca="1" si="270"/>
        <v>37.093150684931508</v>
      </c>
      <c r="G1933" s="121" t="s">
        <v>325</v>
      </c>
      <c r="H1933" s="121" t="s">
        <v>287</v>
      </c>
      <c r="I1933" s="121" t="s">
        <v>287</v>
      </c>
      <c r="J1933" s="121" t="s">
        <v>7830</v>
      </c>
      <c r="K1933" s="121" t="s">
        <v>8162</v>
      </c>
      <c r="L1933" s="121" t="s">
        <v>357</v>
      </c>
      <c r="M1933" s="121" t="s">
        <v>338</v>
      </c>
      <c r="N1933" s="121" t="s">
        <v>7831</v>
      </c>
      <c r="O1933" s="121" t="s">
        <v>9301</v>
      </c>
      <c r="P1933" s="127">
        <v>39640</v>
      </c>
      <c r="Q1933" s="127">
        <v>45087</v>
      </c>
      <c r="R1933" s="114">
        <f t="shared" ca="1" si="271"/>
        <v>1562</v>
      </c>
      <c r="S1933" s="118">
        <f t="shared" ca="1" si="272"/>
        <v>51</v>
      </c>
      <c r="T1933" s="114">
        <f t="shared" ca="1" si="273"/>
        <v>4</v>
      </c>
      <c r="U1933" s="119" t="str">
        <f t="shared" ca="1" si="274"/>
        <v>4年3个月12天</v>
      </c>
      <c r="V1933" s="120" t="s">
        <v>9846</v>
      </c>
      <c r="W1933" s="116">
        <f t="shared" ca="1" si="275"/>
        <v>43525</v>
      </c>
      <c r="X1933" s="114">
        <f t="shared" ca="1" si="276"/>
        <v>2272</v>
      </c>
      <c r="Y1933" s="120">
        <f t="shared" ca="1" si="277"/>
        <v>74</v>
      </c>
      <c r="Z1933" s="121">
        <f t="shared" ca="1" si="278"/>
        <v>6</v>
      </c>
      <c r="AA1933" s="121" t="s">
        <v>10730</v>
      </c>
      <c r="AB1933" s="121"/>
      <c r="AC1933" s="127">
        <v>41310</v>
      </c>
      <c r="AD1933" s="121" t="s">
        <v>520</v>
      </c>
      <c r="AE1933" s="127">
        <v>41253</v>
      </c>
      <c r="AF1933" s="121" t="s">
        <v>8286</v>
      </c>
      <c r="AG1933" s="121">
        <v>1</v>
      </c>
      <c r="AH1933" s="121">
        <v>0</v>
      </c>
      <c r="AI1933" s="121" t="s">
        <v>10731</v>
      </c>
      <c r="AJ1933" s="121" t="s">
        <v>535</v>
      </c>
      <c r="AK1933" s="121"/>
      <c r="AL1933" s="121"/>
      <c r="AM1933" s="126" t="s">
        <v>7833</v>
      </c>
      <c r="AN1933" s="121" t="s">
        <v>454</v>
      </c>
      <c r="AO1933" s="121" t="s">
        <v>393</v>
      </c>
      <c r="AP1933" s="121">
        <v>23</v>
      </c>
      <c r="AQ1933" s="121">
        <v>0</v>
      </c>
      <c r="AR1933" s="121" t="s">
        <v>8373</v>
      </c>
      <c r="AS1933" s="121" t="s">
        <v>9122</v>
      </c>
      <c r="AT1933" s="121">
        <v>4</v>
      </c>
    </row>
    <row r="1934" spans="1:46" ht="30" customHeight="1" x14ac:dyDescent="0.15">
      <c r="A1934" s="121">
        <v>1932</v>
      </c>
      <c r="B1934" s="126">
        <v>5291011169</v>
      </c>
      <c r="C1934" s="121" t="s">
        <v>7834</v>
      </c>
      <c r="D1934" s="121" t="s">
        <v>7834</v>
      </c>
      <c r="E1934" s="127">
        <v>31841</v>
      </c>
      <c r="F1934" s="117">
        <f t="shared" ca="1" si="270"/>
        <v>32.010958904109586</v>
      </c>
      <c r="G1934" s="121" t="s">
        <v>325</v>
      </c>
      <c r="H1934" s="121" t="s">
        <v>287</v>
      </c>
      <c r="I1934" s="121" t="s">
        <v>287</v>
      </c>
      <c r="J1934" s="121" t="s">
        <v>7835</v>
      </c>
      <c r="K1934" s="121" t="s">
        <v>8251</v>
      </c>
      <c r="L1934" s="121" t="s">
        <v>328</v>
      </c>
      <c r="M1934" s="121" t="s">
        <v>338</v>
      </c>
      <c r="N1934" s="121" t="s">
        <v>7836</v>
      </c>
      <c r="O1934" s="121" t="s">
        <v>8319</v>
      </c>
      <c r="P1934" s="127">
        <v>39640</v>
      </c>
      <c r="Q1934" s="127">
        <v>45148</v>
      </c>
      <c r="R1934" s="114">
        <f t="shared" ca="1" si="271"/>
        <v>1623</v>
      </c>
      <c r="S1934" s="118">
        <f t="shared" ca="1" si="272"/>
        <v>53</v>
      </c>
      <c r="T1934" s="114">
        <f t="shared" ca="1" si="273"/>
        <v>4</v>
      </c>
      <c r="U1934" s="119" t="str">
        <f t="shared" ca="1" si="274"/>
        <v>4年5个月13天</v>
      </c>
      <c r="V1934" s="120" t="s">
        <v>10732</v>
      </c>
      <c r="W1934" s="116">
        <f t="shared" ca="1" si="275"/>
        <v>43525</v>
      </c>
      <c r="X1934" s="114">
        <f t="shared" ca="1" si="276"/>
        <v>2272</v>
      </c>
      <c r="Y1934" s="120">
        <f t="shared" ca="1" si="277"/>
        <v>74</v>
      </c>
      <c r="Z1934" s="121">
        <f t="shared" ca="1" si="278"/>
        <v>6</v>
      </c>
      <c r="AA1934" s="121" t="s">
        <v>10730</v>
      </c>
      <c r="AB1934" s="121"/>
      <c r="AC1934" s="127">
        <v>41310</v>
      </c>
      <c r="AD1934" s="121" t="s">
        <v>520</v>
      </c>
      <c r="AE1934" s="127">
        <v>41253</v>
      </c>
      <c r="AF1934" s="121" t="s">
        <v>8286</v>
      </c>
      <c r="AG1934" s="121">
        <v>2</v>
      </c>
      <c r="AH1934" s="121">
        <v>0</v>
      </c>
      <c r="AI1934" s="121" t="s">
        <v>10733</v>
      </c>
      <c r="AJ1934" s="121" t="s">
        <v>1178</v>
      </c>
      <c r="AK1934" s="121"/>
      <c r="AL1934" s="121"/>
      <c r="AM1934" s="126" t="s">
        <v>7837</v>
      </c>
      <c r="AN1934" s="121" t="s">
        <v>454</v>
      </c>
      <c r="AO1934" s="121" t="s">
        <v>393</v>
      </c>
      <c r="AP1934" s="121">
        <v>20</v>
      </c>
      <c r="AQ1934" s="121">
        <v>1</v>
      </c>
      <c r="AR1934" s="121" t="s">
        <v>8322</v>
      </c>
      <c r="AS1934" s="121">
        <v>9</v>
      </c>
      <c r="AT1934" s="121">
        <v>2</v>
      </c>
    </row>
    <row r="1935" spans="1:46" ht="30" customHeight="1" x14ac:dyDescent="0.15">
      <c r="A1935" s="121">
        <v>1933</v>
      </c>
      <c r="B1935" s="126">
        <v>5291011192</v>
      </c>
      <c r="C1935" s="121" t="s">
        <v>7838</v>
      </c>
      <c r="D1935" s="121" t="s">
        <v>7838</v>
      </c>
      <c r="E1935" s="127">
        <v>33307</v>
      </c>
      <c r="F1935" s="117">
        <f t="shared" ca="1" si="270"/>
        <v>27.994520547945207</v>
      </c>
      <c r="G1935" s="121" t="s">
        <v>325</v>
      </c>
      <c r="H1935" s="121" t="s">
        <v>287</v>
      </c>
      <c r="I1935" s="121" t="s">
        <v>287</v>
      </c>
      <c r="J1935" s="121" t="s">
        <v>7839</v>
      </c>
      <c r="K1935" s="121" t="s">
        <v>8029</v>
      </c>
      <c r="L1935" s="121" t="s">
        <v>328</v>
      </c>
      <c r="M1935" s="121" t="s">
        <v>338</v>
      </c>
      <c r="N1935" s="121" t="s">
        <v>7840</v>
      </c>
      <c r="O1935" s="121" t="s">
        <v>9301</v>
      </c>
      <c r="P1935" s="127">
        <v>40926</v>
      </c>
      <c r="Q1935" s="127">
        <v>47135</v>
      </c>
      <c r="R1935" s="114">
        <f t="shared" ca="1" si="271"/>
        <v>3610</v>
      </c>
      <c r="S1935" s="118">
        <f t="shared" ca="1" si="272"/>
        <v>118</v>
      </c>
      <c r="T1935" s="114">
        <f t="shared" ca="1" si="273"/>
        <v>9</v>
      </c>
      <c r="U1935" s="119" t="str">
        <f t="shared" ca="1" si="274"/>
        <v>9年10个月25天</v>
      </c>
      <c r="V1935" s="120" t="s">
        <v>8358</v>
      </c>
      <c r="W1935" s="116">
        <f t="shared" ca="1" si="275"/>
        <v>43525</v>
      </c>
      <c r="X1935" s="114">
        <f t="shared" ca="1" si="276"/>
        <v>2272</v>
      </c>
      <c r="Y1935" s="120">
        <f t="shared" ca="1" si="277"/>
        <v>74</v>
      </c>
      <c r="Z1935" s="121">
        <f t="shared" ca="1" si="278"/>
        <v>6</v>
      </c>
      <c r="AA1935" s="121" t="s">
        <v>1060</v>
      </c>
      <c r="AB1935" s="121"/>
      <c r="AC1935" s="127">
        <v>41541</v>
      </c>
      <c r="AD1935" s="121"/>
      <c r="AE1935" s="127">
        <v>41253</v>
      </c>
      <c r="AF1935" s="121" t="s">
        <v>8286</v>
      </c>
      <c r="AG1935" s="121">
        <v>1</v>
      </c>
      <c r="AH1935" s="121">
        <v>1</v>
      </c>
      <c r="AI1935" s="121" t="s">
        <v>10734</v>
      </c>
      <c r="AJ1935" s="121" t="s">
        <v>2712</v>
      </c>
      <c r="AK1935" s="121"/>
      <c r="AL1935" s="121"/>
      <c r="AM1935" s="126" t="s">
        <v>7841</v>
      </c>
      <c r="AN1935" s="121"/>
      <c r="AO1935" s="121"/>
      <c r="AP1935" s="121">
        <v>0</v>
      </c>
      <c r="AQ1935" s="121">
        <v>0</v>
      </c>
      <c r="AR1935" s="121" t="s">
        <v>1334</v>
      </c>
      <c r="AS1935" s="121">
        <v>1</v>
      </c>
      <c r="AT1935" s="121">
        <v>8</v>
      </c>
    </row>
    <row r="1936" spans="1:46" ht="30" customHeight="1" x14ac:dyDescent="0.15">
      <c r="A1936" s="121">
        <v>1934</v>
      </c>
      <c r="B1936" s="126">
        <v>5291011201</v>
      </c>
      <c r="C1936" s="121" t="s">
        <v>7842</v>
      </c>
      <c r="D1936" s="121" t="s">
        <v>7842</v>
      </c>
      <c r="E1936" s="127">
        <v>33442</v>
      </c>
      <c r="F1936" s="117">
        <f t="shared" ca="1" si="270"/>
        <v>27.624657534246577</v>
      </c>
      <c r="G1936" s="121" t="s">
        <v>325</v>
      </c>
      <c r="H1936" s="121" t="s">
        <v>297</v>
      </c>
      <c r="I1936" s="121" t="s">
        <v>297</v>
      </c>
      <c r="J1936" s="121" t="s">
        <v>7843</v>
      </c>
      <c r="K1936" s="121" t="s">
        <v>8029</v>
      </c>
      <c r="L1936" s="121" t="s">
        <v>328</v>
      </c>
      <c r="M1936" s="121" t="s">
        <v>338</v>
      </c>
      <c r="N1936" s="121" t="s">
        <v>430</v>
      </c>
      <c r="O1936" s="121" t="s">
        <v>8294</v>
      </c>
      <c r="P1936" s="127">
        <v>40926</v>
      </c>
      <c r="Q1936" s="127">
        <v>46251</v>
      </c>
      <c r="R1936" s="114">
        <f t="shared" ca="1" si="271"/>
        <v>2726</v>
      </c>
      <c r="S1936" s="118">
        <f t="shared" ca="1" si="272"/>
        <v>89</v>
      </c>
      <c r="T1936" s="114">
        <f t="shared" ca="1" si="273"/>
        <v>7</v>
      </c>
      <c r="U1936" s="119" t="str">
        <f t="shared" ca="1" si="274"/>
        <v>7年5个月21天</v>
      </c>
      <c r="V1936" s="120" t="s">
        <v>10735</v>
      </c>
      <c r="W1936" s="116">
        <f t="shared" ca="1" si="275"/>
        <v>43525</v>
      </c>
      <c r="X1936" s="114">
        <f t="shared" ca="1" si="276"/>
        <v>2272</v>
      </c>
      <c r="Y1936" s="120">
        <f t="shared" ca="1" si="277"/>
        <v>74</v>
      </c>
      <c r="Z1936" s="121">
        <f t="shared" ca="1" si="278"/>
        <v>6</v>
      </c>
      <c r="AA1936" s="121" t="s">
        <v>1060</v>
      </c>
      <c r="AB1936" s="121"/>
      <c r="AC1936" s="127">
        <v>41310</v>
      </c>
      <c r="AD1936" s="121" t="s">
        <v>520</v>
      </c>
      <c r="AE1936" s="127">
        <v>41253</v>
      </c>
      <c r="AF1936" s="121" t="s">
        <v>8286</v>
      </c>
      <c r="AG1936" s="121">
        <v>2</v>
      </c>
      <c r="AH1936" s="121">
        <v>0</v>
      </c>
      <c r="AI1936" s="121" t="s">
        <v>10736</v>
      </c>
      <c r="AJ1936" s="121" t="s">
        <v>432</v>
      </c>
      <c r="AK1936" s="121"/>
      <c r="AL1936" s="121"/>
      <c r="AM1936" s="126" t="s">
        <v>7844</v>
      </c>
      <c r="AN1936" s="121"/>
      <c r="AO1936" s="121"/>
      <c r="AP1936" s="121">
        <v>0</v>
      </c>
      <c r="AQ1936" s="121">
        <v>0</v>
      </c>
      <c r="AR1936" s="121" t="s">
        <v>8373</v>
      </c>
      <c r="AS1936" s="121" t="s">
        <v>9079</v>
      </c>
      <c r="AT1936" s="121">
        <v>7</v>
      </c>
    </row>
    <row r="1937" spans="1:46" ht="30" customHeight="1" x14ac:dyDescent="0.15">
      <c r="A1937" s="121">
        <v>1935</v>
      </c>
      <c r="B1937" s="126">
        <v>5291011258</v>
      </c>
      <c r="C1937" s="121" t="s">
        <v>7845</v>
      </c>
      <c r="D1937" s="121" t="s">
        <v>7845</v>
      </c>
      <c r="E1937" s="127">
        <v>31435</v>
      </c>
      <c r="F1937" s="117">
        <f t="shared" ca="1" si="270"/>
        <v>33.123287671232873</v>
      </c>
      <c r="G1937" s="121" t="s">
        <v>325</v>
      </c>
      <c r="H1937" s="121" t="s">
        <v>297</v>
      </c>
      <c r="I1937" s="121" t="s">
        <v>297</v>
      </c>
      <c r="J1937" s="121" t="s">
        <v>7846</v>
      </c>
      <c r="K1937" s="121" t="s">
        <v>8050</v>
      </c>
      <c r="L1937" s="121" t="s">
        <v>328</v>
      </c>
      <c r="M1937" s="121" t="s">
        <v>338</v>
      </c>
      <c r="N1937" s="121" t="s">
        <v>7847</v>
      </c>
      <c r="O1937" s="121" t="s">
        <v>8330</v>
      </c>
      <c r="P1937" s="127">
        <v>40857</v>
      </c>
      <c r="Q1937" s="127">
        <v>46000</v>
      </c>
      <c r="R1937" s="114">
        <f t="shared" ca="1" si="271"/>
        <v>2475</v>
      </c>
      <c r="S1937" s="118">
        <f t="shared" ca="1" si="272"/>
        <v>81</v>
      </c>
      <c r="T1937" s="114">
        <f t="shared" ca="1" si="273"/>
        <v>6</v>
      </c>
      <c r="U1937" s="119" t="str">
        <f t="shared" ca="1" si="274"/>
        <v>6年9个月15天</v>
      </c>
      <c r="V1937" s="120" t="s">
        <v>10737</v>
      </c>
      <c r="W1937" s="116">
        <f t="shared" ca="1" si="275"/>
        <v>43525</v>
      </c>
      <c r="X1937" s="114">
        <f t="shared" ca="1" si="276"/>
        <v>2272</v>
      </c>
      <c r="Y1937" s="120">
        <f t="shared" ca="1" si="277"/>
        <v>74</v>
      </c>
      <c r="Z1937" s="121">
        <f t="shared" ca="1" si="278"/>
        <v>6</v>
      </c>
      <c r="AA1937" s="121" t="s">
        <v>9263</v>
      </c>
      <c r="AB1937" s="121" t="s">
        <v>346</v>
      </c>
      <c r="AC1937" s="127">
        <v>41310</v>
      </c>
      <c r="AD1937" s="121" t="s">
        <v>520</v>
      </c>
      <c r="AE1937" s="127">
        <v>41253</v>
      </c>
      <c r="AF1937" s="121" t="s">
        <v>8286</v>
      </c>
      <c r="AG1937" s="121">
        <v>1</v>
      </c>
      <c r="AH1937" s="121">
        <v>0</v>
      </c>
      <c r="AI1937" s="121" t="s">
        <v>7849</v>
      </c>
      <c r="AJ1937" s="121" t="s">
        <v>456</v>
      </c>
      <c r="AK1937" s="121"/>
      <c r="AL1937" s="121"/>
      <c r="AM1937" s="126" t="s">
        <v>7848</v>
      </c>
      <c r="AN1937" s="121" t="s">
        <v>346</v>
      </c>
      <c r="AO1937" s="121"/>
      <c r="AP1937" s="121">
        <v>0</v>
      </c>
      <c r="AQ1937" s="121">
        <v>1</v>
      </c>
      <c r="AR1937" s="121" t="s">
        <v>1334</v>
      </c>
      <c r="AS1937" s="121">
        <v>4</v>
      </c>
      <c r="AT1937" s="121">
        <v>13</v>
      </c>
    </row>
    <row r="1938" spans="1:46" ht="30" customHeight="1" x14ac:dyDescent="0.15">
      <c r="A1938" s="121">
        <v>1936</v>
      </c>
      <c r="B1938" s="126">
        <v>5291011448</v>
      </c>
      <c r="C1938" s="121" t="s">
        <v>7850</v>
      </c>
      <c r="D1938" s="121" t="s">
        <v>7850</v>
      </c>
      <c r="E1938" s="127">
        <v>27715</v>
      </c>
      <c r="F1938" s="117">
        <f t="shared" ca="1" si="270"/>
        <v>43.315068493150683</v>
      </c>
      <c r="G1938" s="121" t="s">
        <v>325</v>
      </c>
      <c r="H1938" s="121" t="s">
        <v>287</v>
      </c>
      <c r="I1938" s="121" t="s">
        <v>287</v>
      </c>
      <c r="J1938" s="121" t="s">
        <v>7851</v>
      </c>
      <c r="K1938" s="121" t="s">
        <v>8008</v>
      </c>
      <c r="L1938" s="121" t="s">
        <v>328</v>
      </c>
      <c r="M1938" s="121" t="s">
        <v>326</v>
      </c>
      <c r="N1938" s="121" t="s">
        <v>546</v>
      </c>
      <c r="O1938" s="121" t="s">
        <v>8772</v>
      </c>
      <c r="P1938" s="127">
        <v>40975</v>
      </c>
      <c r="Q1938" s="127">
        <v>44171</v>
      </c>
      <c r="R1938" s="114">
        <f t="shared" ca="1" si="271"/>
        <v>646</v>
      </c>
      <c r="S1938" s="118">
        <f t="shared" ca="1" si="272"/>
        <v>21</v>
      </c>
      <c r="T1938" s="114">
        <f t="shared" ca="1" si="273"/>
        <v>1</v>
      </c>
      <c r="U1938" s="119" t="str">
        <f t="shared" ca="1" si="274"/>
        <v>1年9个月11天</v>
      </c>
      <c r="V1938" s="120" t="s">
        <v>10738</v>
      </c>
      <c r="W1938" s="116">
        <f t="shared" ca="1" si="275"/>
        <v>43525</v>
      </c>
      <c r="X1938" s="114">
        <f t="shared" ca="1" si="276"/>
        <v>2245</v>
      </c>
      <c r="Y1938" s="120">
        <f t="shared" ca="1" si="277"/>
        <v>73</v>
      </c>
      <c r="Z1938" s="121">
        <f t="shared" ca="1" si="278"/>
        <v>6</v>
      </c>
      <c r="AA1938" s="121" t="s">
        <v>10739</v>
      </c>
      <c r="AB1938" s="121"/>
      <c r="AC1938" s="127">
        <v>41345</v>
      </c>
      <c r="AD1938" s="121" t="s">
        <v>520</v>
      </c>
      <c r="AE1938" s="127">
        <v>41280</v>
      </c>
      <c r="AF1938" s="121" t="s">
        <v>8286</v>
      </c>
      <c r="AG1938" s="121">
        <v>2</v>
      </c>
      <c r="AH1938" s="121">
        <v>0</v>
      </c>
      <c r="AI1938" s="121" t="s">
        <v>10740</v>
      </c>
      <c r="AJ1938" s="121" t="s">
        <v>342</v>
      </c>
      <c r="AK1938" s="121"/>
      <c r="AL1938" s="121"/>
      <c r="AM1938" s="126" t="s">
        <v>7853</v>
      </c>
      <c r="AN1938" s="121"/>
      <c r="AO1938" s="121" t="s">
        <v>393</v>
      </c>
      <c r="AP1938" s="121">
        <v>6</v>
      </c>
      <c r="AQ1938" s="121">
        <v>0</v>
      </c>
      <c r="AR1938" s="121" t="s">
        <v>8473</v>
      </c>
      <c r="AS1938" s="121" t="s">
        <v>9109</v>
      </c>
      <c r="AT1938" s="121">
        <v>3</v>
      </c>
    </row>
    <row r="1939" spans="1:46" ht="30" customHeight="1" x14ac:dyDescent="0.15">
      <c r="A1939" s="121">
        <v>1937</v>
      </c>
      <c r="B1939" s="126">
        <v>5291011510</v>
      </c>
      <c r="C1939" s="121" t="s">
        <v>7854</v>
      </c>
      <c r="D1939" s="121" t="s">
        <v>7854</v>
      </c>
      <c r="E1939" s="127">
        <v>21376</v>
      </c>
      <c r="F1939" s="117">
        <f t="shared" ca="1" si="270"/>
        <v>60.682191780821917</v>
      </c>
      <c r="G1939" s="121" t="s">
        <v>510</v>
      </c>
      <c r="H1939" s="121" t="s">
        <v>758</v>
      </c>
      <c r="I1939" s="121" t="s">
        <v>758</v>
      </c>
      <c r="J1939" s="121" t="s">
        <v>7855</v>
      </c>
      <c r="K1939" s="121" t="s">
        <v>771</v>
      </c>
      <c r="L1939" s="121" t="s">
        <v>692</v>
      </c>
      <c r="M1939" s="121" t="s">
        <v>326</v>
      </c>
      <c r="N1939" s="121" t="s">
        <v>7856</v>
      </c>
      <c r="O1939" s="121" t="s">
        <v>8772</v>
      </c>
      <c r="P1939" s="127">
        <v>41011</v>
      </c>
      <c r="Q1939" s="127">
        <v>44474</v>
      </c>
      <c r="R1939" s="114">
        <f t="shared" ca="1" si="271"/>
        <v>949</v>
      </c>
      <c r="S1939" s="118">
        <f t="shared" ca="1" si="272"/>
        <v>31</v>
      </c>
      <c r="T1939" s="114">
        <f t="shared" ca="1" si="273"/>
        <v>2</v>
      </c>
      <c r="U1939" s="119" t="str">
        <f t="shared" ca="1" si="274"/>
        <v>2年7个月9天</v>
      </c>
      <c r="V1939" s="120" t="s">
        <v>10741</v>
      </c>
      <c r="W1939" s="116">
        <f t="shared" ca="1" si="275"/>
        <v>43525</v>
      </c>
      <c r="X1939" s="114">
        <f t="shared" ca="1" si="276"/>
        <v>2243</v>
      </c>
      <c r="Y1939" s="120">
        <f t="shared" ca="1" si="277"/>
        <v>73</v>
      </c>
      <c r="Z1939" s="121">
        <f t="shared" ca="1" si="278"/>
        <v>6</v>
      </c>
      <c r="AA1939" s="121" t="s">
        <v>9037</v>
      </c>
      <c r="AB1939" s="121" t="s">
        <v>8356</v>
      </c>
      <c r="AC1939" s="127">
        <v>41345</v>
      </c>
      <c r="AD1939" s="121" t="s">
        <v>520</v>
      </c>
      <c r="AE1939" s="127">
        <v>41282</v>
      </c>
      <c r="AF1939" s="121" t="s">
        <v>8286</v>
      </c>
      <c r="AG1939" s="121">
        <v>1</v>
      </c>
      <c r="AH1939" s="121">
        <v>0</v>
      </c>
      <c r="AI1939" s="121" t="s">
        <v>7858</v>
      </c>
      <c r="AJ1939" s="121" t="s">
        <v>390</v>
      </c>
      <c r="AK1939" s="121"/>
      <c r="AL1939" s="121"/>
      <c r="AM1939" s="126" t="s">
        <v>7857</v>
      </c>
      <c r="AN1939" s="121"/>
      <c r="AO1939" s="121" t="s">
        <v>393</v>
      </c>
      <c r="AP1939" s="121">
        <v>7</v>
      </c>
      <c r="AQ1939" s="121">
        <v>0</v>
      </c>
      <c r="AR1939" s="121" t="s">
        <v>8715</v>
      </c>
      <c r="AS1939" s="121" t="s">
        <v>8511</v>
      </c>
      <c r="AT1939" s="121">
        <v>1</v>
      </c>
    </row>
    <row r="1940" spans="1:46" ht="30" customHeight="1" x14ac:dyDescent="0.15">
      <c r="A1940" s="121">
        <v>1938</v>
      </c>
      <c r="B1940" s="126">
        <v>5291011521</v>
      </c>
      <c r="C1940" s="121" t="s">
        <v>7859</v>
      </c>
      <c r="D1940" s="121" t="s">
        <v>7859</v>
      </c>
      <c r="E1940" s="127">
        <v>23842</v>
      </c>
      <c r="F1940" s="117">
        <f t="shared" ca="1" si="270"/>
        <v>53.926027397260277</v>
      </c>
      <c r="G1940" s="121" t="s">
        <v>364</v>
      </c>
      <c r="H1940" s="121" t="s">
        <v>779</v>
      </c>
      <c r="I1940" s="121" t="s">
        <v>779</v>
      </c>
      <c r="J1940" s="121" t="s">
        <v>7860</v>
      </c>
      <c r="K1940" s="121" t="s">
        <v>771</v>
      </c>
      <c r="L1940" s="121" t="s">
        <v>759</v>
      </c>
      <c r="M1940" s="121" t="s">
        <v>326</v>
      </c>
      <c r="N1940" s="121" t="s">
        <v>1456</v>
      </c>
      <c r="O1940" s="121" t="s">
        <v>8772</v>
      </c>
      <c r="P1940" s="127">
        <v>41011</v>
      </c>
      <c r="Q1940" s="127">
        <v>44222</v>
      </c>
      <c r="R1940" s="114">
        <f t="shared" ca="1" si="271"/>
        <v>697</v>
      </c>
      <c r="S1940" s="118">
        <f t="shared" ca="1" si="272"/>
        <v>22</v>
      </c>
      <c r="T1940" s="114">
        <f t="shared" ca="1" si="273"/>
        <v>1</v>
      </c>
      <c r="U1940" s="119" t="str">
        <f t="shared" ca="1" si="274"/>
        <v>1年11个月2天</v>
      </c>
      <c r="V1940" s="120" t="s">
        <v>10065</v>
      </c>
      <c r="W1940" s="116">
        <f t="shared" ca="1" si="275"/>
        <v>43525</v>
      </c>
      <c r="X1940" s="114">
        <f t="shared" ca="1" si="276"/>
        <v>2243</v>
      </c>
      <c r="Y1940" s="120">
        <f t="shared" ca="1" si="277"/>
        <v>73</v>
      </c>
      <c r="Z1940" s="121">
        <f t="shared" ca="1" si="278"/>
        <v>6</v>
      </c>
      <c r="AA1940" s="121" t="s">
        <v>9037</v>
      </c>
      <c r="AB1940" s="121" t="s">
        <v>8356</v>
      </c>
      <c r="AC1940" s="127">
        <v>41345</v>
      </c>
      <c r="AD1940" s="121" t="s">
        <v>520</v>
      </c>
      <c r="AE1940" s="127">
        <v>41282</v>
      </c>
      <c r="AF1940" s="121" t="s">
        <v>8286</v>
      </c>
      <c r="AG1940" s="121">
        <v>1</v>
      </c>
      <c r="AH1940" s="121">
        <v>0</v>
      </c>
      <c r="AI1940" s="121" t="s">
        <v>10742</v>
      </c>
      <c r="AJ1940" s="121" t="s">
        <v>849</v>
      </c>
      <c r="AK1940" s="121"/>
      <c r="AL1940" s="121"/>
      <c r="AM1940" s="126" t="s">
        <v>7862</v>
      </c>
      <c r="AN1940" s="121"/>
      <c r="AO1940" s="121" t="s">
        <v>393</v>
      </c>
      <c r="AP1940" s="121">
        <v>7</v>
      </c>
      <c r="AQ1940" s="121">
        <v>0</v>
      </c>
      <c r="AR1940" s="121" t="s">
        <v>8473</v>
      </c>
      <c r="AS1940" s="121" t="s">
        <v>8478</v>
      </c>
      <c r="AT1940" s="121">
        <v>3</v>
      </c>
    </row>
    <row r="1941" spans="1:46" ht="30" customHeight="1" x14ac:dyDescent="0.15">
      <c r="A1941" s="121">
        <v>1939</v>
      </c>
      <c r="B1941" s="126">
        <v>5291011529</v>
      </c>
      <c r="C1941" s="121" t="s">
        <v>7863</v>
      </c>
      <c r="D1941" s="121" t="s">
        <v>7863</v>
      </c>
      <c r="E1941" s="127">
        <v>25628</v>
      </c>
      <c r="F1941" s="117">
        <f t="shared" ca="1" si="270"/>
        <v>49.032876712328765</v>
      </c>
      <c r="G1941" s="121" t="s">
        <v>325</v>
      </c>
      <c r="H1941" s="121" t="s">
        <v>368</v>
      </c>
      <c r="I1941" s="121" t="s">
        <v>368</v>
      </c>
      <c r="J1941" s="121" t="s">
        <v>7864</v>
      </c>
      <c r="K1941" s="121" t="s">
        <v>771</v>
      </c>
      <c r="L1941" s="121" t="s">
        <v>759</v>
      </c>
      <c r="M1941" s="121" t="s">
        <v>383</v>
      </c>
      <c r="N1941" s="121" t="s">
        <v>1456</v>
      </c>
      <c r="O1941" s="121" t="s">
        <v>8363</v>
      </c>
      <c r="P1941" s="127">
        <v>40208</v>
      </c>
      <c r="Q1941" s="127">
        <v>44376</v>
      </c>
      <c r="R1941" s="114">
        <f t="shared" ca="1" si="271"/>
        <v>851</v>
      </c>
      <c r="S1941" s="118">
        <f t="shared" ca="1" si="272"/>
        <v>27</v>
      </c>
      <c r="T1941" s="114">
        <f t="shared" ca="1" si="273"/>
        <v>2</v>
      </c>
      <c r="U1941" s="119" t="str">
        <f t="shared" ca="1" si="274"/>
        <v>2年4个月1天</v>
      </c>
      <c r="V1941" s="120" t="s">
        <v>10743</v>
      </c>
      <c r="W1941" s="116">
        <f t="shared" ca="1" si="275"/>
        <v>43525</v>
      </c>
      <c r="X1941" s="114">
        <f t="shared" ca="1" si="276"/>
        <v>2243</v>
      </c>
      <c r="Y1941" s="120">
        <f t="shared" ca="1" si="277"/>
        <v>73</v>
      </c>
      <c r="Z1941" s="121">
        <f t="shared" ca="1" si="278"/>
        <v>6</v>
      </c>
      <c r="AA1941" s="121" t="s">
        <v>1790</v>
      </c>
      <c r="AB1941" s="121" t="s">
        <v>8356</v>
      </c>
      <c r="AC1941" s="127">
        <v>41345</v>
      </c>
      <c r="AD1941" s="121" t="s">
        <v>520</v>
      </c>
      <c r="AE1941" s="127">
        <v>41282</v>
      </c>
      <c r="AF1941" s="121" t="s">
        <v>8286</v>
      </c>
      <c r="AG1941" s="121">
        <v>1</v>
      </c>
      <c r="AH1941" s="121">
        <v>0</v>
      </c>
      <c r="AI1941" s="121" t="s">
        <v>7867</v>
      </c>
      <c r="AJ1941" s="121" t="s">
        <v>849</v>
      </c>
      <c r="AK1941" s="121"/>
      <c r="AL1941" s="121"/>
      <c r="AM1941" s="126" t="s">
        <v>7866</v>
      </c>
      <c r="AN1941" s="121"/>
      <c r="AO1941" s="121" t="s">
        <v>393</v>
      </c>
      <c r="AP1941" s="121">
        <v>7</v>
      </c>
      <c r="AQ1941" s="121">
        <v>0</v>
      </c>
      <c r="AR1941" s="121" t="s">
        <v>8836</v>
      </c>
      <c r="AS1941" s="121">
        <v>304</v>
      </c>
      <c r="AT1941" s="121">
        <v>10</v>
      </c>
    </row>
    <row r="1942" spans="1:46" ht="30" customHeight="1" x14ac:dyDescent="0.15">
      <c r="A1942" s="121">
        <v>1940</v>
      </c>
      <c r="B1942" s="126">
        <v>5291011664</v>
      </c>
      <c r="C1942" s="121" t="s">
        <v>7868</v>
      </c>
      <c r="D1942" s="121" t="s">
        <v>7868</v>
      </c>
      <c r="E1942" s="127">
        <v>27806</v>
      </c>
      <c r="F1942" s="117">
        <f t="shared" ca="1" si="270"/>
        <v>43.065753424657537</v>
      </c>
      <c r="G1942" s="121" t="s">
        <v>325</v>
      </c>
      <c r="H1942" s="121" t="s">
        <v>297</v>
      </c>
      <c r="I1942" s="121" t="s">
        <v>297</v>
      </c>
      <c r="J1942" s="121" t="s">
        <v>7869</v>
      </c>
      <c r="K1942" s="121" t="s">
        <v>489</v>
      </c>
      <c r="L1942" s="121" t="s">
        <v>328</v>
      </c>
      <c r="M1942" s="121" t="s">
        <v>499</v>
      </c>
      <c r="N1942" s="121" t="s">
        <v>865</v>
      </c>
      <c r="O1942" s="121" t="s">
        <v>10050</v>
      </c>
      <c r="P1942" s="127">
        <v>40957</v>
      </c>
      <c r="Q1942" s="127">
        <v>44698</v>
      </c>
      <c r="R1942" s="114">
        <f t="shared" ca="1" si="271"/>
        <v>1173</v>
      </c>
      <c r="S1942" s="118">
        <f t="shared" ca="1" si="272"/>
        <v>38</v>
      </c>
      <c r="T1942" s="114">
        <f t="shared" ca="1" si="273"/>
        <v>3</v>
      </c>
      <c r="U1942" s="119" t="str">
        <f t="shared" ca="1" si="274"/>
        <v>3年2个月18天</v>
      </c>
      <c r="V1942" s="120" t="s">
        <v>10744</v>
      </c>
      <c r="W1942" s="116">
        <f t="shared" ca="1" si="275"/>
        <v>43525</v>
      </c>
      <c r="X1942" s="114">
        <f t="shared" ca="1" si="276"/>
        <v>2243</v>
      </c>
      <c r="Y1942" s="120">
        <f t="shared" ca="1" si="277"/>
        <v>73</v>
      </c>
      <c r="Z1942" s="121">
        <f t="shared" ca="1" si="278"/>
        <v>6</v>
      </c>
      <c r="AA1942" s="121" t="s">
        <v>9209</v>
      </c>
      <c r="AB1942" s="121"/>
      <c r="AC1942" s="127">
        <v>41345</v>
      </c>
      <c r="AD1942" s="121" t="s">
        <v>520</v>
      </c>
      <c r="AE1942" s="127">
        <v>41282</v>
      </c>
      <c r="AF1942" s="121" t="s">
        <v>8286</v>
      </c>
      <c r="AG1942" s="121">
        <v>2</v>
      </c>
      <c r="AH1942" s="121">
        <v>0</v>
      </c>
      <c r="AI1942" s="121" t="s">
        <v>7871</v>
      </c>
      <c r="AJ1942" s="121" t="s">
        <v>432</v>
      </c>
      <c r="AK1942" s="121"/>
      <c r="AL1942" s="121"/>
      <c r="AM1942" s="126" t="s">
        <v>7870</v>
      </c>
      <c r="AN1942" s="121"/>
      <c r="AO1942" s="121" t="s">
        <v>393</v>
      </c>
      <c r="AP1942" s="121">
        <v>11</v>
      </c>
      <c r="AQ1942" s="121">
        <v>0</v>
      </c>
      <c r="AR1942" s="121"/>
      <c r="AS1942" s="121"/>
      <c r="AT1942" s="121"/>
    </row>
    <row r="1943" spans="1:46" ht="30" customHeight="1" x14ac:dyDescent="0.15">
      <c r="A1943" s="121">
        <v>1941</v>
      </c>
      <c r="B1943" s="126">
        <v>5291011914</v>
      </c>
      <c r="C1943" s="121" t="s">
        <v>7872</v>
      </c>
      <c r="D1943" s="121" t="s">
        <v>7872</v>
      </c>
      <c r="E1943" s="127">
        <v>26661</v>
      </c>
      <c r="F1943" s="117">
        <f t="shared" ca="1" si="270"/>
        <v>46.202739726027396</v>
      </c>
      <c r="G1943" s="121" t="s">
        <v>455</v>
      </c>
      <c r="H1943" s="121" t="s">
        <v>287</v>
      </c>
      <c r="I1943" s="121" t="s">
        <v>287</v>
      </c>
      <c r="J1943" s="121" t="s">
        <v>7873</v>
      </c>
      <c r="K1943" s="121" t="s">
        <v>8252</v>
      </c>
      <c r="L1943" s="121" t="s">
        <v>328</v>
      </c>
      <c r="M1943" s="121" t="s">
        <v>338</v>
      </c>
      <c r="N1943" s="121" t="s">
        <v>488</v>
      </c>
      <c r="O1943" s="121" t="s">
        <v>8330</v>
      </c>
      <c r="P1943" s="127">
        <v>40962</v>
      </c>
      <c r="Q1943" s="127">
        <v>45983</v>
      </c>
      <c r="R1943" s="114">
        <f t="shared" ca="1" si="271"/>
        <v>2458</v>
      </c>
      <c r="S1943" s="118">
        <f t="shared" ca="1" si="272"/>
        <v>80</v>
      </c>
      <c r="T1943" s="114">
        <f t="shared" ca="1" si="273"/>
        <v>6</v>
      </c>
      <c r="U1943" s="119" t="str">
        <f t="shared" ca="1" si="274"/>
        <v>6年8个月28天</v>
      </c>
      <c r="V1943" s="120" t="s">
        <v>10745</v>
      </c>
      <c r="W1943" s="116">
        <f t="shared" ca="1" si="275"/>
        <v>43525</v>
      </c>
      <c r="X1943" s="114">
        <f t="shared" ca="1" si="276"/>
        <v>2242</v>
      </c>
      <c r="Y1943" s="120">
        <f t="shared" ca="1" si="277"/>
        <v>73</v>
      </c>
      <c r="Z1943" s="121">
        <f t="shared" ca="1" si="278"/>
        <v>6</v>
      </c>
      <c r="AA1943" s="121" t="s">
        <v>9211</v>
      </c>
      <c r="AB1943" s="121"/>
      <c r="AC1943" s="127">
        <v>41345</v>
      </c>
      <c r="AD1943" s="121" t="s">
        <v>520</v>
      </c>
      <c r="AE1943" s="127">
        <v>41283</v>
      </c>
      <c r="AF1943" s="121" t="s">
        <v>8286</v>
      </c>
      <c r="AG1943" s="121">
        <v>2</v>
      </c>
      <c r="AH1943" s="121">
        <v>0</v>
      </c>
      <c r="AI1943" s="121" t="s">
        <v>7875</v>
      </c>
      <c r="AJ1943" s="121" t="s">
        <v>373</v>
      </c>
      <c r="AK1943" s="121"/>
      <c r="AL1943" s="121"/>
      <c r="AM1943" s="126" t="s">
        <v>7874</v>
      </c>
      <c r="AN1943" s="121" t="s">
        <v>411</v>
      </c>
      <c r="AO1943" s="121"/>
      <c r="AP1943" s="121">
        <v>0</v>
      </c>
      <c r="AQ1943" s="121">
        <v>0</v>
      </c>
      <c r="AR1943" s="121" t="s">
        <v>1334</v>
      </c>
      <c r="AS1943" s="121">
        <v>5</v>
      </c>
      <c r="AT1943" s="121">
        <v>11</v>
      </c>
    </row>
    <row r="1944" spans="1:46" ht="30" customHeight="1" x14ac:dyDescent="0.15">
      <c r="A1944" s="121">
        <v>1942</v>
      </c>
      <c r="B1944" s="126">
        <v>5291011932</v>
      </c>
      <c r="C1944" s="121" t="s">
        <v>7876</v>
      </c>
      <c r="D1944" s="121" t="s">
        <v>7876</v>
      </c>
      <c r="E1944" s="127">
        <v>27375</v>
      </c>
      <c r="F1944" s="117">
        <f t="shared" ca="1" si="270"/>
        <v>44.246575342465754</v>
      </c>
      <c r="G1944" s="121" t="s">
        <v>325</v>
      </c>
      <c r="H1944" s="121" t="s">
        <v>297</v>
      </c>
      <c r="I1944" s="121" t="s">
        <v>297</v>
      </c>
      <c r="J1944" s="121" t="s">
        <v>10746</v>
      </c>
      <c r="K1944" s="121" t="s">
        <v>8546</v>
      </c>
      <c r="L1944" s="121" t="s">
        <v>328</v>
      </c>
      <c r="M1944" s="121" t="s">
        <v>326</v>
      </c>
      <c r="N1944" s="121" t="s">
        <v>41</v>
      </c>
      <c r="O1944" s="121" t="s">
        <v>8330</v>
      </c>
      <c r="P1944" s="127">
        <v>40845</v>
      </c>
      <c r="Q1944" s="127">
        <v>45624</v>
      </c>
      <c r="R1944" s="114">
        <f t="shared" ca="1" si="271"/>
        <v>2099</v>
      </c>
      <c r="S1944" s="118">
        <f t="shared" ca="1" si="272"/>
        <v>68</v>
      </c>
      <c r="T1944" s="114">
        <f t="shared" ca="1" si="273"/>
        <v>5</v>
      </c>
      <c r="U1944" s="119" t="str">
        <f t="shared" ca="1" si="274"/>
        <v>5年9个月4天</v>
      </c>
      <c r="V1944" s="120" t="s">
        <v>10747</v>
      </c>
      <c r="W1944" s="116">
        <f t="shared" ca="1" si="275"/>
        <v>43525</v>
      </c>
      <c r="X1944" s="114">
        <f t="shared" ca="1" si="276"/>
        <v>2242</v>
      </c>
      <c r="Y1944" s="120">
        <f t="shared" ca="1" si="277"/>
        <v>73</v>
      </c>
      <c r="Z1944" s="121">
        <f t="shared" ca="1" si="278"/>
        <v>6</v>
      </c>
      <c r="AA1944" s="121" t="s">
        <v>8732</v>
      </c>
      <c r="AB1944" s="121"/>
      <c r="AC1944" s="127">
        <v>41345</v>
      </c>
      <c r="AD1944" s="121" t="s">
        <v>520</v>
      </c>
      <c r="AE1944" s="127">
        <v>41283</v>
      </c>
      <c r="AF1944" s="121" t="s">
        <v>8286</v>
      </c>
      <c r="AG1944" s="121">
        <v>2</v>
      </c>
      <c r="AH1944" s="121">
        <v>0</v>
      </c>
      <c r="AI1944" s="121" t="s">
        <v>10748</v>
      </c>
      <c r="AJ1944" s="121" t="s">
        <v>1178</v>
      </c>
      <c r="AK1944" s="121"/>
      <c r="AL1944" s="121"/>
      <c r="AM1944" s="126" t="s">
        <v>7878</v>
      </c>
      <c r="AN1944" s="121"/>
      <c r="AO1944" s="121"/>
      <c r="AP1944" s="121">
        <v>0</v>
      </c>
      <c r="AQ1944" s="121">
        <v>0</v>
      </c>
      <c r="AR1944" s="121" t="s">
        <v>1334</v>
      </c>
      <c r="AS1944" s="121"/>
      <c r="AT1944" s="121"/>
    </row>
    <row r="1945" spans="1:46" ht="30" customHeight="1" x14ac:dyDescent="0.15">
      <c r="A1945" s="121">
        <v>1943</v>
      </c>
      <c r="B1945" s="126">
        <v>5291011957</v>
      </c>
      <c r="C1945" s="121" t="s">
        <v>7879</v>
      </c>
      <c r="D1945" s="121" t="s">
        <v>7879</v>
      </c>
      <c r="E1945" s="127">
        <v>29686</v>
      </c>
      <c r="F1945" s="117">
        <f t="shared" ca="1" si="270"/>
        <v>37.915068493150685</v>
      </c>
      <c r="G1945" s="121" t="s">
        <v>325</v>
      </c>
      <c r="H1945" s="121" t="s">
        <v>287</v>
      </c>
      <c r="I1945" s="121" t="s">
        <v>287</v>
      </c>
      <c r="J1945" s="121" t="s">
        <v>7880</v>
      </c>
      <c r="K1945" s="121" t="s">
        <v>8025</v>
      </c>
      <c r="L1945" s="121" t="s">
        <v>328</v>
      </c>
      <c r="M1945" s="121" t="s">
        <v>338</v>
      </c>
      <c r="N1945" s="121" t="s">
        <v>298</v>
      </c>
      <c r="O1945" s="121" t="s">
        <v>8330</v>
      </c>
      <c r="P1945" s="127">
        <v>41166</v>
      </c>
      <c r="Q1945" s="127">
        <v>46186</v>
      </c>
      <c r="R1945" s="114">
        <f t="shared" ca="1" si="271"/>
        <v>2661</v>
      </c>
      <c r="S1945" s="118">
        <f t="shared" ca="1" si="272"/>
        <v>87</v>
      </c>
      <c r="T1945" s="114">
        <f t="shared" ca="1" si="273"/>
        <v>7</v>
      </c>
      <c r="U1945" s="119" t="str">
        <f t="shared" ca="1" si="274"/>
        <v>7年3个月16天</v>
      </c>
      <c r="V1945" s="120" t="s">
        <v>10749</v>
      </c>
      <c r="W1945" s="116">
        <f t="shared" ca="1" si="275"/>
        <v>43525</v>
      </c>
      <c r="X1945" s="114">
        <f t="shared" ca="1" si="276"/>
        <v>2241</v>
      </c>
      <c r="Y1945" s="120">
        <f t="shared" ca="1" si="277"/>
        <v>73</v>
      </c>
      <c r="Z1945" s="121">
        <f t="shared" ca="1" si="278"/>
        <v>6</v>
      </c>
      <c r="AA1945" s="121" t="s">
        <v>10750</v>
      </c>
      <c r="AB1945" s="121"/>
      <c r="AC1945" s="127">
        <v>41345</v>
      </c>
      <c r="AD1945" s="121" t="s">
        <v>520</v>
      </c>
      <c r="AE1945" s="127">
        <v>41284</v>
      </c>
      <c r="AF1945" s="121" t="s">
        <v>8286</v>
      </c>
      <c r="AG1945" s="121">
        <v>2</v>
      </c>
      <c r="AH1945" s="121">
        <v>0</v>
      </c>
      <c r="AI1945" s="121" t="s">
        <v>7883</v>
      </c>
      <c r="AJ1945" s="121" t="s">
        <v>373</v>
      </c>
      <c r="AK1945" s="121"/>
      <c r="AL1945" s="121"/>
      <c r="AM1945" s="126" t="s">
        <v>7882</v>
      </c>
      <c r="AN1945" s="121" t="s">
        <v>411</v>
      </c>
      <c r="AO1945" s="121"/>
      <c r="AP1945" s="121">
        <v>0</v>
      </c>
      <c r="AQ1945" s="121">
        <v>0</v>
      </c>
      <c r="AR1945" s="121" t="s">
        <v>1334</v>
      </c>
      <c r="AS1945" s="121" t="s">
        <v>10751</v>
      </c>
      <c r="AT1945" s="121">
        <v>8</v>
      </c>
    </row>
    <row r="1946" spans="1:46" ht="30" customHeight="1" x14ac:dyDescent="0.15">
      <c r="A1946" s="121">
        <v>1944</v>
      </c>
      <c r="B1946" s="126">
        <v>5291011962</v>
      </c>
      <c r="C1946" s="121" t="s">
        <v>7884</v>
      </c>
      <c r="D1946" s="121" t="s">
        <v>7884</v>
      </c>
      <c r="E1946" s="127">
        <v>24709</v>
      </c>
      <c r="F1946" s="117">
        <f t="shared" ca="1" si="270"/>
        <v>51.550684931506851</v>
      </c>
      <c r="G1946" s="121" t="s">
        <v>325</v>
      </c>
      <c r="H1946" s="121" t="s">
        <v>287</v>
      </c>
      <c r="I1946" s="121" t="s">
        <v>287</v>
      </c>
      <c r="J1946" s="121" t="s">
        <v>7885</v>
      </c>
      <c r="K1946" s="121" t="s">
        <v>8030</v>
      </c>
      <c r="L1946" s="121" t="s">
        <v>357</v>
      </c>
      <c r="M1946" s="121" t="s">
        <v>338</v>
      </c>
      <c r="N1946" s="121" t="s">
        <v>298</v>
      </c>
      <c r="O1946" s="121" t="s">
        <v>8330</v>
      </c>
      <c r="P1946" s="127">
        <v>40669</v>
      </c>
      <c r="Q1946" s="127">
        <v>45693</v>
      </c>
      <c r="R1946" s="114">
        <f t="shared" ca="1" si="271"/>
        <v>2168</v>
      </c>
      <c r="S1946" s="118">
        <f t="shared" ca="1" si="272"/>
        <v>71</v>
      </c>
      <c r="T1946" s="114">
        <f t="shared" ca="1" si="273"/>
        <v>5</v>
      </c>
      <c r="U1946" s="119" t="str">
        <f t="shared" ca="1" si="274"/>
        <v>5年11个月13天</v>
      </c>
      <c r="V1946" s="120" t="s">
        <v>7697</v>
      </c>
      <c r="W1946" s="116">
        <f t="shared" ca="1" si="275"/>
        <v>43525</v>
      </c>
      <c r="X1946" s="114">
        <f t="shared" ca="1" si="276"/>
        <v>2241</v>
      </c>
      <c r="Y1946" s="120">
        <f t="shared" ca="1" si="277"/>
        <v>73</v>
      </c>
      <c r="Z1946" s="121">
        <f t="shared" ca="1" si="278"/>
        <v>6</v>
      </c>
      <c r="AA1946" s="121" t="s">
        <v>10752</v>
      </c>
      <c r="AB1946" s="121"/>
      <c r="AC1946" s="127">
        <v>41345</v>
      </c>
      <c r="AD1946" s="121" t="s">
        <v>520</v>
      </c>
      <c r="AE1946" s="127">
        <v>41284</v>
      </c>
      <c r="AF1946" s="121" t="s">
        <v>8286</v>
      </c>
      <c r="AG1946" s="121">
        <v>2</v>
      </c>
      <c r="AH1946" s="121">
        <v>0</v>
      </c>
      <c r="AI1946" s="121" t="s">
        <v>7888</v>
      </c>
      <c r="AJ1946" s="121" t="s">
        <v>373</v>
      </c>
      <c r="AK1946" s="121"/>
      <c r="AL1946" s="121" t="s">
        <v>363</v>
      </c>
      <c r="AM1946" s="126" t="s">
        <v>7887</v>
      </c>
      <c r="AN1946" s="121" t="s">
        <v>411</v>
      </c>
      <c r="AO1946" s="121" t="s">
        <v>393</v>
      </c>
      <c r="AP1946" s="121">
        <v>3</v>
      </c>
      <c r="AQ1946" s="121">
        <v>1</v>
      </c>
      <c r="AR1946" s="121" t="s">
        <v>693</v>
      </c>
      <c r="AS1946" s="121" t="s">
        <v>8794</v>
      </c>
      <c r="AT1946" s="121">
        <v>5</v>
      </c>
    </row>
    <row r="1947" spans="1:46" ht="30" customHeight="1" x14ac:dyDescent="0.15">
      <c r="A1947" s="121">
        <v>1945</v>
      </c>
      <c r="B1947" s="126">
        <v>5291011963</v>
      </c>
      <c r="C1947" s="121" t="s">
        <v>7889</v>
      </c>
      <c r="D1947" s="121" t="s">
        <v>7889</v>
      </c>
      <c r="E1947" s="127">
        <v>24198</v>
      </c>
      <c r="F1947" s="117">
        <f t="shared" ca="1" si="270"/>
        <v>52.950684931506849</v>
      </c>
      <c r="G1947" s="121" t="s">
        <v>325</v>
      </c>
      <c r="H1947" s="121" t="s">
        <v>327</v>
      </c>
      <c r="I1947" s="121" t="s">
        <v>327</v>
      </c>
      <c r="J1947" s="121" t="s">
        <v>7890</v>
      </c>
      <c r="K1947" s="121" t="s">
        <v>811</v>
      </c>
      <c r="L1947" s="121" t="s">
        <v>328</v>
      </c>
      <c r="M1947" s="121" t="s">
        <v>338</v>
      </c>
      <c r="N1947" s="121" t="s">
        <v>298</v>
      </c>
      <c r="O1947" s="121" t="s">
        <v>8330</v>
      </c>
      <c r="P1947" s="127">
        <v>40669</v>
      </c>
      <c r="Q1947" s="127">
        <v>45693</v>
      </c>
      <c r="R1947" s="114">
        <f t="shared" ca="1" si="271"/>
        <v>2168</v>
      </c>
      <c r="S1947" s="118">
        <f t="shared" ca="1" si="272"/>
        <v>71</v>
      </c>
      <c r="T1947" s="114">
        <f t="shared" ca="1" si="273"/>
        <v>5</v>
      </c>
      <c r="U1947" s="119" t="str">
        <f t="shared" ca="1" si="274"/>
        <v>5年11个月13天</v>
      </c>
      <c r="V1947" s="120" t="s">
        <v>7697</v>
      </c>
      <c r="W1947" s="116">
        <f t="shared" ca="1" si="275"/>
        <v>43525</v>
      </c>
      <c r="X1947" s="114">
        <f t="shared" ca="1" si="276"/>
        <v>2241</v>
      </c>
      <c r="Y1947" s="120">
        <f t="shared" ca="1" si="277"/>
        <v>73</v>
      </c>
      <c r="Z1947" s="121">
        <f t="shared" ca="1" si="278"/>
        <v>6</v>
      </c>
      <c r="AA1947" s="121" t="s">
        <v>10752</v>
      </c>
      <c r="AB1947" s="121"/>
      <c r="AC1947" s="127">
        <v>41345</v>
      </c>
      <c r="AD1947" s="121" t="s">
        <v>520</v>
      </c>
      <c r="AE1947" s="127">
        <v>41284</v>
      </c>
      <c r="AF1947" s="121" t="s">
        <v>8286</v>
      </c>
      <c r="AG1947" s="121">
        <v>2</v>
      </c>
      <c r="AH1947" s="121">
        <v>0</v>
      </c>
      <c r="AI1947" s="121" t="s">
        <v>7892</v>
      </c>
      <c r="AJ1947" s="121" t="s">
        <v>373</v>
      </c>
      <c r="AK1947" s="121"/>
      <c r="AL1947" s="121" t="s">
        <v>363</v>
      </c>
      <c r="AM1947" s="126" t="s">
        <v>7891</v>
      </c>
      <c r="AN1947" s="121" t="s">
        <v>411</v>
      </c>
      <c r="AO1947" s="121" t="s">
        <v>393</v>
      </c>
      <c r="AP1947" s="121">
        <v>3</v>
      </c>
      <c r="AQ1947" s="121">
        <v>1</v>
      </c>
      <c r="AR1947" s="121" t="s">
        <v>693</v>
      </c>
      <c r="AS1947" s="121" t="s">
        <v>8794</v>
      </c>
      <c r="AT1947" s="121">
        <v>12</v>
      </c>
    </row>
    <row r="1948" spans="1:46" ht="30" customHeight="1" x14ac:dyDescent="0.15">
      <c r="A1948" s="121">
        <v>1946</v>
      </c>
      <c r="B1948" s="126">
        <v>5291012076</v>
      </c>
      <c r="C1948" s="121" t="s">
        <v>2842</v>
      </c>
      <c r="D1948" s="121" t="s">
        <v>2842</v>
      </c>
      <c r="E1948" s="127">
        <v>30554</v>
      </c>
      <c r="F1948" s="117">
        <f t="shared" ca="1" si="270"/>
        <v>35.536986301369865</v>
      </c>
      <c r="G1948" s="121" t="s">
        <v>364</v>
      </c>
      <c r="H1948" s="121" t="s">
        <v>758</v>
      </c>
      <c r="I1948" s="121" t="s">
        <v>758</v>
      </c>
      <c r="J1948" s="121" t="s">
        <v>10753</v>
      </c>
      <c r="K1948" s="121" t="s">
        <v>8546</v>
      </c>
      <c r="L1948" s="121" t="s">
        <v>1184</v>
      </c>
      <c r="M1948" s="121" t="s">
        <v>338</v>
      </c>
      <c r="N1948" s="121" t="s">
        <v>7893</v>
      </c>
      <c r="O1948" s="121" t="s">
        <v>8294</v>
      </c>
      <c r="P1948" s="127">
        <v>40991</v>
      </c>
      <c r="Q1948" s="127">
        <v>46834</v>
      </c>
      <c r="R1948" s="114">
        <f t="shared" ca="1" si="271"/>
        <v>3309</v>
      </c>
      <c r="S1948" s="118">
        <f t="shared" ca="1" si="272"/>
        <v>108</v>
      </c>
      <c r="T1948" s="114">
        <f t="shared" ca="1" si="273"/>
        <v>9</v>
      </c>
      <c r="U1948" s="119" t="str">
        <f t="shared" ca="1" si="274"/>
        <v>9年0个月24天</v>
      </c>
      <c r="V1948" s="120" t="s">
        <v>9634</v>
      </c>
      <c r="W1948" s="116">
        <f t="shared" ca="1" si="275"/>
        <v>43525</v>
      </c>
      <c r="X1948" s="114">
        <f t="shared" ca="1" si="276"/>
        <v>2240</v>
      </c>
      <c r="Y1948" s="120">
        <f t="shared" ca="1" si="277"/>
        <v>73</v>
      </c>
      <c r="Z1948" s="121">
        <f t="shared" ca="1" si="278"/>
        <v>6</v>
      </c>
      <c r="AA1948" s="121" t="s">
        <v>9258</v>
      </c>
      <c r="AB1948" s="121" t="s">
        <v>8868</v>
      </c>
      <c r="AC1948" s="127">
        <v>41345</v>
      </c>
      <c r="AD1948" s="121" t="s">
        <v>520</v>
      </c>
      <c r="AE1948" s="127">
        <v>41285</v>
      </c>
      <c r="AF1948" s="121" t="s">
        <v>8286</v>
      </c>
      <c r="AG1948" s="121">
        <v>0</v>
      </c>
      <c r="AH1948" s="121">
        <v>0</v>
      </c>
      <c r="AI1948" s="121" t="s">
        <v>7895</v>
      </c>
      <c r="AJ1948" s="121"/>
      <c r="AK1948" s="121"/>
      <c r="AL1948" s="121"/>
      <c r="AM1948" s="126" t="s">
        <v>7894</v>
      </c>
      <c r="AN1948" s="121"/>
      <c r="AO1948" s="121"/>
      <c r="AP1948" s="121">
        <v>0</v>
      </c>
      <c r="AQ1948" s="121">
        <v>0</v>
      </c>
      <c r="AR1948" s="121" t="s">
        <v>693</v>
      </c>
      <c r="AS1948" s="121" t="s">
        <v>8794</v>
      </c>
      <c r="AT1948" s="121">
        <v>4</v>
      </c>
    </row>
    <row r="1949" spans="1:46" ht="30" customHeight="1" x14ac:dyDescent="0.15">
      <c r="A1949" s="121">
        <v>1947</v>
      </c>
      <c r="B1949" s="126">
        <v>5291012096</v>
      </c>
      <c r="C1949" s="121" t="s">
        <v>7896</v>
      </c>
      <c r="D1949" s="121" t="s">
        <v>7896</v>
      </c>
      <c r="E1949" s="127">
        <v>24253</v>
      </c>
      <c r="F1949" s="117">
        <f t="shared" ca="1" si="270"/>
        <v>52.8</v>
      </c>
      <c r="G1949" s="121" t="s">
        <v>325</v>
      </c>
      <c r="H1949" s="121" t="s">
        <v>368</v>
      </c>
      <c r="I1949" s="121" t="s">
        <v>368</v>
      </c>
      <c r="J1949" s="121" t="s">
        <v>7898</v>
      </c>
      <c r="K1949" s="121" t="s">
        <v>8145</v>
      </c>
      <c r="L1949" s="121" t="s">
        <v>7897</v>
      </c>
      <c r="M1949" s="121" t="s">
        <v>59</v>
      </c>
      <c r="N1949" s="121" t="s">
        <v>7499</v>
      </c>
      <c r="O1949" s="121" t="s">
        <v>8345</v>
      </c>
      <c r="P1949" s="127">
        <v>41130</v>
      </c>
      <c r="Q1949" s="127">
        <v>44165</v>
      </c>
      <c r="R1949" s="114">
        <f t="shared" ca="1" si="271"/>
        <v>640</v>
      </c>
      <c r="S1949" s="118">
        <f t="shared" ca="1" si="272"/>
        <v>20</v>
      </c>
      <c r="T1949" s="114">
        <f t="shared" ca="1" si="273"/>
        <v>1</v>
      </c>
      <c r="U1949" s="119" t="str">
        <f t="shared" ca="1" si="274"/>
        <v>1年9个月5天</v>
      </c>
      <c r="V1949" s="120" t="s">
        <v>8705</v>
      </c>
      <c r="W1949" s="116">
        <f t="shared" ca="1" si="275"/>
        <v>43525</v>
      </c>
      <c r="X1949" s="114">
        <f t="shared" ca="1" si="276"/>
        <v>2240</v>
      </c>
      <c r="Y1949" s="120">
        <f t="shared" ca="1" si="277"/>
        <v>73</v>
      </c>
      <c r="Z1949" s="121">
        <f t="shared" ca="1" si="278"/>
        <v>6</v>
      </c>
      <c r="AA1949" s="121" t="s">
        <v>9216</v>
      </c>
      <c r="AB1949" s="121" t="s">
        <v>8356</v>
      </c>
      <c r="AC1949" s="127">
        <v>41345</v>
      </c>
      <c r="AD1949" s="121" t="s">
        <v>520</v>
      </c>
      <c r="AE1949" s="127">
        <v>41285</v>
      </c>
      <c r="AF1949" s="121" t="s">
        <v>8286</v>
      </c>
      <c r="AG1949" s="121">
        <v>1</v>
      </c>
      <c r="AH1949" s="121">
        <v>0</v>
      </c>
      <c r="AI1949" s="121" t="s">
        <v>7900</v>
      </c>
      <c r="AJ1949" s="121" t="s">
        <v>390</v>
      </c>
      <c r="AK1949" s="121"/>
      <c r="AL1949" s="121"/>
      <c r="AM1949" s="126" t="s">
        <v>7899</v>
      </c>
      <c r="AN1949" s="121"/>
      <c r="AO1949" s="121"/>
      <c r="AP1949" s="121">
        <v>0</v>
      </c>
      <c r="AQ1949" s="121">
        <v>0</v>
      </c>
      <c r="AR1949" s="121" t="s">
        <v>8549</v>
      </c>
      <c r="AS1949" s="121">
        <v>6</v>
      </c>
      <c r="AT1949" s="121" t="s">
        <v>8444</v>
      </c>
    </row>
    <row r="1950" spans="1:46" ht="30" customHeight="1" x14ac:dyDescent="0.15">
      <c r="A1950" s="121">
        <v>1948</v>
      </c>
      <c r="B1950" s="126">
        <v>5291012126</v>
      </c>
      <c r="C1950" s="121" t="s">
        <v>7901</v>
      </c>
      <c r="D1950" s="121" t="s">
        <v>7901</v>
      </c>
      <c r="E1950" s="127">
        <v>33760</v>
      </c>
      <c r="F1950" s="117">
        <f t="shared" ca="1" si="270"/>
        <v>26.753424657534246</v>
      </c>
      <c r="G1950" s="121" t="s">
        <v>325</v>
      </c>
      <c r="H1950" s="121" t="s">
        <v>287</v>
      </c>
      <c r="I1950" s="121" t="s">
        <v>287</v>
      </c>
      <c r="J1950" s="121" t="s">
        <v>7902</v>
      </c>
      <c r="K1950" s="121" t="s">
        <v>8041</v>
      </c>
      <c r="L1950" s="121" t="s">
        <v>357</v>
      </c>
      <c r="M1950" s="121" t="s">
        <v>338</v>
      </c>
      <c r="N1950" s="121" t="s">
        <v>7903</v>
      </c>
      <c r="O1950" s="121" t="s">
        <v>8330</v>
      </c>
      <c r="P1950" s="127">
        <v>41001</v>
      </c>
      <c r="Q1950" s="127">
        <v>46143</v>
      </c>
      <c r="R1950" s="114">
        <f t="shared" ca="1" si="271"/>
        <v>2618</v>
      </c>
      <c r="S1950" s="118">
        <f t="shared" ca="1" si="272"/>
        <v>86</v>
      </c>
      <c r="T1950" s="114">
        <f t="shared" ca="1" si="273"/>
        <v>7</v>
      </c>
      <c r="U1950" s="119" t="str">
        <f t="shared" ca="1" si="274"/>
        <v>7年2个月3天</v>
      </c>
      <c r="V1950" s="120" t="s">
        <v>8952</v>
      </c>
      <c r="W1950" s="116">
        <f t="shared" ca="1" si="275"/>
        <v>43525</v>
      </c>
      <c r="X1950" s="114">
        <f t="shared" ca="1" si="276"/>
        <v>2240</v>
      </c>
      <c r="Y1950" s="120">
        <f t="shared" ca="1" si="277"/>
        <v>73</v>
      </c>
      <c r="Z1950" s="121">
        <f t="shared" ca="1" si="278"/>
        <v>6</v>
      </c>
      <c r="AA1950" s="121" t="s">
        <v>4031</v>
      </c>
      <c r="AB1950" s="121"/>
      <c r="AC1950" s="127">
        <v>41345</v>
      </c>
      <c r="AD1950" s="121" t="s">
        <v>520</v>
      </c>
      <c r="AE1950" s="127">
        <v>41285</v>
      </c>
      <c r="AF1950" s="121" t="s">
        <v>8286</v>
      </c>
      <c r="AG1950" s="121">
        <v>1</v>
      </c>
      <c r="AH1950" s="121">
        <v>0</v>
      </c>
      <c r="AI1950" s="121" t="s">
        <v>7905</v>
      </c>
      <c r="AJ1950" s="121" t="s">
        <v>456</v>
      </c>
      <c r="AK1950" s="121"/>
      <c r="AL1950" s="121"/>
      <c r="AM1950" s="126" t="s">
        <v>7904</v>
      </c>
      <c r="AN1950" s="121"/>
      <c r="AO1950" s="121" t="s">
        <v>393</v>
      </c>
      <c r="AP1950" s="121">
        <v>8</v>
      </c>
      <c r="AQ1950" s="121">
        <v>0</v>
      </c>
      <c r="AR1950" s="121" t="s">
        <v>8373</v>
      </c>
      <c r="AS1950" s="121" t="s">
        <v>9122</v>
      </c>
      <c r="AT1950" s="121">
        <v>12</v>
      </c>
    </row>
    <row r="1951" spans="1:46" ht="30" customHeight="1" x14ac:dyDescent="0.15">
      <c r="A1951" s="121">
        <v>1949</v>
      </c>
      <c r="B1951" s="126">
        <v>5291012136</v>
      </c>
      <c r="C1951" s="121" t="s">
        <v>7906</v>
      </c>
      <c r="D1951" s="121" t="s">
        <v>7906</v>
      </c>
      <c r="E1951" s="127">
        <v>25635</v>
      </c>
      <c r="F1951" s="117">
        <f t="shared" ca="1" si="270"/>
        <v>49.013698630136986</v>
      </c>
      <c r="G1951" s="121" t="s">
        <v>325</v>
      </c>
      <c r="H1951" s="121" t="s">
        <v>297</v>
      </c>
      <c r="I1951" s="121" t="s">
        <v>297</v>
      </c>
      <c r="J1951" s="121" t="s">
        <v>7907</v>
      </c>
      <c r="K1951" s="121" t="s">
        <v>8000</v>
      </c>
      <c r="L1951" s="121" t="s">
        <v>328</v>
      </c>
      <c r="M1951" s="121" t="s">
        <v>59</v>
      </c>
      <c r="N1951" s="121" t="s">
        <v>546</v>
      </c>
      <c r="O1951" s="121" t="s">
        <v>8330</v>
      </c>
      <c r="P1951" s="127">
        <v>40956</v>
      </c>
      <c r="Q1951" s="127">
        <v>45977</v>
      </c>
      <c r="R1951" s="114">
        <f t="shared" ca="1" si="271"/>
        <v>2452</v>
      </c>
      <c r="S1951" s="118">
        <f t="shared" ca="1" si="272"/>
        <v>80</v>
      </c>
      <c r="T1951" s="114">
        <f t="shared" ca="1" si="273"/>
        <v>6</v>
      </c>
      <c r="U1951" s="119" t="str">
        <f t="shared" ca="1" si="274"/>
        <v>6年8个月22天</v>
      </c>
      <c r="V1951" s="120" t="s">
        <v>10754</v>
      </c>
      <c r="W1951" s="116">
        <f t="shared" ca="1" si="275"/>
        <v>43525</v>
      </c>
      <c r="X1951" s="114">
        <f t="shared" ca="1" si="276"/>
        <v>2240</v>
      </c>
      <c r="Y1951" s="120">
        <f t="shared" ca="1" si="277"/>
        <v>73</v>
      </c>
      <c r="Z1951" s="121">
        <f t="shared" ca="1" si="278"/>
        <v>6</v>
      </c>
      <c r="AA1951" s="121" t="s">
        <v>10755</v>
      </c>
      <c r="AB1951" s="121"/>
      <c r="AC1951" s="127">
        <v>41345</v>
      </c>
      <c r="AD1951" s="121" t="s">
        <v>520</v>
      </c>
      <c r="AE1951" s="127">
        <v>41285</v>
      </c>
      <c r="AF1951" s="121" t="s">
        <v>8286</v>
      </c>
      <c r="AG1951" s="121">
        <v>2</v>
      </c>
      <c r="AH1951" s="121">
        <v>0</v>
      </c>
      <c r="AI1951" s="121" t="s">
        <v>10756</v>
      </c>
      <c r="AJ1951" s="121" t="s">
        <v>373</v>
      </c>
      <c r="AK1951" s="121"/>
      <c r="AL1951" s="121" t="s">
        <v>363</v>
      </c>
      <c r="AM1951" s="126" t="s">
        <v>7909</v>
      </c>
      <c r="AN1951" s="121"/>
      <c r="AO1951" s="121" t="s">
        <v>393</v>
      </c>
      <c r="AP1951" s="121">
        <v>6</v>
      </c>
      <c r="AQ1951" s="121">
        <v>2</v>
      </c>
      <c r="AR1951" s="121" t="s">
        <v>470</v>
      </c>
      <c r="AS1951" s="121">
        <v>1</v>
      </c>
      <c r="AT1951" s="121" t="s">
        <v>8480</v>
      </c>
    </row>
    <row r="1952" spans="1:46" ht="30" customHeight="1" x14ac:dyDescent="0.15">
      <c r="A1952" s="121">
        <v>1950</v>
      </c>
      <c r="B1952" s="126">
        <v>5291012164</v>
      </c>
      <c r="C1952" s="121" t="s">
        <v>7910</v>
      </c>
      <c r="D1952" s="121" t="s">
        <v>7910</v>
      </c>
      <c r="E1952" s="127">
        <v>23133</v>
      </c>
      <c r="F1952" s="117">
        <f t="shared" ca="1" si="270"/>
        <v>55.868493150684934</v>
      </c>
      <c r="G1952" s="121" t="s">
        <v>325</v>
      </c>
      <c r="H1952" s="121" t="s">
        <v>297</v>
      </c>
      <c r="I1952" s="121" t="s">
        <v>297</v>
      </c>
      <c r="J1952" s="121" t="s">
        <v>7911</v>
      </c>
      <c r="K1952" s="121" t="s">
        <v>8007</v>
      </c>
      <c r="L1952" s="121" t="s">
        <v>357</v>
      </c>
      <c r="M1952" s="121" t="s">
        <v>338</v>
      </c>
      <c r="N1952" s="121" t="s">
        <v>298</v>
      </c>
      <c r="O1952" s="121" t="s">
        <v>8330</v>
      </c>
      <c r="P1952" s="127">
        <v>41038</v>
      </c>
      <c r="Q1952" s="127">
        <v>46061</v>
      </c>
      <c r="R1952" s="114">
        <f t="shared" ca="1" si="271"/>
        <v>2536</v>
      </c>
      <c r="S1952" s="118">
        <f t="shared" ca="1" si="272"/>
        <v>83</v>
      </c>
      <c r="T1952" s="114">
        <f t="shared" ca="1" si="273"/>
        <v>6</v>
      </c>
      <c r="U1952" s="119" t="str">
        <f t="shared" ca="1" si="274"/>
        <v>6年11个月16天</v>
      </c>
      <c r="V1952" s="120" t="s">
        <v>9150</v>
      </c>
      <c r="W1952" s="116">
        <f t="shared" ca="1" si="275"/>
        <v>43525</v>
      </c>
      <c r="X1952" s="114">
        <f t="shared" ca="1" si="276"/>
        <v>2240</v>
      </c>
      <c r="Y1952" s="120">
        <f t="shared" ca="1" si="277"/>
        <v>73</v>
      </c>
      <c r="Z1952" s="121">
        <f t="shared" ca="1" si="278"/>
        <v>6</v>
      </c>
      <c r="AA1952" s="121" t="s">
        <v>9149</v>
      </c>
      <c r="AB1952" s="121"/>
      <c r="AC1952" s="127">
        <v>41345</v>
      </c>
      <c r="AD1952" s="121" t="s">
        <v>520</v>
      </c>
      <c r="AE1952" s="127">
        <v>41285</v>
      </c>
      <c r="AF1952" s="121" t="s">
        <v>8286</v>
      </c>
      <c r="AG1952" s="121">
        <v>2</v>
      </c>
      <c r="AH1952" s="121">
        <v>0</v>
      </c>
      <c r="AI1952" s="121" t="s">
        <v>7913</v>
      </c>
      <c r="AJ1952" s="121" t="s">
        <v>373</v>
      </c>
      <c r="AK1952" s="121"/>
      <c r="AL1952" s="121"/>
      <c r="AM1952" s="126" t="s">
        <v>7912</v>
      </c>
      <c r="AN1952" s="121" t="s">
        <v>411</v>
      </c>
      <c r="AO1952" s="121"/>
      <c r="AP1952" s="121">
        <v>0</v>
      </c>
      <c r="AQ1952" s="121">
        <v>0</v>
      </c>
      <c r="AR1952" s="121" t="s">
        <v>3949</v>
      </c>
      <c r="AS1952" s="121">
        <v>3</v>
      </c>
      <c r="AT1952" s="121">
        <v>13</v>
      </c>
    </row>
    <row r="1953" spans="1:46" ht="30" customHeight="1" x14ac:dyDescent="0.15">
      <c r="A1953" s="121">
        <v>1951</v>
      </c>
      <c r="B1953" s="126">
        <v>5291012173</v>
      </c>
      <c r="C1953" s="121" t="s">
        <v>7914</v>
      </c>
      <c r="D1953" s="121" t="s">
        <v>7914</v>
      </c>
      <c r="E1953" s="127">
        <v>28460</v>
      </c>
      <c r="F1953" s="117">
        <f t="shared" ca="1" si="270"/>
        <v>41.273972602739725</v>
      </c>
      <c r="G1953" s="121" t="s">
        <v>325</v>
      </c>
      <c r="H1953" s="121" t="s">
        <v>297</v>
      </c>
      <c r="I1953" s="121" t="s">
        <v>297</v>
      </c>
      <c r="J1953" s="121" t="s">
        <v>7915</v>
      </c>
      <c r="K1953" s="121" t="s">
        <v>8122</v>
      </c>
      <c r="L1953" s="121" t="s">
        <v>2494</v>
      </c>
      <c r="M1953" s="121" t="s">
        <v>338</v>
      </c>
      <c r="N1953" s="121" t="s">
        <v>570</v>
      </c>
      <c r="O1953" s="121" t="s">
        <v>8330</v>
      </c>
      <c r="P1953" s="127">
        <v>40850</v>
      </c>
      <c r="Q1953" s="127">
        <v>45567</v>
      </c>
      <c r="R1953" s="114">
        <f t="shared" ca="1" si="271"/>
        <v>2042</v>
      </c>
      <c r="S1953" s="118">
        <f t="shared" ca="1" si="272"/>
        <v>67</v>
      </c>
      <c r="T1953" s="114">
        <f t="shared" ca="1" si="273"/>
        <v>5</v>
      </c>
      <c r="U1953" s="119" t="str">
        <f t="shared" ca="1" si="274"/>
        <v>5年7个月7天</v>
      </c>
      <c r="V1953" s="120" t="s">
        <v>1470</v>
      </c>
      <c r="W1953" s="116">
        <f t="shared" ca="1" si="275"/>
        <v>43525</v>
      </c>
      <c r="X1953" s="114">
        <f t="shared" ca="1" si="276"/>
        <v>2240</v>
      </c>
      <c r="Y1953" s="120">
        <f t="shared" ca="1" si="277"/>
        <v>73</v>
      </c>
      <c r="Z1953" s="121">
        <f t="shared" ca="1" si="278"/>
        <v>6</v>
      </c>
      <c r="AA1953" s="121" t="s">
        <v>9396</v>
      </c>
      <c r="AB1953" s="121"/>
      <c r="AC1953" s="127">
        <v>41345</v>
      </c>
      <c r="AD1953" s="121" t="s">
        <v>520</v>
      </c>
      <c r="AE1953" s="127">
        <v>41285</v>
      </c>
      <c r="AF1953" s="121" t="s">
        <v>8286</v>
      </c>
      <c r="AG1953" s="121">
        <v>2</v>
      </c>
      <c r="AH1953" s="121">
        <v>0</v>
      </c>
      <c r="AI1953" s="121" t="s">
        <v>7918</v>
      </c>
      <c r="AJ1953" s="121" t="s">
        <v>1346</v>
      </c>
      <c r="AK1953" s="121"/>
      <c r="AL1953" s="121"/>
      <c r="AM1953" s="126" t="s">
        <v>7917</v>
      </c>
      <c r="AN1953" s="121"/>
      <c r="AO1953" s="121"/>
      <c r="AP1953" s="121">
        <v>0</v>
      </c>
      <c r="AQ1953" s="121">
        <v>0</v>
      </c>
      <c r="AR1953" s="121" t="s">
        <v>693</v>
      </c>
      <c r="AS1953" s="121" t="s">
        <v>8794</v>
      </c>
      <c r="AT1953" s="121">
        <v>16</v>
      </c>
    </row>
    <row r="1954" spans="1:46" ht="30" customHeight="1" x14ac:dyDescent="0.15">
      <c r="A1954" s="121">
        <v>1952</v>
      </c>
      <c r="B1954" s="126">
        <v>5291012196</v>
      </c>
      <c r="C1954" s="121" t="s">
        <v>7919</v>
      </c>
      <c r="D1954" s="121" t="s">
        <v>7919</v>
      </c>
      <c r="E1954" s="127">
        <v>22239</v>
      </c>
      <c r="F1954" s="117">
        <f t="shared" ca="1" si="270"/>
        <v>58.317808219178083</v>
      </c>
      <c r="G1954" s="121" t="s">
        <v>325</v>
      </c>
      <c r="H1954" s="121" t="s">
        <v>297</v>
      </c>
      <c r="I1954" s="121" t="s">
        <v>297</v>
      </c>
      <c r="J1954" s="121" t="s">
        <v>7920</v>
      </c>
      <c r="K1954" s="121" t="s">
        <v>811</v>
      </c>
      <c r="L1954" s="121" t="s">
        <v>328</v>
      </c>
      <c r="M1954" s="121" t="s">
        <v>338</v>
      </c>
      <c r="N1954" s="121" t="s">
        <v>546</v>
      </c>
      <c r="O1954" s="121" t="s">
        <v>8901</v>
      </c>
      <c r="P1954" s="127">
        <v>40771</v>
      </c>
      <c r="Q1954" s="127">
        <v>43876</v>
      </c>
      <c r="R1954" s="114">
        <f t="shared" ca="1" si="271"/>
        <v>351</v>
      </c>
      <c r="S1954" s="118">
        <f t="shared" ca="1" si="272"/>
        <v>11</v>
      </c>
      <c r="T1954" s="114">
        <f t="shared" ca="1" si="273"/>
        <v>0</v>
      </c>
      <c r="U1954" s="119" t="str">
        <f t="shared" ca="1" si="274"/>
        <v>0年11个月21天</v>
      </c>
      <c r="V1954" s="120" t="s">
        <v>8584</v>
      </c>
      <c r="W1954" s="116">
        <f t="shared" ca="1" si="275"/>
        <v>43525</v>
      </c>
      <c r="X1954" s="114">
        <f t="shared" ca="1" si="276"/>
        <v>2240</v>
      </c>
      <c r="Y1954" s="120">
        <f t="shared" ca="1" si="277"/>
        <v>73</v>
      </c>
      <c r="Z1954" s="121">
        <f t="shared" ca="1" si="278"/>
        <v>6</v>
      </c>
      <c r="AA1954" s="121" t="s">
        <v>10757</v>
      </c>
      <c r="AB1954" s="121"/>
      <c r="AC1954" s="127">
        <v>41345</v>
      </c>
      <c r="AD1954" s="121" t="s">
        <v>520</v>
      </c>
      <c r="AE1954" s="127">
        <v>41285</v>
      </c>
      <c r="AF1954" s="121" t="s">
        <v>8286</v>
      </c>
      <c r="AG1954" s="121">
        <v>1</v>
      </c>
      <c r="AH1954" s="121">
        <v>0</v>
      </c>
      <c r="AI1954" s="121" t="s">
        <v>7922</v>
      </c>
      <c r="AJ1954" s="121" t="s">
        <v>795</v>
      </c>
      <c r="AK1954" s="121"/>
      <c r="AL1954" s="121"/>
      <c r="AM1954" s="126" t="s">
        <v>7921</v>
      </c>
      <c r="AN1954" s="121"/>
      <c r="AO1954" s="121" t="s">
        <v>393</v>
      </c>
      <c r="AP1954" s="121">
        <v>7</v>
      </c>
      <c r="AQ1954" s="121">
        <v>0</v>
      </c>
      <c r="AR1954" s="121" t="s">
        <v>1334</v>
      </c>
      <c r="AS1954" s="121">
        <v>10</v>
      </c>
      <c r="AT1954" s="121">
        <v>2</v>
      </c>
    </row>
    <row r="1955" spans="1:46" ht="30" customHeight="1" x14ac:dyDescent="0.15">
      <c r="A1955" s="121">
        <v>1953</v>
      </c>
      <c r="B1955" s="126">
        <v>5291014170</v>
      </c>
      <c r="C1955" s="121" t="s">
        <v>7923</v>
      </c>
      <c r="D1955" s="121" t="s">
        <v>7923</v>
      </c>
      <c r="E1955" s="127">
        <v>28635</v>
      </c>
      <c r="F1955" s="117">
        <f t="shared" ca="1" si="270"/>
        <v>40.794520547945204</v>
      </c>
      <c r="G1955" s="121" t="s">
        <v>455</v>
      </c>
      <c r="H1955" s="121" t="s">
        <v>297</v>
      </c>
      <c r="I1955" s="121" t="s">
        <v>297</v>
      </c>
      <c r="J1955" s="121" t="s">
        <v>7924</v>
      </c>
      <c r="K1955" s="121" t="s">
        <v>8252</v>
      </c>
      <c r="L1955" s="121" t="s">
        <v>328</v>
      </c>
      <c r="M1955" s="121" t="s">
        <v>348</v>
      </c>
      <c r="N1955" s="121" t="s">
        <v>41</v>
      </c>
      <c r="O1955" s="121" t="s">
        <v>8901</v>
      </c>
      <c r="P1955" s="127">
        <v>40317</v>
      </c>
      <c r="Q1955" s="127">
        <v>43756</v>
      </c>
      <c r="R1955" s="114">
        <f t="shared" ca="1" si="271"/>
        <v>231</v>
      </c>
      <c r="S1955" s="118">
        <f t="shared" ca="1" si="272"/>
        <v>7</v>
      </c>
      <c r="T1955" s="114">
        <f t="shared" ca="1" si="273"/>
        <v>0</v>
      </c>
      <c r="U1955" s="119" t="str">
        <f t="shared" ca="1" si="274"/>
        <v>0年7个月21天</v>
      </c>
      <c r="V1955" s="120" t="s">
        <v>8825</v>
      </c>
      <c r="W1955" s="116">
        <f t="shared" ca="1" si="275"/>
        <v>43525</v>
      </c>
      <c r="X1955" s="114">
        <f t="shared" ca="1" si="276"/>
        <v>2118</v>
      </c>
      <c r="Y1955" s="120">
        <f t="shared" ca="1" si="277"/>
        <v>69</v>
      </c>
      <c r="Z1955" s="121">
        <f t="shared" ca="1" si="278"/>
        <v>5</v>
      </c>
      <c r="AA1955" s="121" t="s">
        <v>10758</v>
      </c>
      <c r="AB1955" s="121"/>
      <c r="AC1955" s="127">
        <v>42025</v>
      </c>
      <c r="AD1955" s="121" t="s">
        <v>7925</v>
      </c>
      <c r="AE1955" s="127">
        <v>41407</v>
      </c>
      <c r="AF1955" s="121" t="s">
        <v>8286</v>
      </c>
      <c r="AG1955" s="121">
        <v>1</v>
      </c>
      <c r="AH1955" s="121">
        <v>0</v>
      </c>
      <c r="AI1955" s="121" t="s">
        <v>7927</v>
      </c>
      <c r="AJ1955" s="121" t="s">
        <v>849</v>
      </c>
      <c r="AK1955" s="121"/>
      <c r="AL1955" s="121" t="s">
        <v>363</v>
      </c>
      <c r="AM1955" s="126" t="s">
        <v>7926</v>
      </c>
      <c r="AN1955" s="121"/>
      <c r="AO1955" s="121"/>
      <c r="AP1955" s="121">
        <v>0</v>
      </c>
      <c r="AQ1955" s="121">
        <v>1</v>
      </c>
      <c r="AR1955" s="121" t="s">
        <v>8322</v>
      </c>
      <c r="AS1955" s="121"/>
      <c r="AT1955" s="121"/>
    </row>
    <row r="1956" spans="1:46" ht="30" customHeight="1" x14ac:dyDescent="0.15">
      <c r="A1956" s="121">
        <v>1954</v>
      </c>
      <c r="B1956" s="126">
        <v>5293003459</v>
      </c>
      <c r="C1956" s="121" t="s">
        <v>7929</v>
      </c>
      <c r="D1956" s="121" t="s">
        <v>7929</v>
      </c>
      <c r="E1956" s="127">
        <v>27671</v>
      </c>
      <c r="F1956" s="117">
        <f t="shared" ca="1" si="270"/>
        <v>43.435616438356163</v>
      </c>
      <c r="G1956" s="121" t="s">
        <v>366</v>
      </c>
      <c r="H1956" s="121" t="s">
        <v>297</v>
      </c>
      <c r="I1956" s="121" t="s">
        <v>297</v>
      </c>
      <c r="J1956" s="121" t="s">
        <v>7930</v>
      </c>
      <c r="K1956" s="121" t="s">
        <v>8253</v>
      </c>
      <c r="L1956" s="121" t="s">
        <v>328</v>
      </c>
      <c r="M1956" s="121" t="s">
        <v>348</v>
      </c>
      <c r="N1956" s="121" t="s">
        <v>7931</v>
      </c>
      <c r="O1956" s="121" t="s">
        <v>8462</v>
      </c>
      <c r="P1956" s="127">
        <v>40446</v>
      </c>
      <c r="Q1956" s="127">
        <v>45284</v>
      </c>
      <c r="R1956" s="114">
        <f t="shared" ca="1" si="271"/>
        <v>1759</v>
      </c>
      <c r="S1956" s="118">
        <f t="shared" ca="1" si="272"/>
        <v>57</v>
      </c>
      <c r="T1956" s="114">
        <f t="shared" ca="1" si="273"/>
        <v>4</v>
      </c>
      <c r="U1956" s="119" t="str">
        <f t="shared" ca="1" si="274"/>
        <v>4年9个月29天</v>
      </c>
      <c r="V1956" s="120" t="s">
        <v>9574</v>
      </c>
      <c r="W1956" s="116">
        <f t="shared" ca="1" si="275"/>
        <v>43525</v>
      </c>
      <c r="X1956" s="114">
        <f t="shared" ca="1" si="276"/>
        <v>1933</v>
      </c>
      <c r="Y1956" s="120">
        <f t="shared" ca="1" si="277"/>
        <v>63</v>
      </c>
      <c r="Z1956" s="121">
        <f t="shared" ca="1" si="278"/>
        <v>5</v>
      </c>
      <c r="AA1956" s="121" t="s">
        <v>10759</v>
      </c>
      <c r="AB1956" s="121"/>
      <c r="AC1956" s="127">
        <v>43004</v>
      </c>
      <c r="AD1956" s="121" t="s">
        <v>476</v>
      </c>
      <c r="AE1956" s="127">
        <v>41592</v>
      </c>
      <c r="AF1956" s="121" t="s">
        <v>8286</v>
      </c>
      <c r="AG1956" s="121">
        <v>1</v>
      </c>
      <c r="AH1956" s="121">
        <v>0</v>
      </c>
      <c r="AI1956" s="121" t="s">
        <v>7934</v>
      </c>
      <c r="AJ1956" s="121" t="s">
        <v>2130</v>
      </c>
      <c r="AK1956" s="121"/>
      <c r="AL1956" s="121"/>
      <c r="AM1956" s="126" t="s">
        <v>7933</v>
      </c>
      <c r="AN1956" s="121" t="s">
        <v>454</v>
      </c>
      <c r="AO1956" s="121" t="s">
        <v>362</v>
      </c>
      <c r="AP1956" s="121">
        <v>3</v>
      </c>
      <c r="AQ1956" s="121">
        <v>0</v>
      </c>
      <c r="AR1956" s="121"/>
      <c r="AS1956" s="121"/>
      <c r="AT1956" s="121"/>
    </row>
    <row r="1957" spans="1:46" ht="30" customHeight="1" x14ac:dyDescent="0.15">
      <c r="A1957" s="121">
        <v>1955</v>
      </c>
      <c r="B1957" s="126">
        <v>5294000513</v>
      </c>
      <c r="C1957" s="121" t="s">
        <v>7935</v>
      </c>
      <c r="D1957" s="121" t="s">
        <v>7935</v>
      </c>
      <c r="E1957" s="127">
        <v>19267</v>
      </c>
      <c r="F1957" s="117">
        <f t="shared" ca="1" si="270"/>
        <v>66.460273972602735</v>
      </c>
      <c r="G1957" s="121" t="s">
        <v>325</v>
      </c>
      <c r="H1957" s="121" t="s">
        <v>297</v>
      </c>
      <c r="I1957" s="121" t="s">
        <v>297</v>
      </c>
      <c r="J1957" s="121" t="s">
        <v>7936</v>
      </c>
      <c r="K1957" s="121" t="s">
        <v>8139</v>
      </c>
      <c r="L1957" s="121" t="s">
        <v>357</v>
      </c>
      <c r="M1957" s="121" t="s">
        <v>348</v>
      </c>
      <c r="N1957" s="121" t="s">
        <v>488</v>
      </c>
      <c r="O1957" s="121" t="s">
        <v>8330</v>
      </c>
      <c r="P1957" s="127">
        <v>41122</v>
      </c>
      <c r="Q1957" s="127">
        <v>46265</v>
      </c>
      <c r="R1957" s="114">
        <f t="shared" ca="1" si="271"/>
        <v>2740</v>
      </c>
      <c r="S1957" s="118">
        <f t="shared" ca="1" si="272"/>
        <v>89</v>
      </c>
      <c r="T1957" s="114">
        <f t="shared" ca="1" si="273"/>
        <v>7</v>
      </c>
      <c r="U1957" s="119" t="str">
        <f t="shared" ca="1" si="274"/>
        <v>7年6个月5天</v>
      </c>
      <c r="V1957" s="120" t="s">
        <v>10760</v>
      </c>
      <c r="W1957" s="116">
        <f t="shared" ca="1" si="275"/>
        <v>43525</v>
      </c>
      <c r="X1957" s="114">
        <f t="shared" ca="1" si="276"/>
        <v>2115</v>
      </c>
      <c r="Y1957" s="120">
        <f t="shared" ca="1" si="277"/>
        <v>69</v>
      </c>
      <c r="Z1957" s="121">
        <f t="shared" ca="1" si="278"/>
        <v>5</v>
      </c>
      <c r="AA1957" s="121" t="s">
        <v>9458</v>
      </c>
      <c r="AB1957" s="121"/>
      <c r="AC1957" s="127">
        <v>41446</v>
      </c>
      <c r="AD1957" s="121" t="s">
        <v>7938</v>
      </c>
      <c r="AE1957" s="127">
        <v>41410</v>
      </c>
      <c r="AF1957" s="121" t="s">
        <v>8286</v>
      </c>
      <c r="AG1957" s="121">
        <v>1</v>
      </c>
      <c r="AH1957" s="121">
        <v>0</v>
      </c>
      <c r="AI1957" s="121" t="s">
        <v>7940</v>
      </c>
      <c r="AJ1957" s="121" t="s">
        <v>456</v>
      </c>
      <c r="AK1957" s="121"/>
      <c r="AL1957" s="121"/>
      <c r="AM1957" s="126" t="s">
        <v>7939</v>
      </c>
      <c r="AN1957" s="121" t="s">
        <v>411</v>
      </c>
      <c r="AO1957" s="121"/>
      <c r="AP1957" s="121">
        <v>0</v>
      </c>
      <c r="AQ1957" s="121">
        <v>2</v>
      </c>
      <c r="AR1957" s="121" t="s">
        <v>1599</v>
      </c>
      <c r="AS1957" s="121"/>
      <c r="AT1957" s="121"/>
    </row>
    <row r="1958" spans="1:46" ht="30" customHeight="1" x14ac:dyDescent="0.15">
      <c r="A1958" s="121">
        <v>1956</v>
      </c>
      <c r="B1958" s="126">
        <v>5294000882</v>
      </c>
      <c r="C1958" s="121" t="s">
        <v>7941</v>
      </c>
      <c r="D1958" s="121" t="s">
        <v>7941</v>
      </c>
      <c r="E1958" s="127">
        <v>28779</v>
      </c>
      <c r="F1958" s="117">
        <f t="shared" ca="1" si="270"/>
        <v>40.4</v>
      </c>
      <c r="G1958" s="121" t="s">
        <v>325</v>
      </c>
      <c r="H1958" s="121" t="s">
        <v>287</v>
      </c>
      <c r="I1958" s="121" t="s">
        <v>7942</v>
      </c>
      <c r="J1958" s="121" t="s">
        <v>7943</v>
      </c>
      <c r="K1958" s="121" t="s">
        <v>8019</v>
      </c>
      <c r="L1958" s="121" t="s">
        <v>328</v>
      </c>
      <c r="M1958" s="121" t="s">
        <v>367</v>
      </c>
      <c r="N1958" s="121" t="s">
        <v>7944</v>
      </c>
      <c r="O1958" s="121" t="s">
        <v>8389</v>
      </c>
      <c r="P1958" s="127">
        <v>40920</v>
      </c>
      <c r="Q1958" s="127">
        <v>45118</v>
      </c>
      <c r="R1958" s="114">
        <f t="shared" ca="1" si="271"/>
        <v>1593</v>
      </c>
      <c r="S1958" s="118">
        <f t="shared" ca="1" si="272"/>
        <v>52</v>
      </c>
      <c r="T1958" s="114">
        <f t="shared" ca="1" si="273"/>
        <v>4</v>
      </c>
      <c r="U1958" s="119" t="str">
        <f t="shared" ca="1" si="274"/>
        <v>4年4个月13天</v>
      </c>
      <c r="V1958" s="120" t="s">
        <v>10761</v>
      </c>
      <c r="W1958" s="116">
        <f t="shared" ca="1" si="275"/>
        <v>43525</v>
      </c>
      <c r="X1958" s="114">
        <f t="shared" ca="1" si="276"/>
        <v>2060</v>
      </c>
      <c r="Y1958" s="120">
        <f t="shared" ca="1" si="277"/>
        <v>67</v>
      </c>
      <c r="Z1958" s="121">
        <f t="shared" ca="1" si="278"/>
        <v>5</v>
      </c>
      <c r="AA1958" s="121" t="s">
        <v>10762</v>
      </c>
      <c r="AB1958" s="121"/>
      <c r="AC1958" s="127">
        <v>43004</v>
      </c>
      <c r="AD1958" s="121" t="s">
        <v>385</v>
      </c>
      <c r="AE1958" s="127">
        <v>41465</v>
      </c>
      <c r="AF1958" s="121" t="s">
        <v>8286</v>
      </c>
      <c r="AG1958" s="121">
        <v>1</v>
      </c>
      <c r="AH1958" s="121">
        <v>0</v>
      </c>
      <c r="AI1958" s="121" t="s">
        <v>10763</v>
      </c>
      <c r="AJ1958" s="121" t="s">
        <v>795</v>
      </c>
      <c r="AK1958" s="121"/>
      <c r="AL1958" s="121" t="s">
        <v>363</v>
      </c>
      <c r="AM1958" s="126" t="s">
        <v>7945</v>
      </c>
      <c r="AN1958" s="121" t="s">
        <v>454</v>
      </c>
      <c r="AO1958" s="121" t="s">
        <v>345</v>
      </c>
      <c r="AP1958" s="121">
        <v>2</v>
      </c>
      <c r="AQ1958" s="121">
        <v>2</v>
      </c>
      <c r="AR1958" s="121"/>
      <c r="AS1958" s="121"/>
      <c r="AT1958" s="121"/>
    </row>
    <row r="1959" spans="1:46" ht="30" customHeight="1" x14ac:dyDescent="0.15">
      <c r="A1959" s="121">
        <v>1957</v>
      </c>
      <c r="B1959" s="126">
        <v>5294002577</v>
      </c>
      <c r="C1959" s="121" t="s">
        <v>7946</v>
      </c>
      <c r="D1959" s="121" t="s">
        <v>7946</v>
      </c>
      <c r="E1959" s="127">
        <v>27321</v>
      </c>
      <c r="F1959" s="117">
        <f t="shared" ca="1" si="270"/>
        <v>44.394520547945206</v>
      </c>
      <c r="G1959" s="121" t="s">
        <v>325</v>
      </c>
      <c r="H1959" s="121" t="s">
        <v>287</v>
      </c>
      <c r="I1959" s="121" t="s">
        <v>287</v>
      </c>
      <c r="J1959" s="121" t="s">
        <v>7947</v>
      </c>
      <c r="K1959" s="121" t="s">
        <v>8014</v>
      </c>
      <c r="L1959" s="121" t="s">
        <v>328</v>
      </c>
      <c r="M1959" s="121" t="s">
        <v>338</v>
      </c>
      <c r="N1959" s="121" t="s">
        <v>298</v>
      </c>
      <c r="O1959" s="121" t="s">
        <v>9486</v>
      </c>
      <c r="P1959" s="127">
        <v>41568</v>
      </c>
      <c r="Q1959" s="127">
        <v>43941</v>
      </c>
      <c r="R1959" s="114">
        <f t="shared" ca="1" si="271"/>
        <v>416</v>
      </c>
      <c r="S1959" s="118">
        <f t="shared" ca="1" si="272"/>
        <v>13</v>
      </c>
      <c r="T1959" s="114">
        <f t="shared" ca="1" si="273"/>
        <v>1</v>
      </c>
      <c r="U1959" s="119" t="str">
        <f t="shared" ca="1" si="274"/>
        <v>1年1个月21天</v>
      </c>
      <c r="V1959" s="120" t="s">
        <v>8564</v>
      </c>
      <c r="W1959" s="116">
        <f t="shared" ca="1" si="275"/>
        <v>43525</v>
      </c>
      <c r="X1959" s="114">
        <f t="shared" ca="1" si="276"/>
        <v>1817</v>
      </c>
      <c r="Y1959" s="120">
        <f t="shared" ca="1" si="277"/>
        <v>59</v>
      </c>
      <c r="Z1959" s="121">
        <f t="shared" ca="1" si="278"/>
        <v>4</v>
      </c>
      <c r="AA1959" s="121" t="s">
        <v>9887</v>
      </c>
      <c r="AB1959" s="121"/>
      <c r="AC1959" s="127">
        <v>41786</v>
      </c>
      <c r="AD1959" s="121" t="s">
        <v>7948</v>
      </c>
      <c r="AE1959" s="127">
        <v>41708</v>
      </c>
      <c r="AF1959" s="121" t="s">
        <v>8286</v>
      </c>
      <c r="AG1959" s="121">
        <v>1</v>
      </c>
      <c r="AH1959" s="121">
        <v>0</v>
      </c>
      <c r="AI1959" s="121" t="s">
        <v>10764</v>
      </c>
      <c r="AJ1959" s="121" t="s">
        <v>2712</v>
      </c>
      <c r="AK1959" s="121"/>
      <c r="AL1959" s="121"/>
      <c r="AM1959" s="126" t="s">
        <v>7949</v>
      </c>
      <c r="AN1959" s="121" t="s">
        <v>411</v>
      </c>
      <c r="AO1959" s="121"/>
      <c r="AP1959" s="121">
        <v>0</v>
      </c>
      <c r="AQ1959" s="121">
        <v>1</v>
      </c>
      <c r="AR1959" s="121" t="s">
        <v>1334</v>
      </c>
      <c r="AS1959" s="121">
        <v>1</v>
      </c>
      <c r="AT1959" s="121">
        <v>12</v>
      </c>
    </row>
    <row r="1960" spans="1:46" ht="30" customHeight="1" x14ac:dyDescent="0.15">
      <c r="A1960" s="121">
        <v>1958</v>
      </c>
      <c r="B1960" s="126">
        <v>5294002585</v>
      </c>
      <c r="C1960" s="121" t="s">
        <v>7950</v>
      </c>
      <c r="D1960" s="121" t="s">
        <v>7950</v>
      </c>
      <c r="E1960" s="127">
        <v>24346</v>
      </c>
      <c r="F1960" s="117">
        <f t="shared" ca="1" si="270"/>
        <v>52.545205479452058</v>
      </c>
      <c r="G1960" s="121" t="s">
        <v>325</v>
      </c>
      <c r="H1960" s="121" t="s">
        <v>297</v>
      </c>
      <c r="I1960" s="121" t="s">
        <v>297</v>
      </c>
      <c r="J1960" s="121" t="s">
        <v>7951</v>
      </c>
      <c r="K1960" s="121" t="s">
        <v>8016</v>
      </c>
      <c r="L1960" s="121" t="s">
        <v>357</v>
      </c>
      <c r="M1960" s="121" t="s">
        <v>59</v>
      </c>
      <c r="N1960" s="121" t="s">
        <v>298</v>
      </c>
      <c r="O1960" s="121" t="s">
        <v>10765</v>
      </c>
      <c r="P1960" s="127">
        <v>41366</v>
      </c>
      <c r="Q1960" s="127">
        <v>44228</v>
      </c>
      <c r="R1960" s="114">
        <f t="shared" ca="1" si="271"/>
        <v>703</v>
      </c>
      <c r="S1960" s="118">
        <f t="shared" ca="1" si="272"/>
        <v>23</v>
      </c>
      <c r="T1960" s="114">
        <f t="shared" ca="1" si="273"/>
        <v>1</v>
      </c>
      <c r="U1960" s="119" t="str">
        <f t="shared" ca="1" si="274"/>
        <v>1年11个月8天</v>
      </c>
      <c r="V1960" s="120" t="s">
        <v>10279</v>
      </c>
      <c r="W1960" s="116">
        <f t="shared" ca="1" si="275"/>
        <v>43525</v>
      </c>
      <c r="X1960" s="114">
        <f t="shared" ca="1" si="276"/>
        <v>1817</v>
      </c>
      <c r="Y1960" s="120">
        <f t="shared" ca="1" si="277"/>
        <v>59</v>
      </c>
      <c r="Z1960" s="121">
        <f t="shared" ca="1" si="278"/>
        <v>4</v>
      </c>
      <c r="AA1960" s="121" t="s">
        <v>10766</v>
      </c>
      <c r="AB1960" s="121"/>
      <c r="AC1960" s="127">
        <v>41786</v>
      </c>
      <c r="AD1960" s="121" t="s">
        <v>7938</v>
      </c>
      <c r="AE1960" s="127">
        <v>41708</v>
      </c>
      <c r="AF1960" s="121" t="s">
        <v>8286</v>
      </c>
      <c r="AG1960" s="121">
        <v>1</v>
      </c>
      <c r="AH1960" s="121">
        <v>0</v>
      </c>
      <c r="AI1960" s="121" t="s">
        <v>10767</v>
      </c>
      <c r="AJ1960" s="121" t="s">
        <v>4906</v>
      </c>
      <c r="AK1960" s="121"/>
      <c r="AL1960" s="121"/>
      <c r="AM1960" s="126" t="s">
        <v>7953</v>
      </c>
      <c r="AN1960" s="121" t="s">
        <v>411</v>
      </c>
      <c r="AO1960" s="121"/>
      <c r="AP1960" s="121">
        <v>0</v>
      </c>
      <c r="AQ1960" s="121">
        <v>1</v>
      </c>
      <c r="AR1960" s="121" t="s">
        <v>3949</v>
      </c>
      <c r="AS1960" s="121">
        <v>6</v>
      </c>
      <c r="AT1960" s="121">
        <v>83</v>
      </c>
    </row>
    <row r="1961" spans="1:46" ht="30" customHeight="1" x14ac:dyDescent="0.15">
      <c r="A1961" s="121">
        <v>1959</v>
      </c>
      <c r="B1961" s="126">
        <v>5294002595</v>
      </c>
      <c r="C1961" s="121" t="s">
        <v>7954</v>
      </c>
      <c r="D1961" s="121" t="s">
        <v>7954</v>
      </c>
      <c r="E1961" s="127">
        <v>34331</v>
      </c>
      <c r="F1961" s="117">
        <f t="shared" ca="1" si="270"/>
        <v>25.18904109589041</v>
      </c>
      <c r="G1961" s="121" t="s">
        <v>325</v>
      </c>
      <c r="H1961" s="121" t="s">
        <v>287</v>
      </c>
      <c r="I1961" s="121" t="s">
        <v>287</v>
      </c>
      <c r="J1961" s="121" t="s">
        <v>10768</v>
      </c>
      <c r="K1961" s="121" t="s">
        <v>8546</v>
      </c>
      <c r="L1961" s="121" t="s">
        <v>357</v>
      </c>
      <c r="M1961" s="121" t="s">
        <v>338</v>
      </c>
      <c r="N1961" s="121" t="s">
        <v>546</v>
      </c>
      <c r="O1961" s="121" t="s">
        <v>9486</v>
      </c>
      <c r="P1961" s="127">
        <v>41262</v>
      </c>
      <c r="Q1961" s="127">
        <v>43817</v>
      </c>
      <c r="R1961" s="114">
        <f t="shared" ca="1" si="271"/>
        <v>292</v>
      </c>
      <c r="S1961" s="118">
        <f t="shared" ca="1" si="272"/>
        <v>9</v>
      </c>
      <c r="T1961" s="114">
        <f t="shared" ca="1" si="273"/>
        <v>0</v>
      </c>
      <c r="U1961" s="119" t="str">
        <f t="shared" ca="1" si="274"/>
        <v>0年9个月22天</v>
      </c>
      <c r="V1961" s="120" t="s">
        <v>1164</v>
      </c>
      <c r="W1961" s="116">
        <f t="shared" ca="1" si="275"/>
        <v>43525</v>
      </c>
      <c r="X1961" s="114">
        <f t="shared" ca="1" si="276"/>
        <v>1817</v>
      </c>
      <c r="Y1961" s="120">
        <f t="shared" ca="1" si="277"/>
        <v>59</v>
      </c>
      <c r="Z1961" s="121">
        <f t="shared" ca="1" si="278"/>
        <v>4</v>
      </c>
      <c r="AA1961" s="121" t="s">
        <v>10769</v>
      </c>
      <c r="AB1961" s="121"/>
      <c r="AC1961" s="127">
        <v>41786</v>
      </c>
      <c r="AD1961" s="121" t="s">
        <v>7948</v>
      </c>
      <c r="AE1961" s="127">
        <v>41708</v>
      </c>
      <c r="AF1961" s="121" t="s">
        <v>8286</v>
      </c>
      <c r="AG1961" s="121">
        <v>0</v>
      </c>
      <c r="AH1961" s="121">
        <v>0</v>
      </c>
      <c r="AI1961" s="121" t="s">
        <v>10770</v>
      </c>
      <c r="AJ1961" s="121"/>
      <c r="AK1961" s="121"/>
      <c r="AL1961" s="121"/>
      <c r="AM1961" s="126" t="s">
        <v>7955</v>
      </c>
      <c r="AN1961" s="121"/>
      <c r="AO1961" s="121" t="s">
        <v>393</v>
      </c>
      <c r="AP1961" s="121">
        <v>6</v>
      </c>
      <c r="AQ1961" s="121">
        <v>0</v>
      </c>
      <c r="AR1961" s="121" t="s">
        <v>8373</v>
      </c>
      <c r="AS1961" s="121" t="s">
        <v>9122</v>
      </c>
      <c r="AT1961" s="121">
        <v>13</v>
      </c>
    </row>
    <row r="1962" spans="1:46" ht="30" customHeight="1" x14ac:dyDescent="0.15">
      <c r="A1962" s="121">
        <v>1960</v>
      </c>
      <c r="B1962" s="126">
        <v>5294002612</v>
      </c>
      <c r="C1962" s="121" t="s">
        <v>7956</v>
      </c>
      <c r="D1962" s="121" t="s">
        <v>7956</v>
      </c>
      <c r="E1962" s="127">
        <v>32883</v>
      </c>
      <c r="F1962" s="117">
        <f t="shared" ca="1" si="270"/>
        <v>29.156164383561645</v>
      </c>
      <c r="G1962" s="121" t="s">
        <v>325</v>
      </c>
      <c r="H1962" s="121" t="s">
        <v>297</v>
      </c>
      <c r="I1962" s="121" t="s">
        <v>297</v>
      </c>
      <c r="J1962" s="121" t="s">
        <v>7957</v>
      </c>
      <c r="K1962" s="121" t="s">
        <v>8019</v>
      </c>
      <c r="L1962" s="121" t="s">
        <v>328</v>
      </c>
      <c r="M1962" s="121" t="s">
        <v>338</v>
      </c>
      <c r="N1962" s="121" t="s">
        <v>7582</v>
      </c>
      <c r="O1962" s="121" t="s">
        <v>8345</v>
      </c>
      <c r="P1962" s="127">
        <v>41030</v>
      </c>
      <c r="Q1962" s="127">
        <v>44134</v>
      </c>
      <c r="R1962" s="114">
        <f t="shared" ca="1" si="271"/>
        <v>609</v>
      </c>
      <c r="S1962" s="118">
        <f t="shared" ca="1" si="272"/>
        <v>19</v>
      </c>
      <c r="T1962" s="114">
        <f t="shared" ca="1" si="273"/>
        <v>1</v>
      </c>
      <c r="U1962" s="119" t="str">
        <f t="shared" ca="1" si="274"/>
        <v>1年8个月4天</v>
      </c>
      <c r="V1962" s="120" t="s">
        <v>10771</v>
      </c>
      <c r="W1962" s="116">
        <f t="shared" ca="1" si="275"/>
        <v>43525</v>
      </c>
      <c r="X1962" s="114">
        <f t="shared" ca="1" si="276"/>
        <v>1816</v>
      </c>
      <c r="Y1962" s="120">
        <f t="shared" ca="1" si="277"/>
        <v>59</v>
      </c>
      <c r="Z1962" s="121">
        <f t="shared" ca="1" si="278"/>
        <v>4</v>
      </c>
      <c r="AA1962" s="121" t="s">
        <v>10772</v>
      </c>
      <c r="AB1962" s="121"/>
      <c r="AC1962" s="127">
        <v>41786</v>
      </c>
      <c r="AD1962" s="121" t="s">
        <v>7948</v>
      </c>
      <c r="AE1962" s="127">
        <v>41709</v>
      </c>
      <c r="AF1962" s="121" t="s">
        <v>8286</v>
      </c>
      <c r="AG1962" s="121">
        <v>1</v>
      </c>
      <c r="AH1962" s="121">
        <v>0</v>
      </c>
      <c r="AI1962" s="121" t="s">
        <v>10773</v>
      </c>
      <c r="AJ1962" s="121" t="s">
        <v>2712</v>
      </c>
      <c r="AK1962" s="121"/>
      <c r="AL1962" s="121" t="s">
        <v>363</v>
      </c>
      <c r="AM1962" s="126" t="s">
        <v>7958</v>
      </c>
      <c r="AN1962" s="121"/>
      <c r="AO1962" s="121" t="s">
        <v>393</v>
      </c>
      <c r="AP1962" s="121">
        <v>6</v>
      </c>
      <c r="AQ1962" s="121">
        <v>1</v>
      </c>
      <c r="AR1962" s="121" t="s">
        <v>8373</v>
      </c>
      <c r="AS1962" s="121" t="s">
        <v>9159</v>
      </c>
      <c r="AT1962" s="121">
        <v>15</v>
      </c>
    </row>
    <row r="1963" spans="1:46" ht="30" customHeight="1" x14ac:dyDescent="0.15">
      <c r="A1963" s="121">
        <v>1961</v>
      </c>
      <c r="B1963" s="126">
        <v>5294002614</v>
      </c>
      <c r="C1963" s="121" t="s">
        <v>7959</v>
      </c>
      <c r="D1963" s="121" t="s">
        <v>7959</v>
      </c>
      <c r="E1963" s="127">
        <v>32002</v>
      </c>
      <c r="F1963" s="117">
        <f t="shared" ca="1" si="270"/>
        <v>31.56986301369863</v>
      </c>
      <c r="G1963" s="121" t="s">
        <v>325</v>
      </c>
      <c r="H1963" s="121" t="s">
        <v>297</v>
      </c>
      <c r="I1963" s="121" t="s">
        <v>297</v>
      </c>
      <c r="J1963" s="121" t="s">
        <v>7960</v>
      </c>
      <c r="K1963" s="121" t="s">
        <v>8019</v>
      </c>
      <c r="L1963" s="121" t="s">
        <v>328</v>
      </c>
      <c r="M1963" s="121" t="s">
        <v>338</v>
      </c>
      <c r="N1963" s="121" t="s">
        <v>7582</v>
      </c>
      <c r="O1963" s="121" t="s">
        <v>8468</v>
      </c>
      <c r="P1963" s="127">
        <v>41019</v>
      </c>
      <c r="Q1963" s="127">
        <v>44823</v>
      </c>
      <c r="R1963" s="114">
        <f t="shared" ca="1" si="271"/>
        <v>1298</v>
      </c>
      <c r="S1963" s="118">
        <f t="shared" ca="1" si="272"/>
        <v>42</v>
      </c>
      <c r="T1963" s="114">
        <f t="shared" ca="1" si="273"/>
        <v>3</v>
      </c>
      <c r="U1963" s="119" t="str">
        <f t="shared" ca="1" si="274"/>
        <v>3年6个月23天</v>
      </c>
      <c r="V1963" s="120" t="s">
        <v>10774</v>
      </c>
      <c r="W1963" s="116">
        <f t="shared" ca="1" si="275"/>
        <v>43525</v>
      </c>
      <c r="X1963" s="114">
        <f t="shared" ca="1" si="276"/>
        <v>1816</v>
      </c>
      <c r="Y1963" s="120">
        <f t="shared" ca="1" si="277"/>
        <v>59</v>
      </c>
      <c r="Z1963" s="121">
        <f t="shared" ca="1" si="278"/>
        <v>4</v>
      </c>
      <c r="AA1963" s="121" t="s">
        <v>9300</v>
      </c>
      <c r="AB1963" s="121"/>
      <c r="AC1963" s="127">
        <v>41786</v>
      </c>
      <c r="AD1963" s="121" t="s">
        <v>7948</v>
      </c>
      <c r="AE1963" s="127">
        <v>41709</v>
      </c>
      <c r="AF1963" s="121" t="s">
        <v>8286</v>
      </c>
      <c r="AG1963" s="121">
        <v>1</v>
      </c>
      <c r="AH1963" s="121">
        <v>0</v>
      </c>
      <c r="AI1963" s="121" t="s">
        <v>10775</v>
      </c>
      <c r="AJ1963" s="121" t="s">
        <v>849</v>
      </c>
      <c r="AK1963" s="121"/>
      <c r="AL1963" s="121"/>
      <c r="AM1963" s="126" t="s">
        <v>7961</v>
      </c>
      <c r="AN1963" s="121"/>
      <c r="AO1963" s="121" t="s">
        <v>393</v>
      </c>
      <c r="AP1963" s="121">
        <v>6</v>
      </c>
      <c r="AQ1963" s="121">
        <v>0</v>
      </c>
      <c r="AR1963" s="121" t="s">
        <v>8373</v>
      </c>
      <c r="AS1963" s="121" t="s">
        <v>9159</v>
      </c>
      <c r="AT1963" s="121">
        <v>7</v>
      </c>
    </row>
    <row r="1964" spans="1:46" ht="30" customHeight="1" x14ac:dyDescent="0.15">
      <c r="A1964" s="121">
        <v>1962</v>
      </c>
      <c r="B1964" s="126">
        <v>5294002636</v>
      </c>
      <c r="C1964" s="121" t="s">
        <v>7962</v>
      </c>
      <c r="D1964" s="121" t="s">
        <v>7962</v>
      </c>
      <c r="E1964" s="127">
        <v>30142</v>
      </c>
      <c r="F1964" s="117">
        <f t="shared" ca="1" si="270"/>
        <v>36.665753424657531</v>
      </c>
      <c r="G1964" s="121" t="s">
        <v>325</v>
      </c>
      <c r="H1964" s="121" t="s">
        <v>779</v>
      </c>
      <c r="I1964" s="121" t="s">
        <v>779</v>
      </c>
      <c r="J1964" s="121" t="s">
        <v>7963</v>
      </c>
      <c r="K1964" s="121" t="s">
        <v>8034</v>
      </c>
      <c r="L1964" s="121" t="s">
        <v>328</v>
      </c>
      <c r="M1964" s="121" t="s">
        <v>338</v>
      </c>
      <c r="N1964" s="121" t="s">
        <v>570</v>
      </c>
      <c r="O1964" s="121" t="s">
        <v>8901</v>
      </c>
      <c r="P1964" s="127">
        <v>40983</v>
      </c>
      <c r="Q1964" s="127">
        <v>44391</v>
      </c>
      <c r="R1964" s="114">
        <f t="shared" ca="1" si="271"/>
        <v>866</v>
      </c>
      <c r="S1964" s="118">
        <f t="shared" ca="1" si="272"/>
        <v>28</v>
      </c>
      <c r="T1964" s="114">
        <f t="shared" ca="1" si="273"/>
        <v>2</v>
      </c>
      <c r="U1964" s="119" t="str">
        <f t="shared" ca="1" si="274"/>
        <v>2年4个月16天</v>
      </c>
      <c r="V1964" s="120" t="s">
        <v>10110</v>
      </c>
      <c r="W1964" s="116">
        <f t="shared" ca="1" si="275"/>
        <v>43525</v>
      </c>
      <c r="X1964" s="114">
        <f t="shared" ca="1" si="276"/>
        <v>1816</v>
      </c>
      <c r="Y1964" s="120">
        <f t="shared" ca="1" si="277"/>
        <v>59</v>
      </c>
      <c r="Z1964" s="121">
        <f t="shared" ca="1" si="278"/>
        <v>4</v>
      </c>
      <c r="AA1964" s="121" t="s">
        <v>9440</v>
      </c>
      <c r="AB1964" s="121"/>
      <c r="AC1964" s="127">
        <v>41786</v>
      </c>
      <c r="AD1964" s="121" t="s">
        <v>7948</v>
      </c>
      <c r="AE1964" s="127">
        <v>41709</v>
      </c>
      <c r="AF1964" s="121" t="s">
        <v>8286</v>
      </c>
      <c r="AG1964" s="121">
        <v>1</v>
      </c>
      <c r="AH1964" s="121">
        <v>0</v>
      </c>
      <c r="AI1964" s="121" t="s">
        <v>10776</v>
      </c>
      <c r="AJ1964" s="121" t="s">
        <v>390</v>
      </c>
      <c r="AK1964" s="121"/>
      <c r="AL1964" s="121"/>
      <c r="AM1964" s="126" t="s">
        <v>7965</v>
      </c>
      <c r="AN1964" s="121"/>
      <c r="AO1964" s="121" t="s">
        <v>393</v>
      </c>
      <c r="AP1964" s="121">
        <v>2</v>
      </c>
      <c r="AQ1964" s="121">
        <v>0</v>
      </c>
      <c r="AR1964" s="121" t="s">
        <v>1334</v>
      </c>
      <c r="AS1964" s="121" t="s">
        <v>10751</v>
      </c>
      <c r="AT1964" s="121">
        <v>1</v>
      </c>
    </row>
    <row r="1965" spans="1:46" ht="30" customHeight="1" x14ac:dyDescent="0.15">
      <c r="A1965" s="121">
        <v>1963</v>
      </c>
      <c r="B1965" s="126">
        <v>5294002682</v>
      </c>
      <c r="C1965" s="121" t="s">
        <v>7966</v>
      </c>
      <c r="D1965" s="121" t="s">
        <v>7966</v>
      </c>
      <c r="E1965" s="127">
        <v>27672</v>
      </c>
      <c r="F1965" s="117">
        <f t="shared" ca="1" si="270"/>
        <v>43.43287671232877</v>
      </c>
      <c r="G1965" s="121" t="s">
        <v>325</v>
      </c>
      <c r="H1965" s="121" t="s">
        <v>287</v>
      </c>
      <c r="I1965" s="121" t="s">
        <v>287</v>
      </c>
      <c r="J1965" s="121" t="s">
        <v>1139</v>
      </c>
      <c r="K1965" s="121" t="s">
        <v>8023</v>
      </c>
      <c r="L1965" s="121" t="s">
        <v>328</v>
      </c>
      <c r="M1965" s="121" t="s">
        <v>59</v>
      </c>
      <c r="N1965" s="121" t="s">
        <v>298</v>
      </c>
      <c r="O1965" s="121" t="s">
        <v>8389</v>
      </c>
      <c r="P1965" s="127">
        <v>41376</v>
      </c>
      <c r="Q1965" s="127">
        <v>45941</v>
      </c>
      <c r="R1965" s="114">
        <f t="shared" ca="1" si="271"/>
        <v>2416</v>
      </c>
      <c r="S1965" s="118">
        <f t="shared" ca="1" si="272"/>
        <v>79</v>
      </c>
      <c r="T1965" s="114">
        <f t="shared" ca="1" si="273"/>
        <v>6</v>
      </c>
      <c r="U1965" s="119" t="str">
        <f t="shared" ca="1" si="274"/>
        <v>6年7个月16天</v>
      </c>
      <c r="V1965" s="120" t="s">
        <v>10634</v>
      </c>
      <c r="W1965" s="116">
        <f t="shared" ca="1" si="275"/>
        <v>43525</v>
      </c>
      <c r="X1965" s="114">
        <f t="shared" ca="1" si="276"/>
        <v>1814</v>
      </c>
      <c r="Y1965" s="120">
        <f t="shared" ca="1" si="277"/>
        <v>59</v>
      </c>
      <c r="Z1965" s="121">
        <f t="shared" ca="1" si="278"/>
        <v>4</v>
      </c>
      <c r="AA1965" s="121" t="s">
        <v>9536</v>
      </c>
      <c r="AB1965" s="121"/>
      <c r="AC1965" s="127">
        <v>41786</v>
      </c>
      <c r="AD1965" s="121" t="s">
        <v>7948</v>
      </c>
      <c r="AE1965" s="127">
        <v>41711</v>
      </c>
      <c r="AF1965" s="121" t="s">
        <v>8286</v>
      </c>
      <c r="AG1965" s="121">
        <v>1</v>
      </c>
      <c r="AH1965" s="121">
        <v>0</v>
      </c>
      <c r="AI1965" s="121" t="s">
        <v>10777</v>
      </c>
      <c r="AJ1965" s="121" t="s">
        <v>2712</v>
      </c>
      <c r="AK1965" s="121"/>
      <c r="AL1965" s="121"/>
      <c r="AM1965" s="126" t="s">
        <v>7968</v>
      </c>
      <c r="AN1965" s="121" t="s">
        <v>411</v>
      </c>
      <c r="AO1965" s="121"/>
      <c r="AP1965" s="121">
        <v>0</v>
      </c>
      <c r="AQ1965" s="121">
        <v>0</v>
      </c>
      <c r="AR1965" s="121" t="s">
        <v>3949</v>
      </c>
      <c r="AS1965" s="121">
        <v>5</v>
      </c>
      <c r="AT1965" s="121">
        <v>72</v>
      </c>
    </row>
    <row r="1966" spans="1:46" ht="30" customHeight="1" x14ac:dyDescent="0.15">
      <c r="A1966" s="121">
        <v>1964</v>
      </c>
      <c r="B1966" s="126">
        <v>5294002693</v>
      </c>
      <c r="C1966" s="121" t="s">
        <v>7969</v>
      </c>
      <c r="D1966" s="121" t="s">
        <v>7969</v>
      </c>
      <c r="E1966" s="127">
        <v>25425</v>
      </c>
      <c r="F1966" s="117">
        <f t="shared" ca="1" si="270"/>
        <v>49.589041095890408</v>
      </c>
      <c r="G1966" s="121" t="s">
        <v>510</v>
      </c>
      <c r="H1966" s="121" t="s">
        <v>297</v>
      </c>
      <c r="I1966" s="121" t="s">
        <v>297</v>
      </c>
      <c r="J1966" s="121" t="s">
        <v>7970</v>
      </c>
      <c r="K1966" s="121" t="s">
        <v>494</v>
      </c>
      <c r="L1966" s="121" t="s">
        <v>328</v>
      </c>
      <c r="M1966" s="121" t="s">
        <v>338</v>
      </c>
      <c r="N1966" s="121" t="s">
        <v>41</v>
      </c>
      <c r="O1966" s="121" t="s">
        <v>8468</v>
      </c>
      <c r="P1966" s="127">
        <v>41494</v>
      </c>
      <c r="Q1966" s="127">
        <v>45267</v>
      </c>
      <c r="R1966" s="114">
        <f t="shared" ca="1" si="271"/>
        <v>1742</v>
      </c>
      <c r="S1966" s="118">
        <f t="shared" ca="1" si="272"/>
        <v>57</v>
      </c>
      <c r="T1966" s="114">
        <f t="shared" ca="1" si="273"/>
        <v>4</v>
      </c>
      <c r="U1966" s="119" t="str">
        <f t="shared" ca="1" si="274"/>
        <v>4年9个月12天</v>
      </c>
      <c r="V1966" s="120" t="s">
        <v>9378</v>
      </c>
      <c r="W1966" s="116">
        <f t="shared" ca="1" si="275"/>
        <v>43525</v>
      </c>
      <c r="X1966" s="114">
        <f t="shared" ca="1" si="276"/>
        <v>1813</v>
      </c>
      <c r="Y1966" s="120">
        <f t="shared" ca="1" si="277"/>
        <v>59</v>
      </c>
      <c r="Z1966" s="121">
        <f t="shared" ca="1" si="278"/>
        <v>4</v>
      </c>
      <c r="AA1966" s="121" t="s">
        <v>10778</v>
      </c>
      <c r="AB1966" s="121"/>
      <c r="AC1966" s="127">
        <v>41786</v>
      </c>
      <c r="AD1966" s="121" t="s">
        <v>494</v>
      </c>
      <c r="AE1966" s="127">
        <v>41712</v>
      </c>
      <c r="AF1966" s="121" t="s">
        <v>8286</v>
      </c>
      <c r="AG1966" s="121">
        <v>1</v>
      </c>
      <c r="AH1966" s="121">
        <v>0</v>
      </c>
      <c r="AI1966" s="121" t="s">
        <v>7973</v>
      </c>
      <c r="AJ1966" s="121" t="s">
        <v>390</v>
      </c>
      <c r="AK1966" s="121"/>
      <c r="AL1966" s="121"/>
      <c r="AM1966" s="126" t="s">
        <v>7972</v>
      </c>
      <c r="AN1966" s="121"/>
      <c r="AO1966" s="121"/>
      <c r="AP1966" s="121">
        <v>0</v>
      </c>
      <c r="AQ1966" s="121">
        <v>0</v>
      </c>
      <c r="AR1966" s="121" t="s">
        <v>1334</v>
      </c>
      <c r="AS1966" s="121">
        <v>10</v>
      </c>
      <c r="AT1966" s="121">
        <v>14</v>
      </c>
    </row>
    <row r="1967" spans="1:46" ht="30" customHeight="1" x14ac:dyDescent="0.15">
      <c r="A1967" s="121">
        <v>1965</v>
      </c>
      <c r="B1967" s="126">
        <v>5294002705</v>
      </c>
      <c r="C1967" s="121" t="s">
        <v>7974</v>
      </c>
      <c r="D1967" s="121" t="s">
        <v>7974</v>
      </c>
      <c r="E1967" s="127">
        <v>34617</v>
      </c>
      <c r="F1967" s="117">
        <f t="shared" ca="1" si="270"/>
        <v>24.405479452054795</v>
      </c>
      <c r="G1967" s="121" t="s">
        <v>325</v>
      </c>
      <c r="H1967" s="121" t="s">
        <v>297</v>
      </c>
      <c r="I1967" s="121" t="s">
        <v>297</v>
      </c>
      <c r="J1967" s="121" t="s">
        <v>7975</v>
      </c>
      <c r="K1967" s="121" t="s">
        <v>8019</v>
      </c>
      <c r="L1967" s="121" t="s">
        <v>357</v>
      </c>
      <c r="M1967" s="121" t="s">
        <v>338</v>
      </c>
      <c r="N1967" s="121" t="s">
        <v>41</v>
      </c>
      <c r="O1967" s="121" t="s">
        <v>10721</v>
      </c>
      <c r="P1967" s="127">
        <v>41443</v>
      </c>
      <c r="Q1967" s="127">
        <v>44088</v>
      </c>
      <c r="R1967" s="114">
        <f t="shared" ca="1" si="271"/>
        <v>563</v>
      </c>
      <c r="S1967" s="118">
        <f t="shared" ca="1" si="272"/>
        <v>18</v>
      </c>
      <c r="T1967" s="114">
        <f t="shared" ca="1" si="273"/>
        <v>1</v>
      </c>
      <c r="U1967" s="119" t="str">
        <f t="shared" ca="1" si="274"/>
        <v>1年6个月18天</v>
      </c>
      <c r="V1967" s="120" t="s">
        <v>10133</v>
      </c>
      <c r="W1967" s="116">
        <f t="shared" ca="1" si="275"/>
        <v>43525</v>
      </c>
      <c r="X1967" s="114">
        <f t="shared" ca="1" si="276"/>
        <v>1813</v>
      </c>
      <c r="Y1967" s="120">
        <f t="shared" ca="1" si="277"/>
        <v>59</v>
      </c>
      <c r="Z1967" s="121">
        <f t="shared" ca="1" si="278"/>
        <v>4</v>
      </c>
      <c r="AA1967" s="121" t="s">
        <v>9385</v>
      </c>
      <c r="AB1967" s="121"/>
      <c r="AC1967" s="127">
        <v>41786</v>
      </c>
      <c r="AD1967" s="121" t="s">
        <v>7948</v>
      </c>
      <c r="AE1967" s="127">
        <v>41712</v>
      </c>
      <c r="AF1967" s="121" t="s">
        <v>8286</v>
      </c>
      <c r="AG1967" s="121">
        <v>1</v>
      </c>
      <c r="AH1967" s="121">
        <v>0</v>
      </c>
      <c r="AI1967" s="121" t="s">
        <v>7977</v>
      </c>
      <c r="AJ1967" s="121" t="s">
        <v>2130</v>
      </c>
      <c r="AK1967" s="121"/>
      <c r="AL1967" s="121"/>
      <c r="AM1967" s="126" t="s">
        <v>7976</v>
      </c>
      <c r="AN1967" s="121"/>
      <c r="AO1967" s="121"/>
      <c r="AP1967" s="121">
        <v>0</v>
      </c>
      <c r="AQ1967" s="121">
        <v>0</v>
      </c>
      <c r="AR1967" s="121" t="s">
        <v>8373</v>
      </c>
      <c r="AS1967" s="121" t="s">
        <v>9122</v>
      </c>
      <c r="AT1967" s="121">
        <v>9</v>
      </c>
    </row>
    <row r="1968" spans="1:46" ht="30" customHeight="1" x14ac:dyDescent="0.15">
      <c r="A1968" s="121">
        <v>1966</v>
      </c>
      <c r="B1968" s="126">
        <v>5294002711</v>
      </c>
      <c r="C1968" s="121" t="s">
        <v>7978</v>
      </c>
      <c r="D1968" s="121" t="s">
        <v>7978</v>
      </c>
      <c r="E1968" s="127">
        <v>32052</v>
      </c>
      <c r="F1968" s="117">
        <f t="shared" ca="1" si="270"/>
        <v>31.432876712328767</v>
      </c>
      <c r="G1968" s="121" t="s">
        <v>892</v>
      </c>
      <c r="H1968" s="121" t="s">
        <v>297</v>
      </c>
      <c r="I1968" s="121" t="s">
        <v>297</v>
      </c>
      <c r="J1968" s="121" t="s">
        <v>7979</v>
      </c>
      <c r="K1968" s="121" t="s">
        <v>8019</v>
      </c>
      <c r="L1968" s="121" t="s">
        <v>328</v>
      </c>
      <c r="M1968" s="121" t="s">
        <v>338</v>
      </c>
      <c r="N1968" s="121" t="s">
        <v>41</v>
      </c>
      <c r="O1968" s="121" t="s">
        <v>10779</v>
      </c>
      <c r="P1968" s="127">
        <v>41483</v>
      </c>
      <c r="Q1968" s="127">
        <v>43461</v>
      </c>
      <c r="R1968" s="114" t="e">
        <f t="shared" ca="1" si="271"/>
        <v>#NUM!</v>
      </c>
      <c r="S1968" s="118" t="e">
        <f t="shared" ca="1" si="272"/>
        <v>#NUM!</v>
      </c>
      <c r="T1968" s="114" t="e">
        <f t="shared" ca="1" si="273"/>
        <v>#NUM!</v>
      </c>
      <c r="U1968" s="119" t="e">
        <f t="shared" ca="1" si="274"/>
        <v>#NUM!</v>
      </c>
      <c r="V1968" s="120" t="s">
        <v>10780</v>
      </c>
      <c r="W1968" s="116">
        <f t="shared" ca="1" si="275"/>
        <v>43525</v>
      </c>
      <c r="X1968" s="114">
        <f t="shared" ca="1" si="276"/>
        <v>1810</v>
      </c>
      <c r="Y1968" s="120">
        <f t="shared" ca="1" si="277"/>
        <v>59</v>
      </c>
      <c r="Z1968" s="121">
        <f t="shared" ca="1" si="278"/>
        <v>4</v>
      </c>
      <c r="AA1968" s="121" t="s">
        <v>10781</v>
      </c>
      <c r="AB1968" s="121"/>
      <c r="AC1968" s="127">
        <v>41786</v>
      </c>
      <c r="AD1968" s="121" t="s">
        <v>7948</v>
      </c>
      <c r="AE1968" s="127">
        <v>41715</v>
      </c>
      <c r="AF1968" s="121" t="s">
        <v>8286</v>
      </c>
      <c r="AG1968" s="121">
        <v>1</v>
      </c>
      <c r="AH1968" s="121">
        <v>0</v>
      </c>
      <c r="AI1968" s="121" t="s">
        <v>7981</v>
      </c>
      <c r="AJ1968" s="121" t="s">
        <v>849</v>
      </c>
      <c r="AK1968" s="121"/>
      <c r="AL1968" s="121"/>
      <c r="AM1968" s="126" t="s">
        <v>7980</v>
      </c>
      <c r="AN1968" s="121"/>
      <c r="AO1968" s="121"/>
      <c r="AP1968" s="121">
        <v>0</v>
      </c>
      <c r="AQ1968" s="121">
        <v>0</v>
      </c>
      <c r="AR1968" s="121" t="s">
        <v>10718</v>
      </c>
      <c r="AS1968" s="121" t="s">
        <v>8794</v>
      </c>
      <c r="AT1968" s="121">
        <v>14</v>
      </c>
    </row>
    <row r="1969" spans="1:46" ht="30" customHeight="1" x14ac:dyDescent="0.15">
      <c r="A1969" s="121">
        <v>1967</v>
      </c>
      <c r="B1969" s="126">
        <v>5294002713</v>
      </c>
      <c r="C1969" s="121" t="s">
        <v>7982</v>
      </c>
      <c r="D1969" s="121" t="s">
        <v>7982</v>
      </c>
      <c r="E1969" s="127">
        <v>34856</v>
      </c>
      <c r="F1969" s="117">
        <f t="shared" ca="1" si="270"/>
        <v>23.75068493150685</v>
      </c>
      <c r="G1969" s="121" t="s">
        <v>325</v>
      </c>
      <c r="H1969" s="121" t="s">
        <v>297</v>
      </c>
      <c r="I1969" s="121" t="s">
        <v>297</v>
      </c>
      <c r="J1969" s="121" t="s">
        <v>7983</v>
      </c>
      <c r="K1969" s="121" t="s">
        <v>8029</v>
      </c>
      <c r="L1969" s="121" t="s">
        <v>328</v>
      </c>
      <c r="M1969" s="121" t="s">
        <v>338</v>
      </c>
      <c r="N1969" s="121" t="s">
        <v>680</v>
      </c>
      <c r="O1969" s="121" t="s">
        <v>8901</v>
      </c>
      <c r="P1969" s="127">
        <v>41297</v>
      </c>
      <c r="Q1969" s="127">
        <v>44734</v>
      </c>
      <c r="R1969" s="114">
        <f t="shared" ca="1" si="271"/>
        <v>1209</v>
      </c>
      <c r="S1969" s="118">
        <f t="shared" ca="1" si="272"/>
        <v>39</v>
      </c>
      <c r="T1969" s="114">
        <f t="shared" ca="1" si="273"/>
        <v>3</v>
      </c>
      <c r="U1969" s="119" t="str">
        <f t="shared" ca="1" si="274"/>
        <v>3年3个月24天</v>
      </c>
      <c r="V1969" s="120" t="s">
        <v>9868</v>
      </c>
      <c r="W1969" s="116">
        <f t="shared" ca="1" si="275"/>
        <v>43525</v>
      </c>
      <c r="X1969" s="114">
        <f t="shared" ca="1" si="276"/>
        <v>1810</v>
      </c>
      <c r="Y1969" s="120">
        <f t="shared" ca="1" si="277"/>
        <v>59</v>
      </c>
      <c r="Z1969" s="121">
        <f t="shared" ca="1" si="278"/>
        <v>4</v>
      </c>
      <c r="AA1969" s="121" t="s">
        <v>10782</v>
      </c>
      <c r="AB1969" s="121"/>
      <c r="AC1969" s="127">
        <v>41786</v>
      </c>
      <c r="AD1969" s="121" t="s">
        <v>7948</v>
      </c>
      <c r="AE1969" s="127">
        <v>41715</v>
      </c>
      <c r="AF1969" s="121" t="s">
        <v>8286</v>
      </c>
      <c r="AG1969" s="121">
        <v>1</v>
      </c>
      <c r="AH1969" s="121">
        <v>0</v>
      </c>
      <c r="AI1969" s="121" t="s">
        <v>7985</v>
      </c>
      <c r="AJ1969" s="121" t="s">
        <v>849</v>
      </c>
      <c r="AK1969" s="121"/>
      <c r="AL1969" s="121"/>
      <c r="AM1969" s="126" t="s">
        <v>7984</v>
      </c>
      <c r="AN1969" s="121"/>
      <c r="AO1969" s="121" t="s">
        <v>393</v>
      </c>
      <c r="AP1969" s="121">
        <v>8</v>
      </c>
      <c r="AQ1969" s="121">
        <v>0</v>
      </c>
      <c r="AR1969" s="121" t="s">
        <v>8373</v>
      </c>
      <c r="AS1969" s="121" t="s">
        <v>8514</v>
      </c>
      <c r="AT1969" s="121">
        <v>14</v>
      </c>
    </row>
    <row r="1970" spans="1:46" ht="30" customHeight="1" x14ac:dyDescent="0.15">
      <c r="A1970" s="121">
        <v>1968</v>
      </c>
      <c r="B1970" s="126">
        <v>5294002714</v>
      </c>
      <c r="C1970" s="121" t="s">
        <v>7986</v>
      </c>
      <c r="D1970" s="121" t="s">
        <v>7986</v>
      </c>
      <c r="E1970" s="127">
        <v>34913</v>
      </c>
      <c r="F1970" s="117">
        <f t="shared" ca="1" si="270"/>
        <v>23.594520547945205</v>
      </c>
      <c r="G1970" s="121" t="s">
        <v>325</v>
      </c>
      <c r="H1970" s="121" t="s">
        <v>287</v>
      </c>
      <c r="I1970" s="121" t="s">
        <v>287</v>
      </c>
      <c r="J1970" s="121" t="s">
        <v>7987</v>
      </c>
      <c r="K1970" s="121" t="s">
        <v>8029</v>
      </c>
      <c r="L1970" s="121" t="s">
        <v>328</v>
      </c>
      <c r="M1970" s="121" t="s">
        <v>338</v>
      </c>
      <c r="N1970" s="121" t="s">
        <v>680</v>
      </c>
      <c r="O1970" s="121" t="s">
        <v>9788</v>
      </c>
      <c r="P1970" s="127">
        <v>41304</v>
      </c>
      <c r="Q1970" s="127">
        <v>44620</v>
      </c>
      <c r="R1970" s="114">
        <f t="shared" ca="1" si="271"/>
        <v>1095</v>
      </c>
      <c r="S1970" s="118">
        <f t="shared" ca="1" si="272"/>
        <v>35</v>
      </c>
      <c r="T1970" s="114">
        <f t="shared" ca="1" si="273"/>
        <v>2</v>
      </c>
      <c r="U1970" s="119" t="str">
        <f t="shared" ca="1" si="274"/>
        <v>3年0个月0天</v>
      </c>
      <c r="V1970" s="120" t="s">
        <v>681</v>
      </c>
      <c r="W1970" s="116">
        <f t="shared" ca="1" si="275"/>
        <v>43525</v>
      </c>
      <c r="X1970" s="114">
        <f t="shared" ca="1" si="276"/>
        <v>1810</v>
      </c>
      <c r="Y1970" s="120">
        <f t="shared" ca="1" si="277"/>
        <v>59</v>
      </c>
      <c r="Z1970" s="121">
        <f t="shared" ca="1" si="278"/>
        <v>4</v>
      </c>
      <c r="AA1970" s="121" t="s">
        <v>9603</v>
      </c>
      <c r="AB1970" s="121"/>
      <c r="AC1970" s="127">
        <v>41786</v>
      </c>
      <c r="AD1970" s="121" t="s">
        <v>7948</v>
      </c>
      <c r="AE1970" s="127">
        <v>41715</v>
      </c>
      <c r="AF1970" s="121" t="s">
        <v>8286</v>
      </c>
      <c r="AG1970" s="121">
        <v>1</v>
      </c>
      <c r="AH1970" s="121">
        <v>0</v>
      </c>
      <c r="AI1970" s="121" t="s">
        <v>7985</v>
      </c>
      <c r="AJ1970" s="121" t="s">
        <v>849</v>
      </c>
      <c r="AK1970" s="121"/>
      <c r="AL1970" s="121"/>
      <c r="AM1970" s="126" t="s">
        <v>7989</v>
      </c>
      <c r="AN1970" s="121"/>
      <c r="AO1970" s="121" t="s">
        <v>393</v>
      </c>
      <c r="AP1970" s="121">
        <v>8</v>
      </c>
      <c r="AQ1970" s="121">
        <v>1</v>
      </c>
      <c r="AR1970" s="121" t="s">
        <v>8322</v>
      </c>
      <c r="AS1970" s="121" t="s">
        <v>8701</v>
      </c>
      <c r="AT1970" s="121">
        <v>16</v>
      </c>
    </row>
    <row r="1971" spans="1:46" ht="30" customHeight="1" x14ac:dyDescent="0.15">
      <c r="A1971" s="121">
        <v>1969</v>
      </c>
      <c r="B1971" s="126">
        <v>5294002719</v>
      </c>
      <c r="C1971" s="121" t="s">
        <v>7990</v>
      </c>
      <c r="D1971" s="121" t="s">
        <v>7990</v>
      </c>
      <c r="E1971" s="127">
        <v>34749</v>
      </c>
      <c r="F1971" s="117">
        <f t="shared" ca="1" si="270"/>
        <v>24.043835616438358</v>
      </c>
      <c r="G1971" s="121" t="s">
        <v>325</v>
      </c>
      <c r="H1971" s="121" t="s">
        <v>287</v>
      </c>
      <c r="I1971" s="121" t="s">
        <v>287</v>
      </c>
      <c r="J1971" s="121" t="s">
        <v>7991</v>
      </c>
      <c r="K1971" s="121" t="s">
        <v>2567</v>
      </c>
      <c r="L1971" s="121" t="s">
        <v>357</v>
      </c>
      <c r="M1971" s="121" t="s">
        <v>348</v>
      </c>
      <c r="N1971" s="121" t="s">
        <v>604</v>
      </c>
      <c r="O1971" s="121" t="s">
        <v>10783</v>
      </c>
      <c r="P1971" s="127">
        <v>41418</v>
      </c>
      <c r="Q1971" s="127">
        <v>44309</v>
      </c>
      <c r="R1971" s="114">
        <f t="shared" ca="1" si="271"/>
        <v>784</v>
      </c>
      <c r="S1971" s="118">
        <f t="shared" ca="1" si="272"/>
        <v>25</v>
      </c>
      <c r="T1971" s="114">
        <f t="shared" ca="1" si="273"/>
        <v>2</v>
      </c>
      <c r="U1971" s="119" t="str">
        <f t="shared" ca="1" si="274"/>
        <v>2年1个月24天</v>
      </c>
      <c r="V1971" s="120" t="s">
        <v>1317</v>
      </c>
      <c r="W1971" s="116">
        <f t="shared" ca="1" si="275"/>
        <v>43525</v>
      </c>
      <c r="X1971" s="114">
        <f t="shared" ca="1" si="276"/>
        <v>1810</v>
      </c>
      <c r="Y1971" s="120">
        <f t="shared" ca="1" si="277"/>
        <v>59</v>
      </c>
      <c r="Z1971" s="121">
        <f t="shared" ca="1" si="278"/>
        <v>4</v>
      </c>
      <c r="AA1971" s="121" t="s">
        <v>10784</v>
      </c>
      <c r="AB1971" s="121"/>
      <c r="AC1971" s="127">
        <v>41786</v>
      </c>
      <c r="AD1971" s="121" t="s">
        <v>7948</v>
      </c>
      <c r="AE1971" s="127">
        <v>41715</v>
      </c>
      <c r="AF1971" s="121" t="s">
        <v>8286</v>
      </c>
      <c r="AG1971" s="121">
        <v>1</v>
      </c>
      <c r="AH1971" s="121">
        <v>0</v>
      </c>
      <c r="AI1971" s="121" t="s">
        <v>10785</v>
      </c>
      <c r="AJ1971" s="121" t="s">
        <v>849</v>
      </c>
      <c r="AK1971" s="121"/>
      <c r="AL1971" s="121"/>
      <c r="AM1971" s="126" t="s">
        <v>7992</v>
      </c>
      <c r="AN1971" s="121"/>
      <c r="AO1971" s="121" t="s">
        <v>393</v>
      </c>
      <c r="AP1971" s="121">
        <v>3</v>
      </c>
      <c r="AQ1971" s="121">
        <v>0</v>
      </c>
      <c r="AR1971" s="121"/>
      <c r="AS1971" s="128">
        <v>43194</v>
      </c>
      <c r="AT1971" s="121">
        <v>8</v>
      </c>
    </row>
    <row r="1972" spans="1:46" ht="30" customHeight="1" x14ac:dyDescent="0.15">
      <c r="A1972" s="121">
        <v>1970</v>
      </c>
      <c r="B1972" s="126">
        <v>5294002722</v>
      </c>
      <c r="C1972" s="121" t="s">
        <v>7993</v>
      </c>
      <c r="D1972" s="121" t="s">
        <v>7993</v>
      </c>
      <c r="E1972" s="127">
        <v>31034</v>
      </c>
      <c r="F1972" s="117">
        <f t="shared" ca="1" si="270"/>
        <v>34.221917808219175</v>
      </c>
      <c r="G1972" s="121" t="s">
        <v>325</v>
      </c>
      <c r="H1972" s="121" t="s">
        <v>297</v>
      </c>
      <c r="I1972" s="121" t="s">
        <v>297</v>
      </c>
      <c r="J1972" s="121" t="s">
        <v>7994</v>
      </c>
      <c r="K1972" s="121" t="s">
        <v>8254</v>
      </c>
      <c r="L1972" s="121" t="s">
        <v>357</v>
      </c>
      <c r="M1972" s="121" t="s">
        <v>338</v>
      </c>
      <c r="N1972" s="121" t="s">
        <v>414</v>
      </c>
      <c r="O1972" s="121" t="s">
        <v>10783</v>
      </c>
      <c r="P1972" s="127">
        <v>41311</v>
      </c>
      <c r="Q1972" s="127">
        <v>44413</v>
      </c>
      <c r="R1972" s="114">
        <f t="shared" ca="1" si="271"/>
        <v>888</v>
      </c>
      <c r="S1972" s="118">
        <f t="shared" ca="1" si="272"/>
        <v>29</v>
      </c>
      <c r="T1972" s="114">
        <f t="shared" ca="1" si="273"/>
        <v>2</v>
      </c>
      <c r="U1972" s="119" t="str">
        <f t="shared" ca="1" si="274"/>
        <v>2年5个月8天</v>
      </c>
      <c r="V1972" s="120" t="s">
        <v>10786</v>
      </c>
      <c r="W1972" s="116">
        <f t="shared" ca="1" si="275"/>
        <v>43525</v>
      </c>
      <c r="X1972" s="114">
        <f t="shared" ca="1" si="276"/>
        <v>1810</v>
      </c>
      <c r="Y1972" s="120">
        <f t="shared" ca="1" si="277"/>
        <v>59</v>
      </c>
      <c r="Z1972" s="121">
        <f t="shared" ca="1" si="278"/>
        <v>4</v>
      </c>
      <c r="AA1972" s="121" t="s">
        <v>10787</v>
      </c>
      <c r="AB1972" s="121"/>
      <c r="AC1972" s="127">
        <v>41786</v>
      </c>
      <c r="AD1972" s="121" t="s">
        <v>7948</v>
      </c>
      <c r="AE1972" s="127">
        <v>41715</v>
      </c>
      <c r="AF1972" s="121" t="s">
        <v>8286</v>
      </c>
      <c r="AG1972" s="121">
        <v>0</v>
      </c>
      <c r="AH1972" s="121">
        <v>0</v>
      </c>
      <c r="AI1972" s="121" t="s">
        <v>10788</v>
      </c>
      <c r="AJ1972" s="121"/>
      <c r="AK1972" s="121"/>
      <c r="AL1972" s="121"/>
      <c r="AM1972" s="126" t="s">
        <v>7995</v>
      </c>
      <c r="AN1972" s="121"/>
      <c r="AO1972" s="121" t="s">
        <v>393</v>
      </c>
      <c r="AP1972" s="121">
        <v>9</v>
      </c>
      <c r="AQ1972" s="121">
        <v>0</v>
      </c>
      <c r="AR1972" s="121" t="s">
        <v>8373</v>
      </c>
      <c r="AS1972" s="121" t="s">
        <v>8514</v>
      </c>
      <c r="AT1972" s="121">
        <v>1</v>
      </c>
    </row>
    <row r="1973" spans="1:46" ht="30" customHeight="1" x14ac:dyDescent="0.15">
      <c r="A1973" s="121">
        <v>1971</v>
      </c>
      <c r="B1973" s="126">
        <v>5294002743</v>
      </c>
      <c r="C1973" s="121" t="s">
        <v>7997</v>
      </c>
      <c r="D1973" s="121" t="s">
        <v>7997</v>
      </c>
      <c r="E1973" s="127">
        <v>31667</v>
      </c>
      <c r="F1973" s="117">
        <f t="shared" ca="1" si="270"/>
        <v>32.487671232876714</v>
      </c>
      <c r="G1973" s="121" t="s">
        <v>650</v>
      </c>
      <c r="H1973" s="121" t="s">
        <v>287</v>
      </c>
      <c r="I1973" s="121" t="s">
        <v>287</v>
      </c>
      <c r="J1973" s="121" t="s">
        <v>7998</v>
      </c>
      <c r="K1973" s="121" t="s">
        <v>8247</v>
      </c>
      <c r="L1973" s="121" t="s">
        <v>328</v>
      </c>
      <c r="M1973" s="121" t="s">
        <v>59</v>
      </c>
      <c r="N1973" s="121" t="s">
        <v>570</v>
      </c>
      <c r="O1973" s="121" t="s">
        <v>8901</v>
      </c>
      <c r="P1973" s="127">
        <v>41437</v>
      </c>
      <c r="Q1973" s="127">
        <v>44845</v>
      </c>
      <c r="R1973" s="114">
        <f t="shared" ca="1" si="271"/>
        <v>1320</v>
      </c>
      <c r="S1973" s="118">
        <f t="shared" ca="1" si="272"/>
        <v>43</v>
      </c>
      <c r="T1973" s="114">
        <f t="shared" ca="1" si="273"/>
        <v>3</v>
      </c>
      <c r="U1973" s="119" t="str">
        <f t="shared" ca="1" si="274"/>
        <v>3年7个月15天</v>
      </c>
      <c r="V1973" s="120" t="s">
        <v>10789</v>
      </c>
      <c r="W1973" s="116">
        <f t="shared" ca="1" si="275"/>
        <v>43525</v>
      </c>
      <c r="X1973" s="114">
        <f t="shared" ca="1" si="276"/>
        <v>1809</v>
      </c>
      <c r="Y1973" s="120">
        <f t="shared" ca="1" si="277"/>
        <v>59</v>
      </c>
      <c r="Z1973" s="121">
        <f t="shared" ca="1" si="278"/>
        <v>4</v>
      </c>
      <c r="AA1973" s="121" t="s">
        <v>9533</v>
      </c>
      <c r="AB1973" s="121"/>
      <c r="AC1973" s="127">
        <v>41786</v>
      </c>
      <c r="AD1973" s="121" t="s">
        <v>7948</v>
      </c>
      <c r="AE1973" s="127">
        <v>41716</v>
      </c>
      <c r="AF1973" s="121" t="s">
        <v>8286</v>
      </c>
      <c r="AG1973" s="121">
        <v>1</v>
      </c>
      <c r="AH1973" s="121">
        <v>0</v>
      </c>
      <c r="AI1973" s="121" t="s">
        <v>10790</v>
      </c>
      <c r="AJ1973" s="121" t="s">
        <v>390</v>
      </c>
      <c r="AK1973" s="121"/>
      <c r="AL1973" s="121"/>
      <c r="AM1973" s="126" t="s">
        <v>7999</v>
      </c>
      <c r="AN1973" s="121"/>
      <c r="AO1973" s="121" t="s">
        <v>393</v>
      </c>
      <c r="AP1973" s="121">
        <v>4</v>
      </c>
      <c r="AQ1973" s="121">
        <v>0</v>
      </c>
      <c r="AR1973" s="121" t="s">
        <v>1334</v>
      </c>
      <c r="AS1973" s="121">
        <v>1</v>
      </c>
      <c r="AT1973" s="121">
        <v>11</v>
      </c>
    </row>
  </sheetData>
  <autoFilter ref="A2:AT1973" xr:uid="{00000000-0009-0000-0000-000008000000}"/>
  <phoneticPr fontId="4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目录</vt:lpstr>
      <vt:lpstr>情报收集统计</vt:lpstr>
      <vt:lpstr>重危罪犯排查</vt:lpstr>
      <vt:lpstr>安全隐患排查</vt:lpstr>
      <vt:lpstr>违规统计表</vt:lpstr>
      <vt:lpstr>安全风险评估</vt:lpstr>
      <vt:lpstr>监管安全评估表</vt:lpstr>
      <vt:lpstr>基本信息登记表</vt:lpstr>
      <vt:lpstr>花名册</vt:lpstr>
    </vt:vector>
  </TitlesOfParts>
  <Company>china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AutoBVT</dc:creator>
  <cp:lastModifiedBy>Administrator</cp:lastModifiedBy>
  <cp:lastPrinted>2017-01-16T07:52:00Z</cp:lastPrinted>
  <dcterms:created xsi:type="dcterms:W3CDTF">2016-11-02T13:43:00Z</dcterms:created>
  <dcterms:modified xsi:type="dcterms:W3CDTF">2019-03-01T01:58:15Z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2052-10.1.0.7311</vt:lpwstr>
  </property>
</Properties>
</file>