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yrille.francois\Documents\Dev outils\Appli\Version 07_12\data\"/>
    </mc:Choice>
  </mc:AlternateContent>
  <bookViews>
    <workbookView xWindow="0" yWindow="0" windowWidth="19200" windowHeight="11172" activeTab="1"/>
  </bookViews>
  <sheets>
    <sheet name="Construction" sheetId="1" r:id="rId1"/>
    <sheet name="liste_final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1" l="1"/>
  <c r="B94" i="2" l="1"/>
  <c r="B95" i="2"/>
  <c r="B96" i="2"/>
  <c r="B93" i="2"/>
  <c r="B90" i="2"/>
  <c r="B91" i="2"/>
  <c r="B92" i="2"/>
  <c r="B89" i="2"/>
  <c r="B86" i="2"/>
  <c r="B87" i="2"/>
  <c r="B88" i="2"/>
  <c r="B85" i="2"/>
  <c r="B82" i="2"/>
  <c r="B83" i="2"/>
  <c r="B84" i="2"/>
  <c r="B81" i="2"/>
  <c r="B78" i="2"/>
  <c r="B79" i="2"/>
  <c r="B80" i="2"/>
  <c r="B77" i="2"/>
  <c r="B74" i="2"/>
  <c r="B75" i="2"/>
  <c r="B76" i="2"/>
  <c r="B73" i="2"/>
  <c r="A94" i="2"/>
  <c r="A95" i="2"/>
  <c r="A96" i="2"/>
  <c r="A93" i="2"/>
  <c r="A90" i="2"/>
  <c r="A91" i="2"/>
  <c r="A92" i="2"/>
  <c r="A89" i="2"/>
  <c r="A86" i="2"/>
  <c r="A87" i="2"/>
  <c r="A88" i="2"/>
  <c r="A85" i="2"/>
  <c r="A82" i="2"/>
  <c r="A83" i="2"/>
  <c r="A84" i="2"/>
  <c r="A81" i="2"/>
  <c r="A78" i="2"/>
  <c r="A79" i="2"/>
  <c r="A80" i="2"/>
  <c r="A77" i="2"/>
  <c r="A74" i="2"/>
  <c r="A75" i="2"/>
  <c r="A76" i="2"/>
  <c r="A73" i="2"/>
  <c r="B66" i="2"/>
  <c r="B67" i="2"/>
  <c r="B68" i="2"/>
  <c r="B69" i="2"/>
  <c r="B70" i="2"/>
  <c r="B71" i="2"/>
  <c r="B72" i="2"/>
  <c r="B65" i="2"/>
  <c r="B58" i="2"/>
  <c r="B59" i="2"/>
  <c r="B60" i="2"/>
  <c r="B61" i="2"/>
  <c r="B62" i="2"/>
  <c r="B63" i="2"/>
  <c r="B64" i="2"/>
  <c r="B57" i="2"/>
  <c r="B50" i="2"/>
  <c r="B51" i="2"/>
  <c r="B52" i="2"/>
  <c r="B53" i="2"/>
  <c r="B54" i="2"/>
  <c r="B55" i="2"/>
  <c r="B56" i="2"/>
  <c r="B49" i="2"/>
  <c r="B42" i="2"/>
  <c r="B43" i="2"/>
  <c r="B44" i="2"/>
  <c r="B45" i="2"/>
  <c r="B46" i="2"/>
  <c r="B47" i="2"/>
  <c r="B48" i="2"/>
  <c r="B41" i="2"/>
  <c r="B34" i="2"/>
  <c r="B35" i="2"/>
  <c r="B36" i="2"/>
  <c r="B37" i="2"/>
  <c r="B38" i="2"/>
  <c r="B39" i="2"/>
  <c r="B40" i="2"/>
  <c r="B33" i="2"/>
  <c r="B26" i="2"/>
  <c r="B27" i="2"/>
  <c r="B28" i="2"/>
  <c r="B29" i="2"/>
  <c r="B30" i="2"/>
  <c r="B31" i="2"/>
  <c r="B32" i="2"/>
  <c r="B25" i="2"/>
  <c r="K21" i="1"/>
  <c r="M21" i="1"/>
  <c r="L18" i="1"/>
  <c r="K18" i="1"/>
  <c r="E39" i="1" l="1"/>
  <c r="F39" i="1"/>
  <c r="G39" i="1"/>
  <c r="H39" i="1"/>
  <c r="I39" i="1"/>
  <c r="J39" i="1"/>
  <c r="K39" i="1"/>
  <c r="E37" i="1"/>
  <c r="F37" i="1"/>
  <c r="G37" i="1"/>
  <c r="H37" i="1"/>
  <c r="I37" i="1"/>
  <c r="J37" i="1"/>
  <c r="K37" i="1"/>
  <c r="E35" i="1"/>
  <c r="F35" i="1"/>
  <c r="G35" i="1"/>
  <c r="H35" i="1"/>
  <c r="I35" i="1"/>
  <c r="J35" i="1"/>
  <c r="K35" i="1"/>
  <c r="E33" i="1"/>
  <c r="F33" i="1"/>
  <c r="G33" i="1"/>
  <c r="H33" i="1"/>
  <c r="I33" i="1"/>
  <c r="J33" i="1"/>
  <c r="K33" i="1"/>
  <c r="E31" i="1"/>
  <c r="F31" i="1"/>
  <c r="G31" i="1"/>
  <c r="H31" i="1"/>
  <c r="I31" i="1"/>
  <c r="J31" i="1"/>
  <c r="K31" i="1"/>
  <c r="D39" i="1"/>
  <c r="D35" i="1"/>
  <c r="D37" i="1"/>
  <c r="D33" i="1"/>
  <c r="D31" i="1"/>
  <c r="E29" i="1"/>
  <c r="F29" i="1"/>
  <c r="G29" i="1"/>
  <c r="H29" i="1"/>
  <c r="I29" i="1"/>
  <c r="J29" i="1"/>
  <c r="K29" i="1"/>
  <c r="D29" i="1"/>
</calcChain>
</file>

<file path=xl/sharedStrings.xml><?xml version="1.0" encoding="utf-8"?>
<sst xmlns="http://schemas.openxmlformats.org/spreadsheetml/2006/main" count="797" uniqueCount="488">
  <si>
    <t>Essence</t>
  </si>
  <si>
    <t>Diesel</t>
  </si>
  <si>
    <t>Hybrid</t>
  </si>
  <si>
    <t>Electrique</t>
  </si>
  <si>
    <t>GPL</t>
  </si>
  <si>
    <t>Gaz</t>
  </si>
  <si>
    <t>Euro 1</t>
  </si>
  <si>
    <t>Euro 2</t>
  </si>
  <si>
    <t>Euro 3</t>
  </si>
  <si>
    <t>Euro 4</t>
  </si>
  <si>
    <t>Euro 5</t>
  </si>
  <si>
    <t>Euro 6b</t>
  </si>
  <si>
    <t>Euro 6c</t>
  </si>
  <si>
    <t>Euro 6d</t>
  </si>
  <si>
    <t>Mini</t>
  </si>
  <si>
    <t>Small</t>
  </si>
  <si>
    <t>Medium</t>
  </si>
  <si>
    <t>Large</t>
  </si>
  <si>
    <t>Opération</t>
  </si>
  <si>
    <t>Carburants</t>
  </si>
  <si>
    <t>Véhicules</t>
  </si>
  <si>
    <t>Infrastructures</t>
  </si>
  <si>
    <t>R</t>
  </si>
  <si>
    <t>G</t>
  </si>
  <si>
    <t>B</t>
  </si>
  <si>
    <t>HEX</t>
  </si>
  <si>
    <t>#d200d2</t>
  </si>
  <si>
    <t>#05495c</t>
  </si>
  <si>
    <t>#efcf2f</t>
  </si>
  <si>
    <t>#a30e10</t>
  </si>
  <si>
    <t>"dot"</t>
  </si>
  <si>
    <t>"dash"</t>
  </si>
  <si>
    <t>"solid"</t>
  </si>
  <si>
    <t>"longdashdot"</t>
  </si>
  <si>
    <t>dask =</t>
  </si>
  <si>
    <t>fond</t>
  </si>
  <si>
    <t>traies</t>
  </si>
  <si>
    <t>#d9d9d9</t>
  </si>
  <si>
    <t>#b4b4b4</t>
  </si>
  <si>
    <t>#9bc2e6</t>
  </si>
  <si>
    <t>#70ad47</t>
  </si>
  <si>
    <t>#ffd966</t>
  </si>
  <si>
    <t>#ff5757</t>
  </si>
  <si>
    <t>#5f6666</t>
  </si>
  <si>
    <t>#550907</t>
  </si>
  <si>
    <t>#c82c31</t>
  </si>
  <si>
    <t>#e6801a</t>
  </si>
  <si>
    <t>#8d51a4</t>
  </si>
  <si>
    <t>#14569b</t>
  </si>
  <si>
    <t>#348734</t>
  </si>
  <si>
    <t>#00583f</t>
  </si>
  <si>
    <t>#d57b25</t>
  </si>
  <si>
    <t>#9c0096</t>
  </si>
  <si>
    <t>#8acfee</t>
  </si>
  <si>
    <t>#cfc703</t>
  </si>
  <si>
    <t>#ed2e2c</t>
  </si>
  <si>
    <t>0;70;0</t>
  </si>
  <si>
    <t>0;130;0</t>
  </si>
  <si>
    <t>0;170;0</t>
  </si>
  <si>
    <t>0;210;0</t>
  </si>
  <si>
    <t>0;255;0</t>
  </si>
  <si>
    <t>80;255;80</t>
  </si>
  <si>
    <t>160;255;160</t>
  </si>
  <si>
    <t>210;255;210</t>
  </si>
  <si>
    <t>120;20;0</t>
  </si>
  <si>
    <t>170;45;0</t>
  </si>
  <si>
    <t>220;70;0</t>
  </si>
  <si>
    <t>255;102;0</t>
  </si>
  <si>
    <t>255;120;30</t>
  </si>
  <si>
    <t>255;160;60</t>
  </si>
  <si>
    <t>255;180;120</t>
  </si>
  <si>
    <t>255;200;150</t>
  </si>
  <si>
    <t>70;0;70</t>
  </si>
  <si>
    <t>110;0;110</t>
  </si>
  <si>
    <t>160;0;160</t>
  </si>
  <si>
    <t>210;0;210</t>
  </si>
  <si>
    <t>255;0;255</t>
  </si>
  <si>
    <t>255;70;255</t>
  </si>
  <si>
    <t>255;130;255</t>
  </si>
  <si>
    <t>255;180;255</t>
  </si>
  <si>
    <t>0;0;120</t>
  </si>
  <si>
    <t>0;0;170</t>
  </si>
  <si>
    <t>0;0;210</t>
  </si>
  <si>
    <t>0;0;255</t>
  </si>
  <si>
    <t>50;50;255</t>
  </si>
  <si>
    <t>110;110;255</t>
  </si>
  <si>
    <t>170;170;255</t>
  </si>
  <si>
    <t>210;210;255</t>
  </si>
  <si>
    <t>90;90;0</t>
  </si>
  <si>
    <t>140;140;0</t>
  </si>
  <si>
    <t>190;190;0</t>
  </si>
  <si>
    <t>230;230;0</t>
  </si>
  <si>
    <t>252;255;0</t>
  </si>
  <si>
    <t>252;255;120</t>
  </si>
  <si>
    <t>252;255;200</t>
  </si>
  <si>
    <t>252;255;230</t>
  </si>
  <si>
    <t>82;18;19</t>
  </si>
  <si>
    <t>120;22;21</t>
  </si>
  <si>
    <t>163;14;16</t>
  </si>
  <si>
    <t>203;13;16</t>
  </si>
  <si>
    <t>246;17;22</t>
  </si>
  <si>
    <t>254;96;101</t>
  </si>
  <si>
    <t>255;166;162</t>
  </si>
  <si>
    <t>252;192;192</t>
  </si>
  <si>
    <t>Couleur</t>
  </si>
  <si>
    <t>#004600</t>
  </si>
  <si>
    <t>#008200</t>
  </si>
  <si>
    <t>#00aa00</t>
  </si>
  <si>
    <t>#00d200</t>
  </si>
  <si>
    <t>#00ff00</t>
  </si>
  <si>
    <t>#50ff50</t>
  </si>
  <si>
    <t>#a0ffa0</t>
  </si>
  <si>
    <t>#d2ffd2</t>
  </si>
  <si>
    <t>#781400</t>
  </si>
  <si>
    <t>#aa2d00</t>
  </si>
  <si>
    <t>#dc4600</t>
  </si>
  <si>
    <t>#ff6600</t>
  </si>
  <si>
    <t>#ff781e</t>
  </si>
  <si>
    <t>#ffa03c</t>
  </si>
  <si>
    <t>#ffb478</t>
  </si>
  <si>
    <t>#ffc896</t>
  </si>
  <si>
    <t>#460046</t>
  </si>
  <si>
    <t>#6e006e</t>
  </si>
  <si>
    <t>#a000a0</t>
  </si>
  <si>
    <t>#ff00ff</t>
  </si>
  <si>
    <t>#ff46ff</t>
  </si>
  <si>
    <t>#ff82ff</t>
  </si>
  <si>
    <t>#ffb4ff</t>
  </si>
  <si>
    <t>#000078</t>
  </si>
  <si>
    <t>#0000aa</t>
  </si>
  <si>
    <t>#0000d2</t>
  </si>
  <si>
    <t>#0000ff</t>
  </si>
  <si>
    <t>#3232ff</t>
  </si>
  <si>
    <t>#6e6eff</t>
  </si>
  <si>
    <t>#aaaaff</t>
  </si>
  <si>
    <t>#d2d2ff</t>
  </si>
  <si>
    <t>#5a5a00</t>
  </si>
  <si>
    <t>#8c8c00</t>
  </si>
  <si>
    <t>#bebe00</t>
  </si>
  <si>
    <t>#e6e600</t>
  </si>
  <si>
    <t>#fcff00</t>
  </si>
  <si>
    <t>#fcff78</t>
  </si>
  <si>
    <t>#fcffc8</t>
  </si>
  <si>
    <t>#fcffe6</t>
  </si>
  <si>
    <t>#521213</t>
  </si>
  <si>
    <t>#781615</t>
  </si>
  <si>
    <t>#cb0d10</t>
  </si>
  <si>
    <t>#f61116</t>
  </si>
  <si>
    <t>#fe6065</t>
  </si>
  <si>
    <t>#ffa6a2</t>
  </si>
  <si>
    <t>#fcc0c0</t>
  </si>
  <si>
    <t>Hybride</t>
  </si>
  <si>
    <t>Petit</t>
  </si>
  <si>
    <t>Gaz Naturel</t>
  </si>
  <si>
    <t>7F</t>
  </si>
  <si>
    <t>alpha</t>
  </si>
  <si>
    <t>HEX_aire</t>
  </si>
  <si>
    <t>#00583faa</t>
  </si>
  <si>
    <t>#d57b25aa</t>
  </si>
  <si>
    <t>#9c0096aa</t>
  </si>
  <si>
    <t>#8acfeeaa</t>
  </si>
  <si>
    <t>#cfc703aa</t>
  </si>
  <si>
    <t>#ed2e2caa</t>
  </si>
  <si>
    <t>#5f6666aa</t>
  </si>
  <si>
    <t>#550907aa</t>
  </si>
  <si>
    <t>#c82c31aa</t>
  </si>
  <si>
    <t>#e6801aaa</t>
  </si>
  <si>
    <t>#efcf2faa</t>
  </si>
  <si>
    <t>#8d51a4aa</t>
  </si>
  <si>
    <t>#14569baa</t>
  </si>
  <si>
    <t>#348734aa</t>
  </si>
  <si>
    <t>#9bc2e6aa</t>
  </si>
  <si>
    <t>#70ad47aa</t>
  </si>
  <si>
    <t>#ffd966aa</t>
  </si>
  <si>
    <t>#ff5757aa</t>
  </si>
  <si>
    <t>#d200d2aa</t>
  </si>
  <si>
    <t>#05495caa</t>
  </si>
  <si>
    <t>#a30e10aa</t>
  </si>
  <si>
    <t>#004600aa</t>
  </si>
  <si>
    <t>#008200aa</t>
  </si>
  <si>
    <t>#00aa00aa</t>
  </si>
  <si>
    <t>#00d200aa</t>
  </si>
  <si>
    <t>#00ff00aa</t>
  </si>
  <si>
    <t>#50ff50aa</t>
  </si>
  <si>
    <t>#a0ffa0aa</t>
  </si>
  <si>
    <t>#d2ffd2aa</t>
  </si>
  <si>
    <t>#781400aa</t>
  </si>
  <si>
    <t>#aa2d00aa</t>
  </si>
  <si>
    <t>#dc4600aa</t>
  </si>
  <si>
    <t>#ff6600aa</t>
  </si>
  <si>
    <t>#ff781eaa</t>
  </si>
  <si>
    <t>#ffa03caa</t>
  </si>
  <si>
    <t>#ffb478aa</t>
  </si>
  <si>
    <t>#ffc896aa</t>
  </si>
  <si>
    <t>#460046aa</t>
  </si>
  <si>
    <t>#6e006eaa</t>
  </si>
  <si>
    <t>#a000a0aa</t>
  </si>
  <si>
    <t>#ff00ffaa</t>
  </si>
  <si>
    <t>#ff46ffaa</t>
  </si>
  <si>
    <t>#ff82ffaa</t>
  </si>
  <si>
    <t>#ffb4ffaa</t>
  </si>
  <si>
    <t>#000078aa</t>
  </si>
  <si>
    <t>#0000aaaa</t>
  </si>
  <si>
    <t>#0000d2aa</t>
  </si>
  <si>
    <t>#0000ffaa</t>
  </si>
  <si>
    <t>#3232ffaa</t>
  </si>
  <si>
    <t>#6e6effaa</t>
  </si>
  <si>
    <t>#aaaaffaa</t>
  </si>
  <si>
    <t>#d2d2ffaa</t>
  </si>
  <si>
    <t>#5a5a00aa</t>
  </si>
  <si>
    <t>#8c8c00aa</t>
  </si>
  <si>
    <t>#bebe00aa</t>
  </si>
  <si>
    <t>#e6e600aa</t>
  </si>
  <si>
    <t>#fcff00aa</t>
  </si>
  <si>
    <t>#fcff78aa</t>
  </si>
  <si>
    <t>#fcffc8aa</t>
  </si>
  <si>
    <t>#fcffe6aa</t>
  </si>
  <si>
    <t>#521213aa</t>
  </si>
  <si>
    <t>#781615aa</t>
  </si>
  <si>
    <t>#cb0d10aa</t>
  </si>
  <si>
    <t>#f61116aa</t>
  </si>
  <si>
    <t>#fe6065aa</t>
  </si>
  <si>
    <t>#ffa6a2aa</t>
  </si>
  <si>
    <t>#fcc0c0aa</t>
  </si>
  <si>
    <t>Id</t>
  </si>
  <si>
    <t>Nom</t>
  </si>
  <si>
    <t>Petrol</t>
  </si>
  <si>
    <t>Petrol.Hybrid</t>
  </si>
  <si>
    <t>LPG</t>
  </si>
  <si>
    <t>CNG</t>
  </si>
  <si>
    <t>Euro.1</t>
  </si>
  <si>
    <t>Euro.4</t>
  </si>
  <si>
    <t>Euro.2</t>
  </si>
  <si>
    <t>Euro.3</t>
  </si>
  <si>
    <t>Euro.5</t>
  </si>
  <si>
    <t>Euro.6b</t>
  </si>
  <si>
    <t>Euro.6c</t>
  </si>
  <si>
    <t>Euro.6d</t>
  </si>
  <si>
    <t>Vehicules</t>
  </si>
  <si>
    <t>Petrol.Euro.1</t>
  </si>
  <si>
    <t>Petrol.Euro.2</t>
  </si>
  <si>
    <t>Petrol.Euro.3</t>
  </si>
  <si>
    <t>Petrol.Euro.4</t>
  </si>
  <si>
    <t>Petrol.Euro.5</t>
  </si>
  <si>
    <t>Petrol.Euro.6b</t>
  </si>
  <si>
    <t>Petrol.Euro.6c</t>
  </si>
  <si>
    <t>Petrol.Euro.6d</t>
  </si>
  <si>
    <t>Diesel.Euro.1</t>
  </si>
  <si>
    <t>Diesel.Euro.2</t>
  </si>
  <si>
    <t>Diesel.Euro.3</t>
  </si>
  <si>
    <t>Diesel.Euro.4</t>
  </si>
  <si>
    <t>Diesel.Euro.5</t>
  </si>
  <si>
    <t>Diesel.Euro.6b</t>
  </si>
  <si>
    <t>Diesel.Euro.6c</t>
  </si>
  <si>
    <t>Diesel.Euro.6d</t>
  </si>
  <si>
    <t>Petrol.Hybrid.Euro.1</t>
  </si>
  <si>
    <t>Petrol.Hybrid.Euro.2</t>
  </si>
  <si>
    <t>Petrol.Hybrid.Euro.3</t>
  </si>
  <si>
    <t>Petrol.Hybrid.Euro.4</t>
  </si>
  <si>
    <t>Petrol.Hybrid.Euro.5</t>
  </si>
  <si>
    <t>Petrol.Hybrid.Euro.6b</t>
  </si>
  <si>
    <t>Petrol.Hybrid.Euro.6c</t>
  </si>
  <si>
    <t>Petrol.Hybrid.Euro.6d</t>
  </si>
  <si>
    <t>Electric.Euro.1</t>
  </si>
  <si>
    <t>Electric.Euro.2</t>
  </si>
  <si>
    <t>Electric.Euro.4</t>
  </si>
  <si>
    <t>Electric.Euro.5</t>
  </si>
  <si>
    <t>Electric</t>
  </si>
  <si>
    <t>Electric.Euro.3</t>
  </si>
  <si>
    <t>Electric.Euro.6b</t>
  </si>
  <si>
    <t>Electric.Euro.6c</t>
  </si>
  <si>
    <t>Electric.Euro.6d</t>
  </si>
  <si>
    <t>LPG.Euro.1</t>
  </si>
  <si>
    <t>LPG.Euro.2</t>
  </si>
  <si>
    <t>LPG.Euro.3</t>
  </si>
  <si>
    <t>LPG.Euro.4</t>
  </si>
  <si>
    <t>LPG.Euro.5</t>
  </si>
  <si>
    <t>LPG.Euro.6b</t>
  </si>
  <si>
    <t>LPG.Euro.6c</t>
  </si>
  <si>
    <t>LPG.Euro.6d</t>
  </si>
  <si>
    <t>CNG.Euro.1</t>
  </si>
  <si>
    <t>CNG.Euro.2</t>
  </si>
  <si>
    <t>CNG.Euro.3</t>
  </si>
  <si>
    <t>CNG.Euro.4</t>
  </si>
  <si>
    <t>CNG.Euro.5</t>
  </si>
  <si>
    <t>CNG.Euro.6b</t>
  </si>
  <si>
    <t>CNG.Euro.6c</t>
  </si>
  <si>
    <t>CNG.Euro.6d</t>
  </si>
  <si>
    <t>Usage du véhicule</t>
  </si>
  <si>
    <t>Prod. carburants</t>
  </si>
  <si>
    <t>Prod. véhicules</t>
  </si>
  <si>
    <t>HEX_trait</t>
  </si>
  <si>
    <t>r</t>
  </si>
  <si>
    <t>g</t>
  </si>
  <si>
    <t>b</t>
  </si>
  <si>
    <t>CO2</t>
  </si>
  <si>
    <t>Particules</t>
  </si>
  <si>
    <t>NOx</t>
  </si>
  <si>
    <t>NMVOC</t>
  </si>
  <si>
    <t>Autres</t>
  </si>
  <si>
    <t>COV-NM</t>
  </si>
  <si>
    <t>Biodiesel</t>
  </si>
  <si>
    <t>Éthanol</t>
  </si>
  <si>
    <t>ETBE</t>
  </si>
  <si>
    <t>Biogaz</t>
  </si>
  <si>
    <t>Électricité</t>
  </si>
  <si>
    <t>Ethanol</t>
  </si>
  <si>
    <t>Gaz naturel</t>
  </si>
  <si>
    <t>Biomethane</t>
  </si>
  <si>
    <t>Electricity</t>
  </si>
  <si>
    <t>carrosserie</t>
  </si>
  <si>
    <t>moteur</t>
  </si>
  <si>
    <t>batterie</t>
  </si>
  <si>
    <t>maintenance</t>
  </si>
  <si>
    <t>dechets</t>
  </si>
  <si>
    <t>Autoroute</t>
  </si>
  <si>
    <t>Routeprim</t>
  </si>
  <si>
    <t>Routesecond</t>
  </si>
  <si>
    <t>Routeterti</t>
  </si>
  <si>
    <t>Tunnel</t>
  </si>
  <si>
    <t>Pont</t>
  </si>
  <si>
    <t>Carrosserie</t>
  </si>
  <si>
    <t>Moteur</t>
  </si>
  <si>
    <t>Batterie</t>
  </si>
  <si>
    <t>Maintenance</t>
  </si>
  <si>
    <t>Déchets</t>
  </si>
  <si>
    <t>Route Primaire</t>
  </si>
  <si>
    <t>Route Secondaire</t>
  </si>
  <si>
    <t>Route Tertiaire</t>
  </si>
  <si>
    <t>#ffff00</t>
  </si>
  <si>
    <t>#e8b27c</t>
  </si>
  <si>
    <t>#00a274</t>
  </si>
  <si>
    <t>#29ffc2</t>
  </si>
  <si>
    <t>#f79b9b</t>
  </si>
  <si>
    <t>#305496</t>
  </si>
  <si>
    <t>#b4c6e7</t>
  </si>
  <si>
    <t>#806000</t>
  </si>
  <si>
    <t>#595959</t>
  </si>
  <si>
    <t>#ffff00aa</t>
  </si>
  <si>
    <t>#e8b27caa</t>
  </si>
  <si>
    <t>#00a274aa</t>
  </si>
  <si>
    <t>#29ffc2aa</t>
  </si>
  <si>
    <t>#f79b9baa</t>
  </si>
  <si>
    <t>#305496aa</t>
  </si>
  <si>
    <t>#b4c6e7aa</t>
  </si>
  <si>
    <t>#806000aa</t>
  </si>
  <si>
    <t>#595959aa</t>
  </si>
  <si>
    <t>Petrol Hybrid</t>
  </si>
  <si>
    <t>Nucleaire</t>
  </si>
  <si>
    <t>Charbon</t>
  </si>
  <si>
    <t>Petrole</t>
  </si>
  <si>
    <t>Hydraulique</t>
  </si>
  <si>
    <t>eolien</t>
  </si>
  <si>
    <t>biomasse</t>
  </si>
  <si>
    <t>incinerateur</t>
  </si>
  <si>
    <t>photovoltaique</t>
  </si>
  <si>
    <t>Nucléaire</t>
  </si>
  <si>
    <t>Pétrole</t>
  </si>
  <si>
    <t>Éolien</t>
  </si>
  <si>
    <t>Biomasse</t>
  </si>
  <si>
    <t>Photovoltaique</t>
  </si>
  <si>
    <t>#b12e87</t>
  </si>
  <si>
    <t>#323232</t>
  </si>
  <si>
    <t>#576d7f</t>
  </si>
  <si>
    <t>#d64139</t>
  </si>
  <si>
    <t>#cfedc5</t>
  </si>
  <si>
    <t>#2f94b5</t>
  </si>
  <si>
    <t>#269111</t>
  </si>
  <si>
    <t>#e5bc4a</t>
  </si>
  <si>
    <t>#9d7a17</t>
  </si>
  <si>
    <t>#83ee6e</t>
  </si>
  <si>
    <t>#b12e87aa</t>
  </si>
  <si>
    <t>#323232aa</t>
  </si>
  <si>
    <t>#576d7faa</t>
  </si>
  <si>
    <t>#d64139aa</t>
  </si>
  <si>
    <t>#cfedc5aa</t>
  </si>
  <si>
    <t>#2f94b5aa</t>
  </si>
  <si>
    <t>#269111aa</t>
  </si>
  <si>
    <t>#e5bc4aaa</t>
  </si>
  <si>
    <t>#9d7a17aa</t>
  </si>
  <si>
    <t>#83ee6eaa</t>
  </si>
  <si>
    <t>Incinérateur</t>
  </si>
  <si>
    <t>Renouvelables</t>
  </si>
  <si>
    <t>Bio Ethanol</t>
  </si>
  <si>
    <t>Bio Diesel</t>
  </si>
  <si>
    <t>Bio Gaz</t>
  </si>
  <si>
    <t>#000000</t>
  </si>
  <si>
    <t>#0b0202</t>
  </si>
  <si>
    <t>#150304</t>
  </si>
  <si>
    <t>#200506</t>
  </si>
  <si>
    <t>#2b0608</t>
  </si>
  <si>
    <t>#36080a</t>
  </si>
  <si>
    <t>#40090d</t>
  </si>
  <si>
    <t>#4b0b0f</t>
  </si>
  <si>
    <t>#560c11</t>
  </si>
  <si>
    <t>#610e13</t>
  </si>
  <si>
    <t>#6b0f15</t>
  </si>
  <si>
    <t>#761117</t>
  </si>
  <si>
    <t>#9d1e1e</t>
  </si>
  <si>
    <t>#c32b25</t>
  </si>
  <si>
    <t>#da5428</t>
  </si>
  <si>
    <t>#f17d2a</t>
  </si>
  <si>
    <t>#f58830</t>
  </si>
  <si>
    <t>#f89335</t>
  </si>
  <si>
    <t>#fa9f4f</t>
  </si>
  <si>
    <t>#fbab69</t>
  </si>
  <si>
    <t>#fdbc64</t>
  </si>
  <si>
    <t>#ffcd5f</t>
  </si>
  <si>
    <t>#f4dc5e</t>
  </si>
  <si>
    <t>#e9eb5c</t>
  </si>
  <si>
    <t>#e5e643</t>
  </si>
  <si>
    <t>#e1e129</t>
  </si>
  <si>
    <t>#cdda2d</t>
  </si>
  <si>
    <t>#b9d331</t>
  </si>
  <si>
    <t>#9bcb3a</t>
  </si>
  <si>
    <t>#7cc343</t>
  </si>
  <si>
    <t>#6cc482</t>
  </si>
  <si>
    <t>#5cc5c0</t>
  </si>
  <si>
    <t>#54c7d9</t>
  </si>
  <si>
    <t>#4cc9f2</t>
  </si>
  <si>
    <t>#4ea3d9</t>
  </si>
  <si>
    <t>#4f7cbf</t>
  </si>
  <si>
    <t>#4a66b3</t>
  </si>
  <si>
    <t>#4450a6</t>
  </si>
  <si>
    <t>#3851a9</t>
  </si>
  <si>
    <t>#2c52ac</t>
  </si>
  <si>
    <t>#5350a7</t>
  </si>
  <si>
    <t>#7a4ea2</t>
  </si>
  <si>
    <t>#9553a4</t>
  </si>
  <si>
    <t>#b057a5</t>
  </si>
  <si>
    <t>#bb6fb2</t>
  </si>
  <si>
    <t>#c787bf</t>
  </si>
  <si>
    <t>#d29fcc</t>
  </si>
  <si>
    <t>#ddb7d8</t>
  </si>
  <si>
    <t>#e8cfe5</t>
  </si>
  <si>
    <t>#f4e7f2</t>
  </si>
  <si>
    <t>#ffffff</t>
  </si>
  <si>
    <t>#000000aa</t>
  </si>
  <si>
    <t>#0b0202aa</t>
  </si>
  <si>
    <t>#150304aa</t>
  </si>
  <si>
    <t>#200506aa</t>
  </si>
  <si>
    <t>#2b0608aa</t>
  </si>
  <si>
    <t>#36080aaa</t>
  </si>
  <si>
    <t>#40090daa</t>
  </si>
  <si>
    <t>#4b0b0faa</t>
  </si>
  <si>
    <t>#560c11aa</t>
  </si>
  <si>
    <t>#610e13aa</t>
  </si>
  <si>
    <t>#6b0f15aa</t>
  </si>
  <si>
    <t>#761117aa</t>
  </si>
  <si>
    <t>#9d1e1eaa</t>
  </si>
  <si>
    <t>#c32b25aa</t>
  </si>
  <si>
    <t>#da5428aa</t>
  </si>
  <si>
    <t>#f17d2aaa</t>
  </si>
  <si>
    <t>#f58830aa</t>
  </si>
  <si>
    <t>#f89335aa</t>
  </si>
  <si>
    <t>#fa9f4faa</t>
  </si>
  <si>
    <t>#fbab69aa</t>
  </si>
  <si>
    <t>#fdbc64aa</t>
  </si>
  <si>
    <t>#ffcd5faa</t>
  </si>
  <si>
    <t>#f4dc5eaa</t>
  </si>
  <si>
    <t>#e9eb5caa</t>
  </si>
  <si>
    <t>#e5e643aa</t>
  </si>
  <si>
    <t>#e1e129aa</t>
  </si>
  <si>
    <t>#cdda2daa</t>
  </si>
  <si>
    <t>#b9d331aa</t>
  </si>
  <si>
    <t>#9bcb3aaa</t>
  </si>
  <si>
    <t>#7cc343aa</t>
  </si>
  <si>
    <t>#6cc482aa</t>
  </si>
  <si>
    <t>#5cc5c0aa</t>
  </si>
  <si>
    <t>#54c7d9aa</t>
  </si>
  <si>
    <t>#4cc9f2aa</t>
  </si>
  <si>
    <t>#4ea3d9aa</t>
  </si>
  <si>
    <t>#4f7cbfaa</t>
  </si>
  <si>
    <t>#4a66b3aa</t>
  </si>
  <si>
    <t>#4450a6aa</t>
  </si>
  <si>
    <t>#3851a9aa</t>
  </si>
  <si>
    <t>#2c52acaa</t>
  </si>
  <si>
    <t>#5350a7aa</t>
  </si>
  <si>
    <t>#7a4ea2aa</t>
  </si>
  <si>
    <t>#9553a4aa</t>
  </si>
  <si>
    <t>#b057a5aa</t>
  </si>
  <si>
    <t>#bb6fb2aa</t>
  </si>
  <si>
    <t>#c787bfaa</t>
  </si>
  <si>
    <t>#d29fccaa</t>
  </si>
  <si>
    <t>#ddb7d8aa</t>
  </si>
  <si>
    <t>#e8cfe5aa</t>
  </si>
  <si>
    <t>#f4e7f2aa</t>
  </si>
  <si>
    <t>#ffffffaa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</si>
</sst>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4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rgb="FFD57B25"/>
        <bgColor indexed="64"/>
      </patternFill>
    </fill>
    <fill>
      <patternFill patternType="solid">
        <fgColor rgb="FF00583F"/>
        <bgColor indexed="64"/>
      </patternFill>
    </fill>
    <fill>
      <patternFill patternType="solid">
        <fgColor rgb="FF8ACFEE"/>
        <bgColor indexed="64"/>
      </patternFill>
    </fill>
    <fill>
      <patternFill patternType="solid">
        <fgColor rgb="FF9C0096"/>
        <bgColor indexed="64"/>
      </patternFill>
    </fill>
    <fill>
      <patternFill patternType="solid">
        <fgColor rgb="FFCFC703"/>
        <bgColor indexed="64"/>
      </patternFill>
    </fill>
    <fill>
      <patternFill patternType="solid">
        <fgColor rgb="FFED2E2C"/>
        <bgColor indexed="64"/>
      </patternFill>
    </fill>
    <fill>
      <patternFill patternType="solid">
        <fgColor rgb="FF5F6666"/>
        <bgColor indexed="64"/>
      </patternFill>
    </fill>
    <fill>
      <patternFill patternType="solid">
        <fgColor rgb="FF550907"/>
        <bgColor indexed="64"/>
      </patternFill>
    </fill>
    <fill>
      <patternFill patternType="solid">
        <fgColor rgb="FFC82C31"/>
        <bgColor indexed="64"/>
      </patternFill>
    </fill>
    <fill>
      <patternFill patternType="solid">
        <fgColor rgb="FFE6801A"/>
        <bgColor indexed="64"/>
      </patternFill>
    </fill>
    <fill>
      <patternFill patternType="solid">
        <fgColor rgb="FFEFCF2F"/>
        <bgColor indexed="64"/>
      </patternFill>
    </fill>
    <fill>
      <patternFill patternType="solid">
        <fgColor rgb="FF8D51A4"/>
        <bgColor indexed="64"/>
      </patternFill>
    </fill>
    <fill>
      <patternFill patternType="solid">
        <fgColor rgb="FF348734"/>
        <bgColor indexed="64"/>
      </patternFill>
    </fill>
    <fill>
      <patternFill patternType="solid">
        <fgColor rgb="FF14569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21213"/>
        <bgColor indexed="64"/>
      </patternFill>
    </fill>
    <fill>
      <patternFill patternType="solid">
        <fgColor rgb="FF781615"/>
        <bgColor indexed="64"/>
      </patternFill>
    </fill>
    <fill>
      <patternFill patternType="solid">
        <fgColor rgb="FFA30E10"/>
        <bgColor indexed="64"/>
      </patternFill>
    </fill>
    <fill>
      <patternFill patternType="solid">
        <fgColor rgb="FFCB0D10"/>
        <bgColor indexed="64"/>
      </patternFill>
    </fill>
    <fill>
      <patternFill patternType="solid">
        <fgColor rgb="FFF61116"/>
        <bgColor indexed="64"/>
      </patternFill>
    </fill>
    <fill>
      <patternFill patternType="solid">
        <fgColor rgb="FFFE6065"/>
        <bgColor indexed="64"/>
      </patternFill>
    </fill>
    <fill>
      <patternFill patternType="solid">
        <fgColor rgb="FFFFA6A2"/>
        <bgColor indexed="64"/>
      </patternFill>
    </fill>
    <fill>
      <patternFill patternType="solid">
        <fgColor rgb="FFFCC0C0"/>
        <bgColor indexed="64"/>
      </patternFill>
    </fill>
    <fill>
      <patternFill patternType="solid">
        <fgColor rgb="FFFCFF00"/>
        <bgColor indexed="64"/>
      </patternFill>
    </fill>
    <fill>
      <patternFill patternType="solid">
        <fgColor rgb="FFFCFFC8"/>
        <bgColor indexed="64"/>
      </patternFill>
    </fill>
    <fill>
      <patternFill patternType="solid">
        <fgColor rgb="FFFCFFE6"/>
        <bgColor indexed="64"/>
      </patternFill>
    </fill>
    <fill>
      <patternFill patternType="solid">
        <fgColor rgb="FFE6E600"/>
        <bgColor indexed="64"/>
      </patternFill>
    </fill>
    <fill>
      <patternFill patternType="solid">
        <fgColor rgb="FFBEBE00"/>
        <bgColor indexed="64"/>
      </patternFill>
    </fill>
    <fill>
      <patternFill patternType="solid">
        <fgColor rgb="FF8C8C00"/>
        <bgColor indexed="64"/>
      </patternFill>
    </fill>
    <fill>
      <patternFill patternType="solid">
        <fgColor rgb="FF5A5A00"/>
        <bgColor indexed="64"/>
      </patternFill>
    </fill>
    <fill>
      <patternFill patternType="solid">
        <fgColor rgb="FFFCFF78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3232FF"/>
        <bgColor indexed="64"/>
      </patternFill>
    </fill>
    <fill>
      <patternFill patternType="solid">
        <fgColor rgb="FF6E6EFF"/>
        <bgColor indexed="64"/>
      </patternFill>
    </fill>
    <fill>
      <patternFill patternType="solid">
        <fgColor rgb="FFAAAAFF"/>
        <bgColor indexed="64"/>
      </patternFill>
    </fill>
    <fill>
      <patternFill patternType="solid">
        <fgColor rgb="FFD2D2FF"/>
        <bgColor indexed="64"/>
      </patternFill>
    </fill>
    <fill>
      <patternFill patternType="solid">
        <fgColor rgb="FF0000D2"/>
        <bgColor indexed="64"/>
      </patternFill>
    </fill>
    <fill>
      <patternFill patternType="solid">
        <fgColor rgb="FF0000AA"/>
        <bgColor indexed="64"/>
      </patternFill>
    </fill>
    <fill>
      <patternFill patternType="solid">
        <fgColor rgb="FF000078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82FF"/>
        <bgColor indexed="64"/>
      </patternFill>
    </fill>
    <fill>
      <patternFill patternType="solid">
        <fgColor rgb="FFFFB4FF"/>
        <bgColor indexed="64"/>
      </patternFill>
    </fill>
    <fill>
      <patternFill patternType="solid">
        <fgColor rgb="FFFF46FF"/>
        <bgColor indexed="64"/>
      </patternFill>
    </fill>
    <fill>
      <patternFill patternType="solid">
        <fgColor rgb="FFD200D2"/>
        <bgColor indexed="64"/>
      </patternFill>
    </fill>
    <fill>
      <patternFill patternType="solid">
        <fgColor rgb="FFA000A0"/>
        <bgColor indexed="64"/>
      </patternFill>
    </fill>
    <fill>
      <patternFill patternType="solid">
        <fgColor rgb="FF6E006E"/>
        <bgColor indexed="64"/>
      </patternFill>
    </fill>
    <fill>
      <patternFill patternType="solid">
        <fgColor rgb="FF460046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781E"/>
        <bgColor indexed="64"/>
      </patternFill>
    </fill>
    <fill>
      <patternFill patternType="solid">
        <fgColor rgb="FFFFA03C"/>
        <bgColor indexed="64"/>
      </patternFill>
    </fill>
    <fill>
      <patternFill patternType="solid">
        <fgColor rgb="FFFFB478"/>
        <bgColor indexed="64"/>
      </patternFill>
    </fill>
    <fill>
      <patternFill patternType="solid">
        <fgColor rgb="FFFFC896"/>
        <bgColor indexed="64"/>
      </patternFill>
    </fill>
    <fill>
      <patternFill patternType="solid">
        <fgColor rgb="FFDC4600"/>
        <bgColor indexed="64"/>
      </patternFill>
    </fill>
    <fill>
      <patternFill patternType="solid">
        <fgColor rgb="FFAA2D00"/>
        <bgColor indexed="64"/>
      </patternFill>
    </fill>
    <fill>
      <patternFill patternType="solid">
        <fgColor rgb="FF7814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50FF50"/>
        <bgColor indexed="64"/>
      </patternFill>
    </fill>
    <fill>
      <patternFill patternType="solid">
        <fgColor rgb="FFA0FFA0"/>
        <bgColor indexed="64"/>
      </patternFill>
    </fill>
    <fill>
      <patternFill patternType="solid">
        <fgColor rgb="FFD2FFD2"/>
        <bgColor indexed="64"/>
      </patternFill>
    </fill>
    <fill>
      <patternFill patternType="solid">
        <fgColor rgb="FF00D200"/>
        <bgColor indexed="64"/>
      </patternFill>
    </fill>
    <fill>
      <patternFill patternType="solid">
        <fgColor rgb="FF00AA00"/>
        <bgColor indexed="64"/>
      </patternFill>
    </fill>
    <fill>
      <patternFill patternType="solid">
        <fgColor rgb="FF008200"/>
        <bgColor indexed="64"/>
      </patternFill>
    </fill>
    <fill>
      <patternFill patternType="solid">
        <fgColor rgb="FF004600"/>
        <bgColor indexed="64"/>
      </patternFill>
    </fill>
    <fill>
      <patternFill patternType="solid">
        <fgColor rgb="FF05495C"/>
        <bgColor indexed="64"/>
      </patternFill>
    </fill>
    <fill>
      <patternFill patternType="solid">
        <fgColor rgb="FFB4B4B4"/>
        <bgColor indexed="64"/>
      </patternFill>
    </fill>
    <fill>
      <patternFill patternType="solid">
        <fgColor rgb="FF00A27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8B27C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29FFC2"/>
        <bgColor indexed="64"/>
      </patternFill>
    </fill>
    <fill>
      <patternFill patternType="solid">
        <fgColor rgb="FFF79B9B"/>
        <bgColor indexed="64"/>
      </patternFill>
    </fill>
    <fill>
      <patternFill patternType="solid">
        <fgColor rgb="FFB12E87"/>
        <bgColor indexed="64"/>
      </patternFill>
    </fill>
    <fill>
      <patternFill patternType="solid">
        <fgColor rgb="FF323232"/>
        <bgColor indexed="64"/>
      </patternFill>
    </fill>
    <fill>
      <patternFill patternType="solid">
        <fgColor rgb="FF576D7F"/>
        <bgColor indexed="64"/>
      </patternFill>
    </fill>
    <fill>
      <patternFill patternType="solid">
        <fgColor rgb="FFD64139"/>
        <bgColor indexed="64"/>
      </patternFill>
    </fill>
    <fill>
      <patternFill patternType="solid">
        <fgColor rgb="FFCFEDC5"/>
        <bgColor indexed="64"/>
      </patternFill>
    </fill>
    <fill>
      <patternFill patternType="solid">
        <fgColor rgb="FF2F94B5"/>
        <bgColor indexed="64"/>
      </patternFill>
    </fill>
    <fill>
      <patternFill patternType="solid">
        <fgColor rgb="FF269111"/>
        <bgColor indexed="64"/>
      </patternFill>
    </fill>
    <fill>
      <patternFill patternType="solid">
        <fgColor rgb="FFE5BC4A"/>
        <bgColor indexed="64"/>
      </patternFill>
    </fill>
    <fill>
      <patternFill patternType="solid">
        <fgColor rgb="FF9D7A17"/>
        <bgColor indexed="64"/>
      </patternFill>
    </fill>
    <fill>
      <patternFill patternType="solid">
        <fgColor rgb="FF83EE6E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B0202"/>
        <bgColor indexed="64"/>
      </patternFill>
    </fill>
    <fill>
      <patternFill patternType="solid">
        <fgColor rgb="FF150304"/>
        <bgColor indexed="64"/>
      </patternFill>
    </fill>
    <fill>
      <patternFill patternType="solid">
        <fgColor rgb="FF200506"/>
        <bgColor indexed="64"/>
      </patternFill>
    </fill>
    <fill>
      <patternFill patternType="solid">
        <fgColor rgb="FF2B0608"/>
        <bgColor indexed="64"/>
      </patternFill>
    </fill>
    <fill>
      <patternFill patternType="solid">
        <fgColor rgb="FF36080A"/>
        <bgColor indexed="64"/>
      </patternFill>
    </fill>
    <fill>
      <patternFill patternType="solid">
        <fgColor rgb="FF40090D"/>
        <bgColor indexed="64"/>
      </patternFill>
    </fill>
    <fill>
      <patternFill patternType="solid">
        <fgColor rgb="FF4B0B0F"/>
        <bgColor indexed="64"/>
      </patternFill>
    </fill>
    <fill>
      <patternFill patternType="solid">
        <fgColor rgb="FF560C11"/>
        <bgColor indexed="64"/>
      </patternFill>
    </fill>
    <fill>
      <patternFill patternType="solid">
        <fgColor rgb="FF610E13"/>
        <bgColor indexed="64"/>
      </patternFill>
    </fill>
    <fill>
      <patternFill patternType="solid">
        <fgColor rgb="FF6B0F15"/>
        <bgColor indexed="64"/>
      </patternFill>
    </fill>
    <fill>
      <patternFill patternType="solid">
        <fgColor rgb="FF761117"/>
        <bgColor indexed="64"/>
      </patternFill>
    </fill>
    <fill>
      <patternFill patternType="solid">
        <fgColor rgb="FF9D1E1E"/>
        <bgColor indexed="64"/>
      </patternFill>
    </fill>
    <fill>
      <patternFill patternType="solid">
        <fgColor rgb="FFC32B25"/>
        <bgColor indexed="64"/>
      </patternFill>
    </fill>
    <fill>
      <patternFill patternType="solid">
        <fgColor rgb="FFDA5428"/>
        <bgColor indexed="64"/>
      </patternFill>
    </fill>
    <fill>
      <patternFill patternType="solid">
        <fgColor rgb="FFF17D2A"/>
        <bgColor indexed="64"/>
      </patternFill>
    </fill>
    <fill>
      <patternFill patternType="solid">
        <fgColor rgb="FFF58830"/>
        <bgColor indexed="64"/>
      </patternFill>
    </fill>
    <fill>
      <patternFill patternType="solid">
        <fgColor rgb="FFF89335"/>
        <bgColor indexed="64"/>
      </patternFill>
    </fill>
    <fill>
      <patternFill patternType="solid">
        <fgColor rgb="FFFA9F4F"/>
        <bgColor indexed="64"/>
      </patternFill>
    </fill>
    <fill>
      <patternFill patternType="solid">
        <fgColor rgb="FFFBAB69"/>
        <bgColor indexed="64"/>
      </patternFill>
    </fill>
    <fill>
      <patternFill patternType="solid">
        <fgColor rgb="FFFDBC64"/>
        <bgColor indexed="64"/>
      </patternFill>
    </fill>
    <fill>
      <patternFill patternType="solid">
        <fgColor rgb="FFFFCD5F"/>
        <bgColor indexed="64"/>
      </patternFill>
    </fill>
    <fill>
      <patternFill patternType="solid">
        <fgColor rgb="FFF4DC5E"/>
        <bgColor indexed="64"/>
      </patternFill>
    </fill>
    <fill>
      <patternFill patternType="solid">
        <fgColor rgb="FFE9EB5C"/>
        <bgColor indexed="64"/>
      </patternFill>
    </fill>
    <fill>
      <patternFill patternType="solid">
        <fgColor rgb="FFE5E643"/>
        <bgColor indexed="64"/>
      </patternFill>
    </fill>
    <fill>
      <patternFill patternType="solid">
        <fgColor rgb="FFE1E129"/>
        <bgColor indexed="64"/>
      </patternFill>
    </fill>
    <fill>
      <patternFill patternType="solid">
        <fgColor rgb="FFCDDA2D"/>
        <bgColor indexed="64"/>
      </patternFill>
    </fill>
    <fill>
      <patternFill patternType="solid">
        <fgColor rgb="FFB9D331"/>
        <bgColor indexed="64"/>
      </patternFill>
    </fill>
    <fill>
      <patternFill patternType="solid">
        <fgColor rgb="FF9BCB3A"/>
        <bgColor indexed="64"/>
      </patternFill>
    </fill>
    <fill>
      <patternFill patternType="solid">
        <fgColor rgb="FF7CC343"/>
        <bgColor indexed="64"/>
      </patternFill>
    </fill>
    <fill>
      <patternFill patternType="solid">
        <fgColor rgb="FF6CC482"/>
        <bgColor indexed="64"/>
      </patternFill>
    </fill>
    <fill>
      <patternFill patternType="solid">
        <fgColor rgb="FF5CC5C0"/>
        <bgColor indexed="64"/>
      </patternFill>
    </fill>
    <fill>
      <patternFill patternType="solid">
        <fgColor rgb="FF54C7D9"/>
        <bgColor indexed="64"/>
      </patternFill>
    </fill>
    <fill>
      <patternFill patternType="solid">
        <fgColor rgb="FF4CC9F2"/>
        <bgColor indexed="64"/>
      </patternFill>
    </fill>
    <fill>
      <patternFill patternType="solid">
        <fgColor rgb="FF4EA3D9"/>
        <bgColor indexed="64"/>
      </patternFill>
    </fill>
    <fill>
      <patternFill patternType="solid">
        <fgColor rgb="FF4F7CBF"/>
        <bgColor indexed="64"/>
      </patternFill>
    </fill>
    <fill>
      <patternFill patternType="solid">
        <fgColor rgb="FF4A66B3"/>
        <bgColor indexed="64"/>
      </patternFill>
    </fill>
    <fill>
      <patternFill patternType="solid">
        <fgColor rgb="FF4450A6"/>
        <bgColor indexed="64"/>
      </patternFill>
    </fill>
    <fill>
      <patternFill patternType="solid">
        <fgColor rgb="FF3851A9"/>
        <bgColor indexed="64"/>
      </patternFill>
    </fill>
    <fill>
      <patternFill patternType="solid">
        <fgColor rgb="FF2C52AC"/>
        <bgColor indexed="64"/>
      </patternFill>
    </fill>
    <fill>
      <patternFill patternType="solid">
        <fgColor rgb="FF5350A7"/>
        <bgColor indexed="64"/>
      </patternFill>
    </fill>
    <fill>
      <patternFill patternType="solid">
        <fgColor rgb="FF7A4EA2"/>
        <bgColor indexed="64"/>
      </patternFill>
    </fill>
    <fill>
      <patternFill patternType="solid">
        <fgColor rgb="FF9553A4"/>
        <bgColor indexed="64"/>
      </patternFill>
    </fill>
    <fill>
      <patternFill patternType="solid">
        <fgColor rgb="FFB057A5"/>
        <bgColor indexed="64"/>
      </patternFill>
    </fill>
    <fill>
      <patternFill patternType="solid">
        <fgColor rgb="FFBB6FB2"/>
        <bgColor indexed="64"/>
      </patternFill>
    </fill>
    <fill>
      <patternFill patternType="solid">
        <fgColor rgb="FFC787BF"/>
        <bgColor indexed="64"/>
      </patternFill>
    </fill>
    <fill>
      <patternFill patternType="solid">
        <fgColor rgb="FFD29FCC"/>
        <bgColor indexed="64"/>
      </patternFill>
    </fill>
    <fill>
      <patternFill patternType="solid">
        <fgColor rgb="FFDDB7D8"/>
        <bgColor indexed="64"/>
      </patternFill>
    </fill>
    <fill>
      <patternFill patternType="solid">
        <fgColor rgb="FFE8CFE5"/>
        <bgColor indexed="64"/>
      </patternFill>
    </fill>
    <fill>
      <patternFill patternType="solid">
        <fgColor rgb="FFF4E7F2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1" fillId="49" borderId="0" xfId="0" applyFont="1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64" borderId="0" xfId="0" applyFill="1"/>
    <xf numFmtId="0" fontId="0" fillId="65" borderId="0" xfId="0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0" fontId="1" fillId="20" borderId="0" xfId="0" applyFont="1" applyFill="1"/>
    <xf numFmtId="0" fontId="0" fillId="69" borderId="0" xfId="0" applyFill="1"/>
    <xf numFmtId="0" fontId="0" fillId="0" borderId="0" xfId="0" quotePrefix="1"/>
    <xf numFmtId="0" fontId="0" fillId="70" borderId="0" xfId="0" applyFill="1"/>
    <xf numFmtId="0" fontId="1" fillId="17" borderId="0" xfId="0" applyFont="1" applyFill="1"/>
    <xf numFmtId="0" fontId="2" fillId="67" borderId="0" xfId="0" applyFont="1" applyFill="1"/>
    <xf numFmtId="0" fontId="2" fillId="49" borderId="0" xfId="0" applyFont="1" applyFill="1"/>
    <xf numFmtId="2" fontId="0" fillId="0" borderId="0" xfId="0" applyNumberFormat="1"/>
    <xf numFmtId="0" fontId="0" fillId="71" borderId="0" xfId="0" applyFill="1"/>
    <xf numFmtId="0" fontId="0" fillId="72" borderId="0" xfId="0" applyFill="1"/>
    <xf numFmtId="0" fontId="0" fillId="73" borderId="0" xfId="0" applyFill="1"/>
    <xf numFmtId="0" fontId="0" fillId="74" borderId="0" xfId="0" applyFill="1"/>
    <xf numFmtId="0" fontId="0" fillId="75" borderId="0" xfId="0" applyFill="1"/>
    <xf numFmtId="0" fontId="0" fillId="76" borderId="0" xfId="0" applyFill="1"/>
    <xf numFmtId="0" fontId="0" fillId="77" borderId="0" xfId="0" applyFill="1"/>
    <xf numFmtId="0" fontId="0" fillId="78" borderId="0" xfId="0" applyFill="1"/>
    <xf numFmtId="0" fontId="0" fillId="79" borderId="0" xfId="0" applyFill="1"/>
    <xf numFmtId="0" fontId="0" fillId="80" borderId="0" xfId="0" applyFill="1"/>
    <xf numFmtId="0" fontId="0" fillId="81" borderId="0" xfId="0" applyFill="1"/>
    <xf numFmtId="0" fontId="0" fillId="82" borderId="0" xfId="0" applyFill="1"/>
    <xf numFmtId="0" fontId="0" fillId="83" borderId="0" xfId="0" applyFill="1"/>
    <xf numFmtId="0" fontId="0" fillId="84" borderId="0" xfId="0" applyFill="1"/>
    <xf numFmtId="0" fontId="0" fillId="85" borderId="0" xfId="0" applyFill="1"/>
    <xf numFmtId="0" fontId="0" fillId="86" borderId="0" xfId="0" applyFill="1"/>
    <xf numFmtId="0" fontId="0" fillId="87" borderId="0" xfId="0" applyFill="1"/>
    <xf numFmtId="0" fontId="0" fillId="88" borderId="0" xfId="0" applyFill="1"/>
    <xf numFmtId="0" fontId="0" fillId="89" borderId="0" xfId="0" applyFill="1"/>
    <xf numFmtId="0" fontId="0" fillId="90" borderId="0" xfId="0" applyFill="1"/>
    <xf numFmtId="0" fontId="0" fillId="91" borderId="0" xfId="0" applyFill="1"/>
    <xf numFmtId="0" fontId="0" fillId="92" borderId="0" xfId="0" applyFill="1"/>
    <xf numFmtId="0" fontId="0" fillId="93" borderId="0" xfId="0" applyFill="1"/>
    <xf numFmtId="0" fontId="0" fillId="94" borderId="0" xfId="0" applyFill="1"/>
    <xf numFmtId="0" fontId="0" fillId="95" borderId="0" xfId="0" applyFill="1"/>
    <xf numFmtId="0" fontId="0" fillId="96" borderId="0" xfId="0" applyFill="1"/>
    <xf numFmtId="0" fontId="0" fillId="97" borderId="0" xfId="0" applyFill="1"/>
    <xf numFmtId="0" fontId="0" fillId="98" borderId="0" xfId="0" applyFill="1"/>
    <xf numFmtId="0" fontId="0" fillId="99" borderId="0" xfId="0" applyFill="1"/>
    <xf numFmtId="0" fontId="0" fillId="100" borderId="0" xfId="0" applyFill="1"/>
    <xf numFmtId="0" fontId="0" fillId="101" borderId="0" xfId="0" applyFill="1"/>
    <xf numFmtId="0" fontId="0" fillId="102" borderId="0" xfId="0" applyFill="1"/>
    <xf numFmtId="0" fontId="0" fillId="103" borderId="0" xfId="0" applyFill="1"/>
    <xf numFmtId="0" fontId="0" fillId="104" borderId="0" xfId="0" applyFill="1"/>
    <xf numFmtId="0" fontId="0" fillId="105" borderId="0" xfId="0" applyFill="1"/>
    <xf numFmtId="0" fontId="0" fillId="106" borderId="0" xfId="0" applyFill="1"/>
    <xf numFmtId="0" fontId="0" fillId="107" borderId="0" xfId="0" applyFill="1"/>
    <xf numFmtId="0" fontId="0" fillId="108" borderId="0" xfId="0" applyFill="1"/>
    <xf numFmtId="0" fontId="0" fillId="109" borderId="0" xfId="0" applyFill="1"/>
    <xf numFmtId="0" fontId="0" fillId="110" borderId="0" xfId="0" applyFill="1"/>
    <xf numFmtId="0" fontId="0" fillId="111" borderId="0" xfId="0" applyFill="1"/>
    <xf numFmtId="0" fontId="0" fillId="112" borderId="0" xfId="0" applyFill="1"/>
    <xf numFmtId="0" fontId="0" fillId="113" borderId="0" xfId="0" applyFill="1"/>
    <xf numFmtId="0" fontId="0" fillId="114" borderId="0" xfId="0" applyFill="1"/>
    <xf numFmtId="0" fontId="0" fillId="115" borderId="0" xfId="0" applyFill="1"/>
    <xf numFmtId="0" fontId="0" fillId="116" borderId="0" xfId="0" applyFill="1"/>
    <xf numFmtId="0" fontId="0" fillId="117" borderId="0" xfId="0" applyFill="1"/>
    <xf numFmtId="0" fontId="0" fillId="118" borderId="0" xfId="0" applyFill="1"/>
    <xf numFmtId="0" fontId="0" fillId="119" borderId="0" xfId="0" applyFill="1"/>
    <xf numFmtId="0" fontId="0" fillId="120" borderId="0" xfId="0" applyFill="1"/>
    <xf numFmtId="0" fontId="0" fillId="121" borderId="0" xfId="0" applyFill="1"/>
    <xf numFmtId="0" fontId="0" fillId="122" borderId="0" xfId="0" applyFill="1"/>
    <xf numFmtId="0" fontId="0" fillId="123" borderId="0" xfId="0" applyFill="1"/>
    <xf numFmtId="0" fontId="0" fillId="124" borderId="0" xfId="0" applyFill="1"/>
    <xf numFmtId="0" fontId="0" fillId="125" borderId="0" xfId="0" applyFill="1"/>
    <xf numFmtId="0" fontId="0" fillId="126" borderId="0" xfId="0" applyFill="1"/>
    <xf numFmtId="0" fontId="0" fillId="127" borderId="0" xfId="0" applyFill="1"/>
    <xf numFmtId="0" fontId="0" fillId="128" borderId="0" xfId="0" applyFill="1"/>
    <xf numFmtId="0" fontId="0" fillId="129" borderId="0" xfId="0" applyFill="1"/>
    <xf numFmtId="0" fontId="0" fillId="130" borderId="0" xfId="0" applyFill="1"/>
    <xf numFmtId="0" fontId="0" fillId="131" borderId="0" xfId="0" applyFill="1"/>
    <xf numFmtId="0" fontId="0" fillId="132" borderId="0" xfId="0" applyFill="1"/>
    <xf numFmtId="0" fontId="0" fillId="133" borderId="0" xfId="0" applyFill="1"/>
    <xf numFmtId="0" fontId="0" fillId="134" borderId="0" xfId="0" applyFill="1"/>
    <xf numFmtId="0" fontId="0" fillId="135" borderId="0" xfId="0" applyFill="1"/>
    <xf numFmtId="0" fontId="0" fillId="136" borderId="0" xfId="0" applyFill="1"/>
    <xf numFmtId="0" fontId="0" fillId="137" borderId="0" xfId="0" applyFill="1"/>
    <xf numFmtId="0" fontId="0" fillId="138" borderId="0" xfId="0" applyFill="1"/>
    <xf numFmtId="0" fontId="0" fillId="139" borderId="0" xfId="0" applyFill="1"/>
    <xf numFmtId="0" fontId="0" fillId="14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3EE6E"/>
      <color rgb="FF9D7A17"/>
      <color rgb="FFE5BC4A"/>
      <color rgb="FF269111"/>
      <color rgb="FF2F94B5"/>
      <color rgb="FFCFEDC5"/>
      <color rgb="FFD64139"/>
      <color rgb="FF576D7F"/>
      <color rgb="FF323232"/>
      <color rgb="FFB12E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19</xdr:row>
      <xdr:rowOff>76200</xdr:rowOff>
    </xdr:from>
    <xdr:to>
      <xdr:col>6</xdr:col>
      <xdr:colOff>731520</xdr:colOff>
      <xdr:row>19</xdr:row>
      <xdr:rowOff>83820</xdr:rowOff>
    </xdr:to>
    <xdr:cxnSp macro="">
      <xdr:nvCxnSpPr>
        <xdr:cNvPr id="3" name="Connecteur droit 2"/>
        <xdr:cNvCxnSpPr/>
      </xdr:nvCxnSpPr>
      <xdr:spPr>
        <a:xfrm>
          <a:off x="4998720" y="3550920"/>
          <a:ext cx="579120" cy="7620"/>
        </a:xfrm>
        <a:prstGeom prst="line">
          <a:avLst/>
        </a:prstGeom>
        <a:ln w="19050">
          <a:solidFill>
            <a:srgbClr val="D57B25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20</xdr:row>
      <xdr:rowOff>114300</xdr:rowOff>
    </xdr:from>
    <xdr:to>
      <xdr:col>6</xdr:col>
      <xdr:colOff>838200</xdr:colOff>
      <xdr:row>20</xdr:row>
      <xdr:rowOff>114300</xdr:rowOff>
    </xdr:to>
    <xdr:cxnSp macro="">
      <xdr:nvCxnSpPr>
        <xdr:cNvPr id="7" name="Connecteur droit 6"/>
        <xdr:cNvCxnSpPr/>
      </xdr:nvCxnSpPr>
      <xdr:spPr>
        <a:xfrm>
          <a:off x="4998720" y="3771900"/>
          <a:ext cx="685800" cy="0"/>
        </a:xfrm>
        <a:prstGeom prst="line">
          <a:avLst/>
        </a:prstGeom>
        <a:ln w="19050">
          <a:solidFill>
            <a:srgbClr val="D57B25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167640</xdr:colOff>
      <xdr:row>21</xdr:row>
      <xdr:rowOff>106680</xdr:rowOff>
    </xdr:from>
    <xdr:to>
      <xdr:col>6</xdr:col>
      <xdr:colOff>883920</xdr:colOff>
      <xdr:row>21</xdr:row>
      <xdr:rowOff>106680</xdr:rowOff>
    </xdr:to>
    <xdr:cxnSp macro="">
      <xdr:nvCxnSpPr>
        <xdr:cNvPr id="8" name="Connecteur droit 7"/>
        <xdr:cNvCxnSpPr/>
      </xdr:nvCxnSpPr>
      <xdr:spPr>
        <a:xfrm>
          <a:off x="5013960" y="3947160"/>
          <a:ext cx="716280" cy="0"/>
        </a:xfrm>
        <a:prstGeom prst="line">
          <a:avLst/>
        </a:prstGeom>
        <a:ln w="19050">
          <a:solidFill>
            <a:srgbClr val="D57B2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220980</xdr:colOff>
      <xdr:row>22</xdr:row>
      <xdr:rowOff>99060</xdr:rowOff>
    </xdr:from>
    <xdr:to>
      <xdr:col>6</xdr:col>
      <xdr:colOff>883920</xdr:colOff>
      <xdr:row>22</xdr:row>
      <xdr:rowOff>106680</xdr:rowOff>
    </xdr:to>
    <xdr:cxnSp macro="">
      <xdr:nvCxnSpPr>
        <xdr:cNvPr id="9" name="Connecteur droit 8"/>
        <xdr:cNvCxnSpPr/>
      </xdr:nvCxnSpPr>
      <xdr:spPr>
        <a:xfrm flipV="1">
          <a:off x="5067300" y="4122420"/>
          <a:ext cx="662940" cy="7620"/>
        </a:xfrm>
        <a:prstGeom prst="line">
          <a:avLst/>
        </a:prstGeom>
        <a:ln w="19050">
          <a:solidFill>
            <a:srgbClr val="D57B25"/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AF63"/>
  <sheetViews>
    <sheetView topLeftCell="G4" workbookViewId="0">
      <selection activeCell="L23" sqref="L23"/>
    </sheetView>
  </sheetViews>
  <sheetFormatPr baseColWidth="10" defaultRowHeight="14.4" x14ac:dyDescent="0.3"/>
  <cols>
    <col min="6" max="6" width="12.88671875" customWidth="1"/>
    <col min="7" max="7" width="13.5546875" customWidth="1"/>
    <col min="16" max="16" width="3.77734375" customWidth="1"/>
    <col min="18" max="18" width="3.77734375" customWidth="1"/>
    <col min="20" max="20" width="3.77734375" customWidth="1"/>
    <col min="22" max="22" width="3.77734375" customWidth="1"/>
    <col min="24" max="24" width="3.77734375" customWidth="1"/>
    <col min="26" max="26" width="3.77734375" customWidth="1"/>
    <col min="28" max="28" width="3.77734375" customWidth="1"/>
    <col min="30" max="30" width="3.77734375" customWidth="1"/>
  </cols>
  <sheetData>
    <row r="1" spans="1:19" x14ac:dyDescent="0.3">
      <c r="C1" t="s">
        <v>22</v>
      </c>
      <c r="D1" t="s">
        <v>23</v>
      </c>
      <c r="E1" t="s">
        <v>24</v>
      </c>
      <c r="F1" t="s">
        <v>25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9" x14ac:dyDescent="0.3">
      <c r="A2" t="s">
        <v>0</v>
      </c>
      <c r="B2" s="7"/>
      <c r="C2">
        <v>0</v>
      </c>
      <c r="D2">
        <v>88</v>
      </c>
      <c r="E2">
        <v>63</v>
      </c>
      <c r="F2" t="s">
        <v>50</v>
      </c>
      <c r="G2" s="67" t="s">
        <v>56</v>
      </c>
      <c r="H2" s="73" t="s">
        <v>57</v>
      </c>
      <c r="I2" s="65" t="s">
        <v>58</v>
      </c>
      <c r="J2" s="64" t="s">
        <v>59</v>
      </c>
      <c r="K2" s="60" t="s">
        <v>60</v>
      </c>
      <c r="L2" s="61" t="s">
        <v>61</v>
      </c>
      <c r="M2" s="62" t="s">
        <v>62</v>
      </c>
      <c r="N2" s="63" t="s">
        <v>63</v>
      </c>
    </row>
    <row r="3" spans="1:19" x14ac:dyDescent="0.3">
      <c r="A3" t="s">
        <v>1</v>
      </c>
      <c r="B3" s="6"/>
      <c r="C3">
        <v>213</v>
      </c>
      <c r="D3">
        <v>123</v>
      </c>
      <c r="E3">
        <v>37</v>
      </c>
      <c r="F3" t="s">
        <v>51</v>
      </c>
      <c r="G3" s="59" t="s">
        <v>64</v>
      </c>
      <c r="H3" s="58" t="s">
        <v>65</v>
      </c>
      <c r="I3" s="57" t="s">
        <v>66</v>
      </c>
      <c r="J3" s="52" t="s">
        <v>67</v>
      </c>
      <c r="K3" s="53" t="s">
        <v>68</v>
      </c>
      <c r="L3" s="54" t="s">
        <v>69</v>
      </c>
      <c r="M3" s="55" t="s">
        <v>70</v>
      </c>
      <c r="N3" s="56" t="s">
        <v>71</v>
      </c>
    </row>
    <row r="4" spans="1:19" x14ac:dyDescent="0.3">
      <c r="A4" t="s">
        <v>2</v>
      </c>
      <c r="B4" s="9"/>
      <c r="C4">
        <v>156</v>
      </c>
      <c r="D4">
        <v>0</v>
      </c>
      <c r="E4">
        <v>150</v>
      </c>
      <c r="F4" t="s">
        <v>52</v>
      </c>
      <c r="G4" s="51" t="s">
        <v>72</v>
      </c>
      <c r="H4" s="50" t="s">
        <v>73</v>
      </c>
      <c r="I4" s="49" t="s">
        <v>74</v>
      </c>
      <c r="J4" s="74" t="s">
        <v>75</v>
      </c>
      <c r="K4" s="44" t="s">
        <v>76</v>
      </c>
      <c r="L4" s="47" t="s">
        <v>77</v>
      </c>
      <c r="M4" s="45" t="s">
        <v>78</v>
      </c>
      <c r="N4" s="46" t="s">
        <v>79</v>
      </c>
    </row>
    <row r="5" spans="1:19" x14ac:dyDescent="0.3">
      <c r="A5" t="s">
        <v>3</v>
      </c>
      <c r="B5" s="8"/>
      <c r="C5">
        <v>138</v>
      </c>
      <c r="D5">
        <v>207</v>
      </c>
      <c r="E5">
        <v>238</v>
      </c>
      <c r="F5" t="s">
        <v>53</v>
      </c>
      <c r="G5" s="43" t="s">
        <v>80</v>
      </c>
      <c r="H5" s="42" t="s">
        <v>81</v>
      </c>
      <c r="I5" s="41" t="s">
        <v>82</v>
      </c>
      <c r="J5" s="36" t="s">
        <v>83</v>
      </c>
      <c r="K5" s="37" t="s">
        <v>84</v>
      </c>
      <c r="L5" s="38" t="s">
        <v>85</v>
      </c>
      <c r="M5" s="39" t="s">
        <v>86</v>
      </c>
      <c r="N5" s="40" t="s">
        <v>87</v>
      </c>
    </row>
    <row r="6" spans="1:19" x14ac:dyDescent="0.3">
      <c r="A6" t="s">
        <v>4</v>
      </c>
      <c r="B6" s="10"/>
      <c r="C6">
        <v>207</v>
      </c>
      <c r="D6">
        <v>199</v>
      </c>
      <c r="E6">
        <v>3</v>
      </c>
      <c r="F6" t="s">
        <v>54</v>
      </c>
      <c r="G6" s="34" t="s">
        <v>88</v>
      </c>
      <c r="H6" s="33" t="s">
        <v>89</v>
      </c>
      <c r="I6" s="32" t="s">
        <v>90</v>
      </c>
      <c r="J6" s="31" t="s">
        <v>91</v>
      </c>
      <c r="K6" s="28" t="s">
        <v>92</v>
      </c>
      <c r="L6" s="35" t="s">
        <v>93</v>
      </c>
      <c r="M6" s="29" t="s">
        <v>94</v>
      </c>
      <c r="N6" s="30" t="s">
        <v>95</v>
      </c>
    </row>
    <row r="7" spans="1:19" x14ac:dyDescent="0.3">
      <c r="A7" t="s">
        <v>5</v>
      </c>
      <c r="B7" s="11"/>
      <c r="C7">
        <v>237</v>
      </c>
      <c r="D7">
        <v>46</v>
      </c>
      <c r="E7">
        <v>44</v>
      </c>
      <c r="F7" t="s">
        <v>55</v>
      </c>
      <c r="G7" s="20" t="s">
        <v>96</v>
      </c>
      <c r="H7" s="21" t="s">
        <v>97</v>
      </c>
      <c r="I7" s="22" t="s">
        <v>98</v>
      </c>
      <c r="J7" s="23" t="s">
        <v>99</v>
      </c>
      <c r="K7" s="24" t="s">
        <v>100</v>
      </c>
      <c r="L7" s="25" t="s">
        <v>101</v>
      </c>
      <c r="M7" s="26" t="s">
        <v>102</v>
      </c>
      <c r="N7" s="27" t="s">
        <v>103</v>
      </c>
    </row>
    <row r="8" spans="1:19" x14ac:dyDescent="0.3">
      <c r="I8" s="1"/>
    </row>
    <row r="9" spans="1:19" x14ac:dyDescent="0.3">
      <c r="C9" t="s">
        <v>22</v>
      </c>
      <c r="D9" t="s">
        <v>23</v>
      </c>
      <c r="E9" t="s">
        <v>24</v>
      </c>
      <c r="F9" t="s">
        <v>25</v>
      </c>
      <c r="I9" t="s">
        <v>22</v>
      </c>
      <c r="J9" t="s">
        <v>23</v>
      </c>
      <c r="K9" t="s">
        <v>24</v>
      </c>
      <c r="L9" t="s">
        <v>25</v>
      </c>
      <c r="Q9" t="s">
        <v>292</v>
      </c>
      <c r="R9" t="s">
        <v>293</v>
      </c>
      <c r="S9" t="s">
        <v>294</v>
      </c>
    </row>
    <row r="10" spans="1:19" x14ac:dyDescent="0.3">
      <c r="A10" t="s">
        <v>6</v>
      </c>
      <c r="B10" s="12"/>
      <c r="C10">
        <v>95</v>
      </c>
      <c r="D10">
        <v>102</v>
      </c>
      <c r="E10">
        <v>102</v>
      </c>
      <c r="F10" t="s">
        <v>43</v>
      </c>
      <c r="G10" t="s">
        <v>18</v>
      </c>
      <c r="H10" s="48"/>
      <c r="I10">
        <v>210</v>
      </c>
      <c r="J10">
        <v>0</v>
      </c>
      <c r="K10">
        <v>210</v>
      </c>
      <c r="L10" t="s">
        <v>26</v>
      </c>
      <c r="O10" s="11"/>
      <c r="Q10">
        <v>237</v>
      </c>
      <c r="R10">
        <v>46</v>
      </c>
      <c r="S10">
        <v>44</v>
      </c>
    </row>
    <row r="11" spans="1:19" x14ac:dyDescent="0.3">
      <c r="A11" t="s">
        <v>7</v>
      </c>
      <c r="B11" s="13"/>
      <c r="C11">
        <v>85</v>
      </c>
      <c r="D11">
        <v>9</v>
      </c>
      <c r="E11">
        <v>7</v>
      </c>
      <c r="F11" t="s">
        <v>44</v>
      </c>
      <c r="G11" t="s">
        <v>19</v>
      </c>
      <c r="H11" s="69"/>
      <c r="I11">
        <v>5</v>
      </c>
      <c r="J11">
        <v>73</v>
      </c>
      <c r="K11">
        <v>92</v>
      </c>
      <c r="L11" t="s">
        <v>27</v>
      </c>
      <c r="O11" s="12"/>
      <c r="Q11">
        <v>95</v>
      </c>
      <c r="R11">
        <v>102</v>
      </c>
      <c r="S11">
        <v>102</v>
      </c>
    </row>
    <row r="12" spans="1:19" x14ac:dyDescent="0.3">
      <c r="A12" t="s">
        <v>8</v>
      </c>
      <c r="B12" s="14"/>
      <c r="C12">
        <v>200</v>
      </c>
      <c r="D12">
        <v>44</v>
      </c>
      <c r="E12">
        <v>49</v>
      </c>
      <c r="F12" t="s">
        <v>45</v>
      </c>
      <c r="G12" t="s">
        <v>20</v>
      </c>
      <c r="H12" s="16"/>
      <c r="I12">
        <v>239</v>
      </c>
      <c r="J12">
        <v>207</v>
      </c>
      <c r="K12">
        <v>47</v>
      </c>
      <c r="L12" t="s">
        <v>28</v>
      </c>
      <c r="O12" s="4"/>
      <c r="Q12">
        <v>112</v>
      </c>
      <c r="R12">
        <v>173</v>
      </c>
      <c r="S12">
        <v>71</v>
      </c>
    </row>
    <row r="13" spans="1:19" x14ac:dyDescent="0.3">
      <c r="A13" t="s">
        <v>9</v>
      </c>
      <c r="B13" s="15"/>
      <c r="C13">
        <v>230</v>
      </c>
      <c r="D13">
        <v>128</v>
      </c>
      <c r="E13">
        <v>26</v>
      </c>
      <c r="F13" t="s">
        <v>46</v>
      </c>
      <c r="G13" t="s">
        <v>21</v>
      </c>
      <c r="H13" s="22"/>
      <c r="I13">
        <v>163</v>
      </c>
      <c r="J13">
        <v>14</v>
      </c>
      <c r="K13">
        <v>16</v>
      </c>
      <c r="L13" t="s">
        <v>29</v>
      </c>
      <c r="O13" s="48"/>
      <c r="Q13">
        <v>210</v>
      </c>
      <c r="R13">
        <v>0</v>
      </c>
      <c r="S13">
        <v>210</v>
      </c>
    </row>
    <row r="14" spans="1:19" x14ac:dyDescent="0.3">
      <c r="A14" t="s">
        <v>10</v>
      </c>
      <c r="B14" s="16"/>
      <c r="C14">
        <v>239</v>
      </c>
      <c r="D14">
        <v>207</v>
      </c>
      <c r="E14">
        <v>47</v>
      </c>
      <c r="F14" t="s">
        <v>28</v>
      </c>
      <c r="O14" s="15"/>
      <c r="Q14">
        <v>230</v>
      </c>
      <c r="R14">
        <v>128</v>
      </c>
      <c r="S14">
        <v>26</v>
      </c>
    </row>
    <row r="15" spans="1:19" x14ac:dyDescent="0.3">
      <c r="A15" t="s">
        <v>11</v>
      </c>
      <c r="B15" s="72"/>
      <c r="C15">
        <v>141</v>
      </c>
      <c r="D15">
        <v>81</v>
      </c>
      <c r="E15">
        <v>164</v>
      </c>
      <c r="F15" t="s">
        <v>47</v>
      </c>
    </row>
    <row r="16" spans="1:19" x14ac:dyDescent="0.3">
      <c r="A16" t="s">
        <v>12</v>
      </c>
      <c r="B16" s="18"/>
      <c r="C16">
        <v>20</v>
      </c>
      <c r="D16">
        <v>86</v>
      </c>
      <c r="E16">
        <v>155</v>
      </c>
      <c r="F16" t="s">
        <v>48</v>
      </c>
      <c r="H16" s="11"/>
      <c r="O16" s="34"/>
      <c r="Q16">
        <v>90</v>
      </c>
      <c r="R16">
        <v>90</v>
      </c>
      <c r="S16">
        <v>0</v>
      </c>
    </row>
    <row r="17" spans="1:32" x14ac:dyDescent="0.3">
      <c r="A17" t="s">
        <v>13</v>
      </c>
      <c r="B17" s="17"/>
      <c r="C17">
        <v>52</v>
      </c>
      <c r="D17">
        <v>135</v>
      </c>
      <c r="E17">
        <v>52</v>
      </c>
      <c r="F17" t="s">
        <v>49</v>
      </c>
      <c r="K17" t="s">
        <v>154</v>
      </c>
      <c r="O17" s="32"/>
      <c r="Q17">
        <v>190</v>
      </c>
      <c r="R17">
        <v>190</v>
      </c>
      <c r="S17">
        <v>0</v>
      </c>
    </row>
    <row r="18" spans="1:32" x14ac:dyDescent="0.3">
      <c r="K18">
        <f>HEX2DEC(K17)</f>
        <v>127</v>
      </c>
      <c r="L18" s="75">
        <f>K18/255</f>
        <v>0.49803921568627452</v>
      </c>
      <c r="O18" s="80"/>
      <c r="Q18">
        <v>48</v>
      </c>
      <c r="R18">
        <v>84</v>
      </c>
      <c r="S18">
        <v>150</v>
      </c>
    </row>
    <row r="19" spans="1:32" x14ac:dyDescent="0.3">
      <c r="C19" t="s">
        <v>22</v>
      </c>
      <c r="D19" t="s">
        <v>23</v>
      </c>
      <c r="E19" t="s">
        <v>24</v>
      </c>
      <c r="F19" t="s">
        <v>25</v>
      </c>
      <c r="H19" t="s">
        <v>34</v>
      </c>
      <c r="O19" s="81"/>
      <c r="Q19">
        <v>180</v>
      </c>
      <c r="R19">
        <v>198</v>
      </c>
      <c r="S19">
        <v>231</v>
      </c>
    </row>
    <row r="20" spans="1:32" x14ac:dyDescent="0.3">
      <c r="A20" t="s">
        <v>14</v>
      </c>
      <c r="B20" s="3"/>
      <c r="C20">
        <v>155</v>
      </c>
      <c r="D20">
        <v>194</v>
      </c>
      <c r="E20">
        <v>230</v>
      </c>
      <c r="F20" t="s">
        <v>39</v>
      </c>
      <c r="H20" s="70" t="s">
        <v>30</v>
      </c>
      <c r="O20" s="79"/>
      <c r="Q20">
        <v>128</v>
      </c>
      <c r="R20">
        <v>96</v>
      </c>
      <c r="S20">
        <v>0</v>
      </c>
    </row>
    <row r="21" spans="1:32" x14ac:dyDescent="0.3">
      <c r="A21" t="s">
        <v>15</v>
      </c>
      <c r="B21" s="4"/>
      <c r="C21">
        <v>112</v>
      </c>
      <c r="D21">
        <v>173</v>
      </c>
      <c r="E21">
        <v>71</v>
      </c>
      <c r="F21" t="s">
        <v>40</v>
      </c>
      <c r="H21" s="70" t="s">
        <v>31</v>
      </c>
      <c r="K21">
        <f>255*L21</f>
        <v>127.5</v>
      </c>
      <c r="L21">
        <v>0.5</v>
      </c>
      <c r="M21" t="str">
        <f>DEC2HEX(ROUND(L21*255,0))</f>
        <v>80</v>
      </c>
      <c r="O21" s="20" t="s">
        <v>96</v>
      </c>
      <c r="Q21">
        <v>82</v>
      </c>
      <c r="R21">
        <v>18</v>
      </c>
      <c r="S21">
        <v>19</v>
      </c>
    </row>
    <row r="22" spans="1:32" x14ac:dyDescent="0.3">
      <c r="A22" t="s">
        <v>16</v>
      </c>
      <c r="B22" s="2"/>
      <c r="C22">
        <v>255</v>
      </c>
      <c r="D22">
        <v>217</v>
      </c>
      <c r="E22">
        <v>102</v>
      </c>
      <c r="F22" t="s">
        <v>41</v>
      </c>
      <c r="H22" t="s">
        <v>32</v>
      </c>
      <c r="O22" s="22" t="s">
        <v>98</v>
      </c>
      <c r="Q22">
        <v>163</v>
      </c>
      <c r="R22">
        <v>14</v>
      </c>
      <c r="S22">
        <v>16</v>
      </c>
    </row>
    <row r="23" spans="1:32" x14ac:dyDescent="0.3">
      <c r="A23" t="s">
        <v>17</v>
      </c>
      <c r="B23" s="5"/>
      <c r="C23">
        <v>255</v>
      </c>
      <c r="D23">
        <v>87</v>
      </c>
      <c r="E23">
        <v>87</v>
      </c>
      <c r="F23" t="s">
        <v>42</v>
      </c>
      <c r="H23" t="s">
        <v>33</v>
      </c>
      <c r="L23" t="str">
        <f>LOWER(CONCATENATE("#",DEC2HEX(I10,2),DEC2HEX(J10,2),DEC2HEX(K10,2)))</f>
        <v>#d200d2</v>
      </c>
      <c r="O23" s="24" t="s">
        <v>100</v>
      </c>
      <c r="Q23">
        <v>246</v>
      </c>
      <c r="R23">
        <v>17</v>
      </c>
      <c r="S23">
        <v>22</v>
      </c>
    </row>
    <row r="24" spans="1:32" x14ac:dyDescent="0.3">
      <c r="O24" s="26" t="s">
        <v>102</v>
      </c>
      <c r="Q24">
        <v>255</v>
      </c>
      <c r="R24">
        <v>166</v>
      </c>
      <c r="S24">
        <v>162</v>
      </c>
    </row>
    <row r="25" spans="1:32" x14ac:dyDescent="0.3">
      <c r="O25" s="82"/>
      <c r="Q25">
        <v>89</v>
      </c>
      <c r="R25">
        <v>89</v>
      </c>
      <c r="S25">
        <v>89</v>
      </c>
    </row>
    <row r="26" spans="1:32" x14ac:dyDescent="0.3">
      <c r="O26" s="73" t="s">
        <v>57</v>
      </c>
      <c r="Q26">
        <v>0</v>
      </c>
      <c r="R26">
        <v>130</v>
      </c>
      <c r="S26">
        <v>0</v>
      </c>
    </row>
    <row r="27" spans="1:32" x14ac:dyDescent="0.3">
      <c r="C27" s="19"/>
      <c r="D27" s="19"/>
      <c r="E27" s="19"/>
      <c r="F27" s="19"/>
      <c r="G27" s="19"/>
      <c r="H27" s="19"/>
      <c r="I27" s="19"/>
      <c r="J27" s="19"/>
      <c r="K27" s="19"/>
      <c r="L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</row>
    <row r="28" spans="1:32" ht="4.95" customHeight="1" x14ac:dyDescent="0.3">
      <c r="C28" s="19"/>
      <c r="D28" s="67"/>
      <c r="E28" s="66"/>
      <c r="F28" s="65"/>
      <c r="G28" s="64"/>
      <c r="H28" s="60"/>
      <c r="I28" s="61"/>
      <c r="J28" s="62"/>
      <c r="K28" s="63"/>
      <c r="L28" s="19"/>
      <c r="O28" s="19"/>
      <c r="P28" s="19"/>
      <c r="Q28" s="67"/>
      <c r="R28" s="19"/>
      <c r="S28" s="66"/>
      <c r="T28" s="19"/>
      <c r="U28" s="65"/>
      <c r="V28" s="19"/>
      <c r="W28" s="64"/>
      <c r="X28" s="19"/>
      <c r="Y28" s="60"/>
      <c r="Z28" s="19"/>
      <c r="AA28" s="61"/>
      <c r="AB28" s="19"/>
      <c r="AC28" s="62"/>
      <c r="AD28" s="19"/>
      <c r="AE28" s="63"/>
      <c r="AF28" s="19"/>
    </row>
    <row r="29" spans="1:32" s="1" customFormat="1" x14ac:dyDescent="0.3">
      <c r="C29" s="19"/>
      <c r="D29" s="19" t="str">
        <f>CONCATENATE("#",LOWER(IF(VALUE(MID(G2,1,FIND(";",G2)-1))&lt;16,CONCATENATE(0,DEC2HEX(VALUE(MID(G2,1,FIND(";",G2)-1)))),DEC2HEX(VALUE(MID(G2,1,FIND(";",G2)-1))))),LOWER(IF(VALUE(MID(G2,FIND(";",G2)+1,FIND(";",G2,FIND(";",G2)+1)-FIND(";",G2)-1))&lt;16,CONCATENATE(0,DEC2HEX(VALUE(MID(G2,FIND(";",G2)+1,FIND(";",G2,FIND(";",G2)+1)-FIND(";",G2)-1)))),DEC2HEX(VALUE(MID(G2,FIND(";",G2)+1,FIND(";",G2,FIND(";",G2)+1)-FIND(";",G2)-1))))),LOWER(IF(VALUE(MID(G2,FIND(";",G2,FIND(";",G2)+1)+1,3))&lt;16,CONCATENATE(0,DEC2HEX(VALUE(MID(G2,FIND(";",G2,FIND(";",G2)+1)+1,3)))),DEC2HEX(VALUE(MID(G2,FIND(";",G2,FIND(";",G2)+1)+1,3))))))</f>
        <v>#004600</v>
      </c>
      <c r="E29" s="19" t="str">
        <f t="shared" ref="E29:K29" si="0">CONCATENATE("#",LOWER(IF(VALUE(MID(H2,1,FIND(";",H2)-1))&lt;16,CONCATENATE(0,DEC2HEX(VALUE(MID(H2,1,FIND(";",H2)-1)))),DEC2HEX(VALUE(MID(H2,1,FIND(";",H2)-1))))),LOWER(IF(VALUE(MID(H2,FIND(";",H2)+1,FIND(";",H2,FIND(";",H2)+1)-FIND(";",H2)-1))&lt;16,CONCATENATE(0,DEC2HEX(VALUE(MID(H2,FIND(";",H2)+1,FIND(";",H2,FIND(";",H2)+1)-FIND(";",H2)-1)))),DEC2HEX(VALUE(MID(H2,FIND(";",H2)+1,FIND(";",H2,FIND(";",H2)+1)-FIND(";",H2)-1))))),LOWER(IF(VALUE(MID(H2,FIND(";",H2,FIND(";",H2)+1)+1,3))&lt;16,CONCATENATE(0,DEC2HEX(VALUE(MID(H2,FIND(";",H2,FIND(";",H2)+1)+1,3)))),DEC2HEX(VALUE(MID(H2,FIND(";",H2,FIND(";",H2)+1)+1,3))))))</f>
        <v>#008200</v>
      </c>
      <c r="F29" s="19" t="str">
        <f t="shared" si="0"/>
        <v>#00aa00</v>
      </c>
      <c r="G29" s="19" t="str">
        <f t="shared" si="0"/>
        <v>#00d200</v>
      </c>
      <c r="H29" s="19" t="str">
        <f t="shared" si="0"/>
        <v>#00ff00</v>
      </c>
      <c r="I29" s="19" t="str">
        <f t="shared" si="0"/>
        <v>#50ff50</v>
      </c>
      <c r="J29" s="19" t="str">
        <f t="shared" si="0"/>
        <v>#a0ffa0</v>
      </c>
      <c r="K29" s="19" t="str">
        <f t="shared" si="0"/>
        <v>#d2ffd2</v>
      </c>
      <c r="L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</row>
    <row r="30" spans="1:32" ht="4.95" customHeight="1" x14ac:dyDescent="0.3">
      <c r="C30" s="19"/>
      <c r="D30" s="59"/>
      <c r="E30" s="58"/>
      <c r="F30" s="57"/>
      <c r="G30" s="52"/>
      <c r="H30" s="53"/>
      <c r="I30" s="54"/>
      <c r="J30" s="55"/>
      <c r="K30" s="56"/>
      <c r="L30" s="19"/>
      <c r="O30" s="19"/>
      <c r="P30" s="19"/>
      <c r="Q30" s="59"/>
      <c r="R30" s="19"/>
      <c r="S30" s="58"/>
      <c r="T30" s="19"/>
      <c r="U30" s="57"/>
      <c r="V30" s="19"/>
      <c r="W30" s="52"/>
      <c r="X30" s="19"/>
      <c r="Y30" s="53"/>
      <c r="Z30" s="19"/>
      <c r="AA30" s="54"/>
      <c r="AB30" s="19"/>
      <c r="AC30" s="55"/>
      <c r="AD30" s="19"/>
      <c r="AE30" s="56"/>
      <c r="AF30" s="19"/>
    </row>
    <row r="31" spans="1:32" s="1" customFormat="1" x14ac:dyDescent="0.3">
      <c r="C31" s="19"/>
      <c r="D31" s="19" t="str">
        <f>CONCATENATE("#",LOWER(IF(VALUE(MID(G3,1,FIND(";",G3)-1))&lt;16,CONCATENATE(0,DEC2HEX(VALUE(MID(G3,1,FIND(";",G3)-1)))),DEC2HEX(VALUE(MID(G3,1,FIND(";",G3)-1))))),LOWER(IF(VALUE(MID(G3,FIND(";",G3)+1,FIND(";",G3,FIND(";",G3)+1)-FIND(";",G3)-1))&lt;16,CONCATENATE(0,DEC2HEX(VALUE(MID(G3,FIND(";",G3)+1,FIND(";",G3,FIND(";",G3)+1)-FIND(";",G3)-1)))),DEC2HEX(VALUE(MID(G3,FIND(";",G3)+1,FIND(";",G3,FIND(";",G3)+1)-FIND(";",G3)-1))))),LOWER(IF(VALUE(MID(G3,FIND(";",G3,FIND(";",G3)+1)+1,3))&lt;16,CONCATENATE(0,DEC2HEX(VALUE(MID(G3,FIND(";",G3,FIND(";",G3)+1)+1,3)))),DEC2HEX(VALUE(MID(G3,FIND(";",G3,FIND(";",G3)+1)+1,3))))))</f>
        <v>#781400</v>
      </c>
      <c r="E31" s="19" t="str">
        <f t="shared" ref="E31:K31" si="1">CONCATENATE("#",LOWER(IF(VALUE(MID(H3,1,FIND(";",H3)-1))&lt;16,CONCATENATE(0,DEC2HEX(VALUE(MID(H3,1,FIND(";",H3)-1)))),DEC2HEX(VALUE(MID(H3,1,FIND(";",H3)-1))))),LOWER(IF(VALUE(MID(H3,FIND(";",H3)+1,FIND(";",H3,FIND(";",H3)+1)-FIND(";",H3)-1))&lt;16,CONCATENATE(0,DEC2HEX(VALUE(MID(H3,FIND(";",H3)+1,FIND(";",H3,FIND(";",H3)+1)-FIND(";",H3)-1)))),DEC2HEX(VALUE(MID(H3,FIND(";",H3)+1,FIND(";",H3,FIND(";",H3)+1)-FIND(";",H3)-1))))),LOWER(IF(VALUE(MID(H3,FIND(";",H3,FIND(";",H3)+1)+1,3))&lt;16,CONCATENATE(0,DEC2HEX(VALUE(MID(H3,FIND(";",H3,FIND(";",H3)+1)+1,3)))),DEC2HEX(VALUE(MID(H3,FIND(";",H3,FIND(";",H3)+1)+1,3))))))</f>
        <v>#aa2d00</v>
      </c>
      <c r="F31" s="19" t="str">
        <f t="shared" si="1"/>
        <v>#dc4600</v>
      </c>
      <c r="G31" s="19" t="str">
        <f t="shared" si="1"/>
        <v>#ff6600</v>
      </c>
      <c r="H31" s="19" t="str">
        <f t="shared" si="1"/>
        <v>#ff781e</v>
      </c>
      <c r="I31" s="19" t="str">
        <f t="shared" si="1"/>
        <v>#ffa03c</v>
      </c>
      <c r="J31" s="19" t="str">
        <f t="shared" si="1"/>
        <v>#ffb478</v>
      </c>
      <c r="K31" s="19" t="str">
        <f t="shared" si="1"/>
        <v>#ffc896</v>
      </c>
      <c r="L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</row>
    <row r="32" spans="1:32" ht="4.95" customHeight="1" x14ac:dyDescent="0.3">
      <c r="C32" s="19"/>
      <c r="D32" s="51"/>
      <c r="E32" s="50"/>
      <c r="F32" s="49"/>
      <c r="G32" s="48"/>
      <c r="H32" s="44"/>
      <c r="I32" s="47"/>
      <c r="J32" s="45"/>
      <c r="K32" s="46"/>
      <c r="L32" s="19"/>
      <c r="O32" s="19"/>
      <c r="P32" s="19"/>
      <c r="Q32" s="51"/>
      <c r="R32" s="19"/>
      <c r="S32" s="50"/>
      <c r="T32" s="19"/>
      <c r="U32" s="49"/>
      <c r="V32" s="68"/>
      <c r="W32" s="48"/>
      <c r="X32" s="19"/>
      <c r="Y32" s="44"/>
      <c r="Z32" s="19"/>
      <c r="AA32" s="47"/>
      <c r="AB32" s="19"/>
      <c r="AC32" s="45"/>
      <c r="AD32" s="19"/>
      <c r="AE32" s="46"/>
      <c r="AF32" s="19"/>
    </row>
    <row r="33" spans="1:32" s="1" customFormat="1" x14ac:dyDescent="0.3">
      <c r="C33" s="19"/>
      <c r="D33" s="19" t="str">
        <f>CONCATENATE("#",LOWER(IF(VALUE(MID(G4,1,FIND(";",G4)-1))&lt;16,CONCATENATE(0,DEC2HEX(VALUE(MID(G4,1,FIND(";",G4)-1)))),DEC2HEX(VALUE(MID(G4,1,FIND(";",G4)-1))))),LOWER(IF(VALUE(MID(G4,FIND(";",G4)+1,FIND(";",G4,FIND(";",G4)+1)-FIND(";",G4)-1))&lt;16,CONCATENATE(0,DEC2HEX(VALUE(MID(G4,FIND(";",G4)+1,FIND(";",G4,FIND(";",G4)+1)-FIND(";",G4)-1)))),DEC2HEX(VALUE(MID(G4,FIND(";",G4)+1,FIND(";",G4,FIND(";",G4)+1)-FIND(";",G4)-1))))),LOWER(IF(VALUE(MID(G4,FIND(";",G4,FIND(";",G4)+1)+1,3))&lt;16,CONCATENATE(0,DEC2HEX(VALUE(MID(G4,FIND(";",G4,FIND(";",G4)+1)+1,3)))),DEC2HEX(VALUE(MID(G4,FIND(";",G4,FIND(";",G4)+1)+1,3))))))</f>
        <v>#460046</v>
      </c>
      <c r="E33" s="19" t="str">
        <f t="shared" ref="E33:K33" si="2">CONCATENATE("#",LOWER(IF(VALUE(MID(H4,1,FIND(";",H4)-1))&lt;16,CONCATENATE(0,DEC2HEX(VALUE(MID(H4,1,FIND(";",H4)-1)))),DEC2HEX(VALUE(MID(H4,1,FIND(";",H4)-1))))),LOWER(IF(VALUE(MID(H4,FIND(";",H4)+1,FIND(";",H4,FIND(";",H4)+1)-FIND(";",H4)-1))&lt;16,CONCATENATE(0,DEC2HEX(VALUE(MID(H4,FIND(";",H4)+1,FIND(";",H4,FIND(";",H4)+1)-FIND(";",H4)-1)))),DEC2HEX(VALUE(MID(H4,FIND(";",H4)+1,FIND(";",H4,FIND(";",H4)+1)-FIND(";",H4)-1))))),LOWER(IF(VALUE(MID(H4,FIND(";",H4,FIND(";",H4)+1)+1,3))&lt;16,CONCATENATE(0,DEC2HEX(VALUE(MID(H4,FIND(";",H4,FIND(";",H4)+1)+1,3)))),DEC2HEX(VALUE(MID(H4,FIND(";",H4,FIND(";",H4)+1)+1,3))))))</f>
        <v>#6e006e</v>
      </c>
      <c r="F33" s="19" t="str">
        <f t="shared" si="2"/>
        <v>#a000a0</v>
      </c>
      <c r="G33" s="19" t="str">
        <f t="shared" si="2"/>
        <v>#d200d2</v>
      </c>
      <c r="H33" s="19" t="str">
        <f t="shared" si="2"/>
        <v>#ff00ff</v>
      </c>
      <c r="I33" s="19" t="str">
        <f t="shared" si="2"/>
        <v>#ff46ff</v>
      </c>
      <c r="J33" s="19" t="str">
        <f t="shared" si="2"/>
        <v>#ff82ff</v>
      </c>
      <c r="K33" s="19" t="str">
        <f t="shared" si="2"/>
        <v>#ffb4ff</v>
      </c>
      <c r="L33" s="19"/>
      <c r="O33" s="19"/>
      <c r="P33" s="19"/>
      <c r="Q33" s="19"/>
      <c r="R33" s="19"/>
      <c r="S33" s="19"/>
      <c r="T33" s="19"/>
      <c r="U33" s="19"/>
      <c r="V33" s="68"/>
      <c r="W33" s="68"/>
      <c r="X33" s="19"/>
      <c r="Y33" s="19"/>
      <c r="Z33" s="19"/>
      <c r="AA33" s="19"/>
      <c r="AB33" s="19"/>
      <c r="AC33" s="19"/>
      <c r="AD33" s="19"/>
      <c r="AE33" s="19"/>
      <c r="AF33" s="19"/>
    </row>
    <row r="34" spans="1:32" ht="4.95" customHeight="1" x14ac:dyDescent="0.3">
      <c r="C34" s="19"/>
      <c r="D34" s="43"/>
      <c r="E34" s="42"/>
      <c r="F34" s="41"/>
      <c r="G34" s="36"/>
      <c r="H34" s="37"/>
      <c r="I34" s="38"/>
      <c r="J34" s="39"/>
      <c r="K34" s="40"/>
      <c r="L34" s="19"/>
      <c r="O34" s="19"/>
      <c r="P34" s="19"/>
      <c r="Q34" s="43"/>
      <c r="R34" s="19"/>
      <c r="S34" s="42"/>
      <c r="T34" s="19"/>
      <c r="U34" s="41"/>
      <c r="V34" s="19"/>
      <c r="W34" s="36"/>
      <c r="X34" s="19"/>
      <c r="Y34" s="37"/>
      <c r="Z34" s="19"/>
      <c r="AA34" s="38"/>
      <c r="AB34" s="19"/>
      <c r="AC34" s="39"/>
      <c r="AD34" s="19"/>
      <c r="AE34" s="40"/>
      <c r="AF34" s="19"/>
    </row>
    <row r="35" spans="1:32" s="1" customFormat="1" x14ac:dyDescent="0.3">
      <c r="C35" s="19"/>
      <c r="D35" s="19" t="str">
        <f>CONCATENATE("#",LOWER(IF(VALUE(MID(G5,1,FIND(";",G5)-1))&lt;16,CONCATENATE(0,DEC2HEX(VALUE(MID(G5,1,FIND(";",G5)-1)))),DEC2HEX(VALUE(MID(G5,1,FIND(";",G5)-1))))),LOWER(IF(VALUE(MID(G5,FIND(";",G5)+1,FIND(";",G5,FIND(";",G5)+1)-FIND(";",G5)-1))&lt;16,CONCATENATE(0,DEC2HEX(VALUE(MID(G5,FIND(";",G5)+1,FIND(";",G5,FIND(";",G5)+1)-FIND(";",G5)-1)))),DEC2HEX(VALUE(MID(G5,FIND(";",G5)+1,FIND(";",G5,FIND(";",G5)+1)-FIND(";",G5)-1))))),LOWER(IF(VALUE(MID(G5,FIND(";",G5,FIND(";",G5)+1)+1,3))&lt;16,CONCATENATE(0,DEC2HEX(VALUE(MID(G5,FIND(";",G5,FIND(";",G5)+1)+1,3)))),DEC2HEX(VALUE(MID(G5,FIND(";",G5,FIND(";",G5)+1)+1,3))))))</f>
        <v>#000078</v>
      </c>
      <c r="E35" s="19" t="str">
        <f t="shared" ref="E35:K35" si="3">CONCATENATE("#",LOWER(IF(VALUE(MID(H5,1,FIND(";",H5)-1))&lt;16,CONCATENATE(0,DEC2HEX(VALUE(MID(H5,1,FIND(";",H5)-1)))),DEC2HEX(VALUE(MID(H5,1,FIND(";",H5)-1))))),LOWER(IF(VALUE(MID(H5,FIND(";",H5)+1,FIND(";",H5,FIND(";",H5)+1)-FIND(";",H5)-1))&lt;16,CONCATENATE(0,DEC2HEX(VALUE(MID(H5,FIND(";",H5)+1,FIND(";",H5,FIND(";",H5)+1)-FIND(";",H5)-1)))),DEC2HEX(VALUE(MID(H5,FIND(";",H5)+1,FIND(";",H5,FIND(";",H5)+1)-FIND(";",H5)-1))))),LOWER(IF(VALUE(MID(H5,FIND(";",H5,FIND(";",H5)+1)+1,3))&lt;16,CONCATENATE(0,DEC2HEX(VALUE(MID(H5,FIND(";",H5,FIND(";",H5)+1)+1,3)))),DEC2HEX(VALUE(MID(H5,FIND(";",H5,FIND(";",H5)+1)+1,3))))))</f>
        <v>#0000aa</v>
      </c>
      <c r="F35" s="19" t="str">
        <f t="shared" si="3"/>
        <v>#0000d2</v>
      </c>
      <c r="G35" s="19" t="str">
        <f t="shared" si="3"/>
        <v>#0000ff</v>
      </c>
      <c r="H35" s="19" t="str">
        <f t="shared" si="3"/>
        <v>#3232ff</v>
      </c>
      <c r="I35" s="19" t="str">
        <f t="shared" si="3"/>
        <v>#6e6eff</v>
      </c>
      <c r="J35" s="19" t="str">
        <f t="shared" si="3"/>
        <v>#aaaaff</v>
      </c>
      <c r="K35" s="19" t="str">
        <f t="shared" si="3"/>
        <v>#d2d2ff</v>
      </c>
      <c r="L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</row>
    <row r="36" spans="1:32" ht="4.95" customHeight="1" x14ac:dyDescent="0.3">
      <c r="C36" s="19"/>
      <c r="D36" s="34"/>
      <c r="E36" s="33"/>
      <c r="F36" s="32"/>
      <c r="G36" s="31"/>
      <c r="H36" s="28"/>
      <c r="I36" s="35"/>
      <c r="J36" s="29"/>
      <c r="K36" s="30"/>
      <c r="L36" s="19"/>
      <c r="O36" s="19"/>
      <c r="P36" s="19"/>
      <c r="Q36" s="34"/>
      <c r="R36" s="19"/>
      <c r="S36" s="33"/>
      <c r="T36" s="19"/>
      <c r="U36" s="32"/>
      <c r="V36" s="19"/>
      <c r="W36" s="31"/>
      <c r="X36" s="19"/>
      <c r="Y36" s="28"/>
      <c r="Z36" s="19"/>
      <c r="AA36" s="35"/>
      <c r="AB36" s="19"/>
      <c r="AC36" s="29"/>
      <c r="AD36" s="19"/>
      <c r="AE36" s="30"/>
      <c r="AF36" s="19"/>
    </row>
    <row r="37" spans="1:32" s="1" customFormat="1" x14ac:dyDescent="0.3">
      <c r="C37" s="19"/>
      <c r="D37" s="19" t="str">
        <f>CONCATENATE("#",LOWER(IF(VALUE(MID(G6,1,FIND(";",G6)-1))&lt;16,CONCATENATE(0,DEC2HEX(VALUE(MID(G6,1,FIND(";",G6)-1)))),DEC2HEX(VALUE(MID(G6,1,FIND(";",G6)-1))))),LOWER(IF(VALUE(MID(G6,FIND(";",G6)+1,FIND(";",G6,FIND(";",G6)+1)-FIND(";",G6)-1))&lt;16,CONCATENATE(0,DEC2HEX(VALUE(MID(G6,FIND(";",G6)+1,FIND(";",G6,FIND(";",G6)+1)-FIND(";",G6)-1)))),DEC2HEX(VALUE(MID(G6,FIND(";",G6)+1,FIND(";",G6,FIND(";",G6)+1)-FIND(";",G6)-1))))),LOWER(IF(VALUE(MID(G6,FIND(";",G6,FIND(";",G6)+1)+1,3))&lt;16,CONCATENATE(0,DEC2HEX(VALUE(MID(G6,FIND(";",G6,FIND(";",G6)+1)+1,3)))),DEC2HEX(VALUE(MID(G6,FIND(";",G6,FIND(";",G6)+1)+1,3))))))</f>
        <v>#5a5a00</v>
      </c>
      <c r="E37" s="19" t="str">
        <f t="shared" ref="E37:K37" si="4">CONCATENATE("#",LOWER(IF(VALUE(MID(H6,1,FIND(";",H6)-1))&lt;16,CONCATENATE(0,DEC2HEX(VALUE(MID(H6,1,FIND(";",H6)-1)))),DEC2HEX(VALUE(MID(H6,1,FIND(";",H6)-1))))),LOWER(IF(VALUE(MID(H6,FIND(";",H6)+1,FIND(";",H6,FIND(";",H6)+1)-FIND(";",H6)-1))&lt;16,CONCATENATE(0,DEC2HEX(VALUE(MID(H6,FIND(";",H6)+1,FIND(";",H6,FIND(";",H6)+1)-FIND(";",H6)-1)))),DEC2HEX(VALUE(MID(H6,FIND(";",H6)+1,FIND(";",H6,FIND(";",H6)+1)-FIND(";",H6)-1))))),LOWER(IF(VALUE(MID(H6,FIND(";",H6,FIND(";",H6)+1)+1,3))&lt;16,CONCATENATE(0,DEC2HEX(VALUE(MID(H6,FIND(";",H6,FIND(";",H6)+1)+1,3)))),DEC2HEX(VALUE(MID(H6,FIND(";",H6,FIND(";",H6)+1)+1,3))))))</f>
        <v>#8c8c00</v>
      </c>
      <c r="F37" s="19" t="str">
        <f t="shared" si="4"/>
        <v>#bebe00</v>
      </c>
      <c r="G37" s="19" t="str">
        <f t="shared" si="4"/>
        <v>#e6e600</v>
      </c>
      <c r="H37" s="19" t="str">
        <f t="shared" si="4"/>
        <v>#fcff00</v>
      </c>
      <c r="I37" s="19" t="str">
        <f t="shared" si="4"/>
        <v>#fcff78</v>
      </c>
      <c r="J37" s="19" t="str">
        <f t="shared" si="4"/>
        <v>#fcffc8</v>
      </c>
      <c r="K37" s="19" t="str">
        <f t="shared" si="4"/>
        <v>#fcffe6</v>
      </c>
      <c r="L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</row>
    <row r="38" spans="1:32" ht="4.95" customHeight="1" x14ac:dyDescent="0.3">
      <c r="C38" s="19"/>
      <c r="D38" s="20"/>
      <c r="E38" s="21"/>
      <c r="F38" s="22"/>
      <c r="G38" s="23"/>
      <c r="H38" s="24"/>
      <c r="I38" s="25"/>
      <c r="J38" s="26"/>
      <c r="K38" s="27"/>
      <c r="L38" s="19"/>
      <c r="O38" s="19"/>
      <c r="P38" s="19"/>
      <c r="Q38" s="20"/>
      <c r="R38" s="19"/>
      <c r="S38" s="21"/>
      <c r="T38" s="19"/>
      <c r="U38" s="22"/>
      <c r="V38" s="19"/>
      <c r="W38" s="23"/>
      <c r="X38" s="19"/>
      <c r="Y38" s="24"/>
      <c r="Z38" s="19"/>
      <c r="AA38" s="25"/>
      <c r="AB38" s="19"/>
      <c r="AC38" s="26"/>
      <c r="AD38" s="19"/>
      <c r="AE38" s="27"/>
      <c r="AF38" s="19"/>
    </row>
    <row r="39" spans="1:32" s="1" customFormat="1" x14ac:dyDescent="0.3">
      <c r="C39" s="19"/>
      <c r="D39" s="19" t="str">
        <f>CONCATENATE("#",LOWER(IF(VALUE(MID(G7,1,FIND(";",G7)-1))&lt;16,CONCATENATE(0,DEC2HEX(VALUE(MID(G7,1,FIND(";",G7)-1)))),DEC2HEX(VALUE(MID(G7,1,FIND(";",G7)-1))))),LOWER(IF(VALUE(MID(G7,FIND(";",G7)+1,FIND(";",G7,FIND(";",G7)+1)-FIND(";",G7)-1))&lt;16,CONCATENATE(0,DEC2HEX(VALUE(MID(G7,FIND(";",G7)+1,FIND(";",G7,FIND(";",G7)+1)-FIND(";",G7)-1)))),DEC2HEX(VALUE(MID(G7,FIND(";",G7)+1,FIND(";",G7,FIND(";",G7)+1)-FIND(";",G7)-1))))),LOWER(IF(VALUE(MID(G7,FIND(";",G7,FIND(";",G7)+1)+1,3))&lt;16,CONCATENATE(0,DEC2HEX(VALUE(MID(G7,FIND(";",G7,FIND(";",G7)+1)+1,3)))),DEC2HEX(VALUE(MID(G7,FIND(";",G7,FIND(";",G7)+1)+1,3))))))</f>
        <v>#521213</v>
      </c>
      <c r="E39" s="19" t="str">
        <f t="shared" ref="E39:K39" si="5">CONCATENATE("#",LOWER(IF(VALUE(MID(H7,1,FIND(";",H7)-1))&lt;16,CONCATENATE(0,DEC2HEX(VALUE(MID(H7,1,FIND(";",H7)-1)))),DEC2HEX(VALUE(MID(H7,1,FIND(";",H7)-1))))),LOWER(IF(VALUE(MID(H7,FIND(";",H7)+1,FIND(";",H7,FIND(";",H7)+1)-FIND(";",H7)-1))&lt;16,CONCATENATE(0,DEC2HEX(VALUE(MID(H7,FIND(";",H7)+1,FIND(";",H7,FIND(";",H7)+1)-FIND(";",H7)-1)))),DEC2HEX(VALUE(MID(H7,FIND(";",H7)+1,FIND(";",H7,FIND(";",H7)+1)-FIND(";",H7)-1))))),LOWER(IF(VALUE(MID(H7,FIND(";",H7,FIND(";",H7)+1)+1,3))&lt;16,CONCATENATE(0,DEC2HEX(VALUE(MID(H7,FIND(";",H7,FIND(";",H7)+1)+1,3)))),DEC2HEX(VALUE(MID(H7,FIND(";",H7,FIND(";",H7)+1)+1,3))))))</f>
        <v>#781615</v>
      </c>
      <c r="F39" s="19" t="str">
        <f t="shared" si="5"/>
        <v>#a30e10</v>
      </c>
      <c r="G39" s="19" t="str">
        <f t="shared" si="5"/>
        <v>#cb0d10</v>
      </c>
      <c r="H39" s="19" t="str">
        <f t="shared" si="5"/>
        <v>#f61116</v>
      </c>
      <c r="I39" s="19" t="str">
        <f t="shared" si="5"/>
        <v>#fe6065</v>
      </c>
      <c r="J39" s="19" t="str">
        <f t="shared" si="5"/>
        <v>#ffa6a2</v>
      </c>
      <c r="K39" s="19" t="str">
        <f t="shared" si="5"/>
        <v>#fcc0c0</v>
      </c>
      <c r="L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</row>
    <row r="41" spans="1:32" x14ac:dyDescent="0.3">
      <c r="D41" t="s">
        <v>22</v>
      </c>
      <c r="E41" t="s">
        <v>23</v>
      </c>
      <c r="F41" t="s">
        <v>24</v>
      </c>
      <c r="G41" t="s">
        <v>25</v>
      </c>
    </row>
    <row r="42" spans="1:32" x14ac:dyDescent="0.3">
      <c r="B42" t="s">
        <v>35</v>
      </c>
      <c r="C42" s="19"/>
      <c r="D42">
        <v>217</v>
      </c>
      <c r="E42">
        <v>217</v>
      </c>
      <c r="F42">
        <v>217</v>
      </c>
      <c r="G42" t="s">
        <v>37</v>
      </c>
    </row>
    <row r="43" spans="1:32" x14ac:dyDescent="0.3">
      <c r="B43" t="s">
        <v>36</v>
      </c>
      <c r="C43" s="71"/>
      <c r="D43">
        <v>180</v>
      </c>
      <c r="E43">
        <v>180</v>
      </c>
      <c r="F43">
        <v>180</v>
      </c>
      <c r="G43" t="s">
        <v>38</v>
      </c>
    </row>
    <row r="47" spans="1:32" x14ac:dyDescent="0.3">
      <c r="A47" t="s">
        <v>6</v>
      </c>
      <c r="B47" s="67" t="s">
        <v>56</v>
      </c>
      <c r="C47" s="59" t="s">
        <v>64</v>
      </c>
      <c r="D47" s="51" t="s">
        <v>72</v>
      </c>
      <c r="E47" s="43" t="s">
        <v>80</v>
      </c>
      <c r="F47" s="34" t="s">
        <v>88</v>
      </c>
      <c r="G47" s="20" t="s">
        <v>96</v>
      </c>
    </row>
    <row r="48" spans="1:32" x14ac:dyDescent="0.3">
      <c r="A48" t="s">
        <v>7</v>
      </c>
      <c r="B48" s="73" t="s">
        <v>57</v>
      </c>
      <c r="C48" s="58" t="s">
        <v>65</v>
      </c>
      <c r="D48" s="50" t="s">
        <v>73</v>
      </c>
      <c r="E48" s="42" t="s">
        <v>81</v>
      </c>
      <c r="F48" s="33" t="s">
        <v>89</v>
      </c>
      <c r="G48" s="21" t="s">
        <v>97</v>
      </c>
    </row>
    <row r="49" spans="1:7" x14ac:dyDescent="0.3">
      <c r="A49" t="s">
        <v>8</v>
      </c>
      <c r="B49" s="65" t="s">
        <v>58</v>
      </c>
      <c r="C49" s="57" t="s">
        <v>66</v>
      </c>
      <c r="D49" s="49" t="s">
        <v>74</v>
      </c>
      <c r="E49" s="41" t="s">
        <v>82</v>
      </c>
      <c r="F49" s="32" t="s">
        <v>90</v>
      </c>
      <c r="G49" s="22" t="s">
        <v>98</v>
      </c>
    </row>
    <row r="50" spans="1:7" x14ac:dyDescent="0.3">
      <c r="A50" t="s">
        <v>9</v>
      </c>
      <c r="B50" s="64" t="s">
        <v>59</v>
      </c>
      <c r="C50" s="52" t="s">
        <v>67</v>
      </c>
      <c r="D50" s="74" t="s">
        <v>75</v>
      </c>
      <c r="E50" s="36" t="s">
        <v>83</v>
      </c>
      <c r="F50" s="31" t="s">
        <v>91</v>
      </c>
      <c r="G50" s="23" t="s">
        <v>99</v>
      </c>
    </row>
    <row r="51" spans="1:7" x14ac:dyDescent="0.3">
      <c r="A51" t="s">
        <v>10</v>
      </c>
      <c r="B51" s="60" t="s">
        <v>60</v>
      </c>
      <c r="C51" s="53" t="s">
        <v>68</v>
      </c>
      <c r="D51" s="44" t="s">
        <v>76</v>
      </c>
      <c r="E51" s="37" t="s">
        <v>84</v>
      </c>
      <c r="F51" s="28" t="s">
        <v>92</v>
      </c>
      <c r="G51" s="24" t="s">
        <v>100</v>
      </c>
    </row>
    <row r="52" spans="1:7" x14ac:dyDescent="0.3">
      <c r="A52" t="s">
        <v>11</v>
      </c>
      <c r="B52" s="61" t="s">
        <v>61</v>
      </c>
      <c r="C52" s="54" t="s">
        <v>69</v>
      </c>
      <c r="D52" s="47" t="s">
        <v>77</v>
      </c>
      <c r="E52" s="38" t="s">
        <v>85</v>
      </c>
      <c r="F52" s="35" t="s">
        <v>93</v>
      </c>
      <c r="G52" s="25" t="s">
        <v>101</v>
      </c>
    </row>
    <row r="53" spans="1:7" x14ac:dyDescent="0.3">
      <c r="A53" t="s">
        <v>12</v>
      </c>
      <c r="B53" s="62" t="s">
        <v>62</v>
      </c>
      <c r="C53" s="55" t="s">
        <v>70</v>
      </c>
      <c r="D53" s="45" t="s">
        <v>78</v>
      </c>
      <c r="E53" s="39" t="s">
        <v>86</v>
      </c>
      <c r="F53" s="29" t="s">
        <v>94</v>
      </c>
      <c r="G53" s="26" t="s">
        <v>102</v>
      </c>
    </row>
    <row r="54" spans="1:7" x14ac:dyDescent="0.3">
      <c r="A54" t="s">
        <v>13</v>
      </c>
      <c r="B54" s="63" t="s">
        <v>63</v>
      </c>
      <c r="C54" s="56" t="s">
        <v>71</v>
      </c>
      <c r="D54" s="46" t="s">
        <v>79</v>
      </c>
      <c r="E54" s="40" t="s">
        <v>87</v>
      </c>
      <c r="F54" s="30" t="s">
        <v>95</v>
      </c>
      <c r="G54" s="27" t="s">
        <v>103</v>
      </c>
    </row>
    <row r="56" spans="1:7" x14ac:dyDescent="0.3">
      <c r="A56" t="s">
        <v>6</v>
      </c>
      <c r="B56" t="s">
        <v>105</v>
      </c>
      <c r="C56" t="s">
        <v>113</v>
      </c>
      <c r="D56" t="s">
        <v>121</v>
      </c>
      <c r="E56" t="s">
        <v>128</v>
      </c>
      <c r="F56" t="s">
        <v>136</v>
      </c>
      <c r="G56" t="s">
        <v>144</v>
      </c>
    </row>
    <row r="57" spans="1:7" x14ac:dyDescent="0.3">
      <c r="A57" t="s">
        <v>7</v>
      </c>
      <c r="B57" t="s">
        <v>106</v>
      </c>
      <c r="C57" t="s">
        <v>114</v>
      </c>
      <c r="D57" t="s">
        <v>122</v>
      </c>
      <c r="E57" t="s">
        <v>129</v>
      </c>
      <c r="F57" t="s">
        <v>137</v>
      </c>
      <c r="G57" t="s">
        <v>145</v>
      </c>
    </row>
    <row r="58" spans="1:7" x14ac:dyDescent="0.3">
      <c r="A58" t="s">
        <v>8</v>
      </c>
      <c r="B58" t="s">
        <v>107</v>
      </c>
      <c r="C58" t="s">
        <v>115</v>
      </c>
      <c r="D58" t="s">
        <v>123</v>
      </c>
      <c r="E58" t="s">
        <v>130</v>
      </c>
      <c r="F58" t="s">
        <v>138</v>
      </c>
      <c r="G58" t="s">
        <v>29</v>
      </c>
    </row>
    <row r="59" spans="1:7" x14ac:dyDescent="0.3">
      <c r="A59" t="s">
        <v>9</v>
      </c>
      <c r="B59" t="s">
        <v>108</v>
      </c>
      <c r="C59" t="s">
        <v>116</v>
      </c>
      <c r="D59" t="s">
        <v>26</v>
      </c>
      <c r="E59" t="s">
        <v>131</v>
      </c>
      <c r="F59" t="s">
        <v>139</v>
      </c>
      <c r="G59" t="s">
        <v>146</v>
      </c>
    </row>
    <row r="60" spans="1:7" x14ac:dyDescent="0.3">
      <c r="A60" t="s">
        <v>10</v>
      </c>
      <c r="B60" t="s">
        <v>109</v>
      </c>
      <c r="C60" t="s">
        <v>117</v>
      </c>
      <c r="D60" t="s">
        <v>124</v>
      </c>
      <c r="E60" t="s">
        <v>132</v>
      </c>
      <c r="F60" t="s">
        <v>140</v>
      </c>
      <c r="G60" t="s">
        <v>147</v>
      </c>
    </row>
    <row r="61" spans="1:7" x14ac:dyDescent="0.3">
      <c r="A61" t="s">
        <v>11</v>
      </c>
      <c r="B61" t="s">
        <v>110</v>
      </c>
      <c r="C61" t="s">
        <v>118</v>
      </c>
      <c r="D61" t="s">
        <v>125</v>
      </c>
      <c r="E61" t="s">
        <v>133</v>
      </c>
      <c r="F61" t="s">
        <v>141</v>
      </c>
      <c r="G61" t="s">
        <v>148</v>
      </c>
    </row>
    <row r="62" spans="1:7" x14ac:dyDescent="0.3">
      <c r="A62" t="s">
        <v>12</v>
      </c>
      <c r="B62" t="s">
        <v>111</v>
      </c>
      <c r="C62" t="s">
        <v>119</v>
      </c>
      <c r="D62" t="s">
        <v>126</v>
      </c>
      <c r="E62" t="s">
        <v>134</v>
      </c>
      <c r="F62" t="s">
        <v>142</v>
      </c>
      <c r="G62" t="s">
        <v>149</v>
      </c>
    </row>
    <row r="63" spans="1:7" x14ac:dyDescent="0.3">
      <c r="A63" t="s">
        <v>13</v>
      </c>
      <c r="B63" t="s">
        <v>112</v>
      </c>
      <c r="C63" t="s">
        <v>120</v>
      </c>
      <c r="D63" t="s">
        <v>127</v>
      </c>
      <c r="E63" t="s">
        <v>135</v>
      </c>
      <c r="F63" t="s">
        <v>143</v>
      </c>
      <c r="G63" t="s">
        <v>150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I185"/>
  <sheetViews>
    <sheetView tabSelected="1" topLeftCell="A100" zoomScale="80" zoomScaleNormal="80" workbookViewId="0">
      <selection activeCell="C121" sqref="C121:C125"/>
    </sheetView>
  </sheetViews>
  <sheetFormatPr baseColWidth="10" defaultRowHeight="14.4" x14ac:dyDescent="0.3"/>
  <cols>
    <col min="1" max="1" width="18.6640625" bestFit="1" customWidth="1"/>
    <col min="2" max="2" width="19.109375" bestFit="1" customWidth="1"/>
  </cols>
  <sheetData>
    <row r="1" spans="1:9" x14ac:dyDescent="0.3">
      <c r="A1" t="s">
        <v>224</v>
      </c>
      <c r="B1" t="s">
        <v>225</v>
      </c>
      <c r="C1" t="s">
        <v>104</v>
      </c>
      <c r="D1" t="s">
        <v>22</v>
      </c>
      <c r="E1" t="s">
        <v>23</v>
      </c>
      <c r="F1" t="s">
        <v>24</v>
      </c>
      <c r="G1" t="s">
        <v>291</v>
      </c>
      <c r="H1" t="s">
        <v>155</v>
      </c>
      <c r="I1" t="s">
        <v>156</v>
      </c>
    </row>
    <row r="2" spans="1:9" x14ac:dyDescent="0.3">
      <c r="A2" t="s">
        <v>226</v>
      </c>
      <c r="B2" t="s">
        <v>0</v>
      </c>
      <c r="C2" s="7"/>
      <c r="D2">
        <v>0</v>
      </c>
      <c r="E2">
        <v>88</v>
      </c>
      <c r="F2">
        <v>63</v>
      </c>
      <c r="G2" t="s">
        <v>50</v>
      </c>
      <c r="H2">
        <v>170</v>
      </c>
      <c r="I2" t="s">
        <v>157</v>
      </c>
    </row>
    <row r="3" spans="1:9" x14ac:dyDescent="0.3">
      <c r="A3" t="s">
        <v>1</v>
      </c>
      <c r="B3" t="s">
        <v>1</v>
      </c>
      <c r="C3" s="6"/>
      <c r="D3">
        <v>213</v>
      </c>
      <c r="E3">
        <v>123</v>
      </c>
      <c r="F3">
        <v>37</v>
      </c>
      <c r="G3" t="s">
        <v>51</v>
      </c>
      <c r="H3">
        <v>170</v>
      </c>
      <c r="I3" t="s">
        <v>158</v>
      </c>
    </row>
    <row r="4" spans="1:9" x14ac:dyDescent="0.3">
      <c r="A4" t="s">
        <v>227</v>
      </c>
      <c r="B4" t="s">
        <v>151</v>
      </c>
      <c r="C4" s="9"/>
      <c r="D4">
        <v>156</v>
      </c>
      <c r="E4">
        <v>0</v>
      </c>
      <c r="F4">
        <v>150</v>
      </c>
      <c r="G4" t="s">
        <v>52</v>
      </c>
      <c r="H4">
        <v>170</v>
      </c>
      <c r="I4" t="s">
        <v>159</v>
      </c>
    </row>
    <row r="5" spans="1:9" x14ac:dyDescent="0.3">
      <c r="A5" t="s">
        <v>347</v>
      </c>
      <c r="B5" t="s">
        <v>151</v>
      </c>
      <c r="C5" s="9"/>
      <c r="D5">
        <v>156</v>
      </c>
      <c r="E5">
        <v>0</v>
      </c>
      <c r="F5">
        <v>150</v>
      </c>
      <c r="G5" t="s">
        <v>52</v>
      </c>
      <c r="H5">
        <v>170</v>
      </c>
      <c r="I5" t="s">
        <v>159</v>
      </c>
    </row>
    <row r="6" spans="1:9" x14ac:dyDescent="0.3">
      <c r="A6" t="s">
        <v>267</v>
      </c>
      <c r="B6" t="s">
        <v>3</v>
      </c>
      <c r="C6" s="8"/>
      <c r="D6">
        <v>138</v>
      </c>
      <c r="E6">
        <v>207</v>
      </c>
      <c r="F6">
        <v>238</v>
      </c>
      <c r="G6" t="s">
        <v>53</v>
      </c>
      <c r="H6">
        <v>170</v>
      </c>
      <c r="I6" t="s">
        <v>160</v>
      </c>
    </row>
    <row r="7" spans="1:9" x14ac:dyDescent="0.3">
      <c r="A7" t="s">
        <v>228</v>
      </c>
      <c r="B7" t="s">
        <v>4</v>
      </c>
      <c r="C7" s="10"/>
      <c r="D7">
        <v>207</v>
      </c>
      <c r="E7">
        <v>199</v>
      </c>
      <c r="F7">
        <v>3</v>
      </c>
      <c r="G7" t="s">
        <v>54</v>
      </c>
      <c r="H7">
        <v>170</v>
      </c>
      <c r="I7" t="s">
        <v>161</v>
      </c>
    </row>
    <row r="8" spans="1:9" x14ac:dyDescent="0.3">
      <c r="A8" t="s">
        <v>229</v>
      </c>
      <c r="B8" t="s">
        <v>153</v>
      </c>
      <c r="C8" s="11"/>
      <c r="D8">
        <v>237</v>
      </c>
      <c r="E8">
        <v>46</v>
      </c>
      <c r="F8">
        <v>44</v>
      </c>
      <c r="G8" t="s">
        <v>55</v>
      </c>
      <c r="H8">
        <v>170</v>
      </c>
      <c r="I8" t="s">
        <v>162</v>
      </c>
    </row>
    <row r="9" spans="1:9" x14ac:dyDescent="0.3">
      <c r="A9" t="s">
        <v>230</v>
      </c>
      <c r="B9" t="s">
        <v>6</v>
      </c>
      <c r="C9" s="12"/>
      <c r="D9">
        <v>95</v>
      </c>
      <c r="E9">
        <v>102</v>
      </c>
      <c r="F9">
        <v>102</v>
      </c>
      <c r="G9" t="s">
        <v>43</v>
      </c>
      <c r="H9">
        <v>170</v>
      </c>
      <c r="I9" t="s">
        <v>163</v>
      </c>
    </row>
    <row r="10" spans="1:9" x14ac:dyDescent="0.3">
      <c r="A10" t="s">
        <v>232</v>
      </c>
      <c r="B10" t="s">
        <v>7</v>
      </c>
      <c r="C10" s="13"/>
      <c r="D10">
        <v>85</v>
      </c>
      <c r="E10">
        <v>9</v>
      </c>
      <c r="F10">
        <v>7</v>
      </c>
      <c r="G10" t="s">
        <v>44</v>
      </c>
      <c r="H10">
        <v>170</v>
      </c>
      <c r="I10" t="s">
        <v>164</v>
      </c>
    </row>
    <row r="11" spans="1:9" x14ac:dyDescent="0.3">
      <c r="A11" t="s">
        <v>233</v>
      </c>
      <c r="B11" t="s">
        <v>8</v>
      </c>
      <c r="C11" s="14"/>
      <c r="D11">
        <v>200</v>
      </c>
      <c r="E11">
        <v>44</v>
      </c>
      <c r="F11">
        <v>49</v>
      </c>
      <c r="G11" t="s">
        <v>45</v>
      </c>
      <c r="H11">
        <v>170</v>
      </c>
      <c r="I11" t="s">
        <v>165</v>
      </c>
    </row>
    <row r="12" spans="1:9" x14ac:dyDescent="0.3">
      <c r="A12" t="s">
        <v>231</v>
      </c>
      <c r="B12" t="s">
        <v>9</v>
      </c>
      <c r="C12" s="15"/>
      <c r="D12">
        <v>230</v>
      </c>
      <c r="E12">
        <v>128</v>
      </c>
      <c r="F12">
        <v>26</v>
      </c>
      <c r="G12" t="s">
        <v>46</v>
      </c>
      <c r="H12">
        <v>170</v>
      </c>
      <c r="I12" t="s">
        <v>166</v>
      </c>
    </row>
    <row r="13" spans="1:9" x14ac:dyDescent="0.3">
      <c r="A13" t="s">
        <v>234</v>
      </c>
      <c r="B13" t="s">
        <v>10</v>
      </c>
      <c r="C13" s="16"/>
      <c r="D13">
        <v>239</v>
      </c>
      <c r="E13">
        <v>207</v>
      </c>
      <c r="F13">
        <v>47</v>
      </c>
      <c r="G13" t="s">
        <v>28</v>
      </c>
      <c r="H13">
        <v>170</v>
      </c>
      <c r="I13" t="s">
        <v>167</v>
      </c>
    </row>
    <row r="14" spans="1:9" x14ac:dyDescent="0.3">
      <c r="A14" t="s">
        <v>235</v>
      </c>
      <c r="B14" t="s">
        <v>11</v>
      </c>
      <c r="C14" s="72"/>
      <c r="D14">
        <v>141</v>
      </c>
      <c r="E14">
        <v>81</v>
      </c>
      <c r="F14">
        <v>164</v>
      </c>
      <c r="G14" t="s">
        <v>47</v>
      </c>
      <c r="H14">
        <v>170</v>
      </c>
      <c r="I14" t="s">
        <v>168</v>
      </c>
    </row>
    <row r="15" spans="1:9" x14ac:dyDescent="0.3">
      <c r="A15" t="s">
        <v>236</v>
      </c>
      <c r="B15" t="s">
        <v>12</v>
      </c>
      <c r="C15" s="18"/>
      <c r="D15">
        <v>20</v>
      </c>
      <c r="E15">
        <v>86</v>
      </c>
      <c r="F15">
        <v>155</v>
      </c>
      <c r="G15" t="s">
        <v>48</v>
      </c>
      <c r="H15">
        <v>170</v>
      </c>
      <c r="I15" t="s">
        <v>169</v>
      </c>
    </row>
    <row r="16" spans="1:9" x14ac:dyDescent="0.3">
      <c r="A16" t="s">
        <v>237</v>
      </c>
      <c r="B16" t="s">
        <v>13</v>
      </c>
      <c r="C16" s="17"/>
      <c r="D16">
        <v>52</v>
      </c>
      <c r="E16">
        <v>135</v>
      </c>
      <c r="F16">
        <v>52</v>
      </c>
      <c r="G16" t="s">
        <v>49</v>
      </c>
      <c r="H16">
        <v>170</v>
      </c>
      <c r="I16" t="s">
        <v>170</v>
      </c>
    </row>
    <row r="17" spans="1:9" x14ac:dyDescent="0.3">
      <c r="A17" t="s">
        <v>14</v>
      </c>
      <c r="B17" t="s">
        <v>14</v>
      </c>
      <c r="C17" s="3"/>
      <c r="D17">
        <v>155</v>
      </c>
      <c r="E17">
        <v>194</v>
      </c>
      <c r="F17">
        <v>230</v>
      </c>
      <c r="G17" t="s">
        <v>39</v>
      </c>
      <c r="H17">
        <v>170</v>
      </c>
      <c r="I17" t="s">
        <v>171</v>
      </c>
    </row>
    <row r="18" spans="1:9" x14ac:dyDescent="0.3">
      <c r="A18" t="s">
        <v>15</v>
      </c>
      <c r="B18" t="s">
        <v>152</v>
      </c>
      <c r="C18" s="4"/>
      <c r="D18">
        <v>112</v>
      </c>
      <c r="E18">
        <v>173</v>
      </c>
      <c r="F18">
        <v>71</v>
      </c>
      <c r="G18" t="s">
        <v>40</v>
      </c>
      <c r="H18">
        <v>170</v>
      </c>
      <c r="I18" t="s">
        <v>172</v>
      </c>
    </row>
    <row r="19" spans="1:9" x14ac:dyDescent="0.3">
      <c r="A19" t="s">
        <v>16</v>
      </c>
      <c r="B19" t="s">
        <v>16</v>
      </c>
      <c r="C19" s="2"/>
      <c r="D19">
        <v>255</v>
      </c>
      <c r="E19">
        <v>217</v>
      </c>
      <c r="F19">
        <v>102</v>
      </c>
      <c r="G19" t="s">
        <v>41</v>
      </c>
      <c r="H19">
        <v>170</v>
      </c>
      <c r="I19" t="s">
        <v>173</v>
      </c>
    </row>
    <row r="20" spans="1:9" x14ac:dyDescent="0.3">
      <c r="A20" t="s">
        <v>17</v>
      </c>
      <c r="B20" t="s">
        <v>17</v>
      </c>
      <c r="C20" s="5"/>
      <c r="D20">
        <v>255</v>
      </c>
      <c r="E20">
        <v>87</v>
      </c>
      <c r="F20">
        <v>87</v>
      </c>
      <c r="G20" t="s">
        <v>42</v>
      </c>
      <c r="H20">
        <v>170</v>
      </c>
      <c r="I20" t="s">
        <v>174</v>
      </c>
    </row>
    <row r="21" spans="1:9" x14ac:dyDescent="0.3">
      <c r="A21" t="s">
        <v>5</v>
      </c>
      <c r="B21" t="s">
        <v>288</v>
      </c>
      <c r="C21" s="48"/>
      <c r="D21">
        <v>210</v>
      </c>
      <c r="E21">
        <v>0</v>
      </c>
      <c r="F21">
        <v>210</v>
      </c>
      <c r="G21" t="s">
        <v>26</v>
      </c>
      <c r="H21">
        <v>170</v>
      </c>
      <c r="I21" t="s">
        <v>175</v>
      </c>
    </row>
    <row r="22" spans="1:9" x14ac:dyDescent="0.3">
      <c r="A22" t="s">
        <v>19</v>
      </c>
      <c r="B22" t="s">
        <v>289</v>
      </c>
      <c r="C22" s="69"/>
      <c r="D22">
        <v>5</v>
      </c>
      <c r="E22">
        <v>73</v>
      </c>
      <c r="F22">
        <v>92</v>
      </c>
      <c r="G22" t="s">
        <v>27</v>
      </c>
      <c r="H22">
        <v>170</v>
      </c>
      <c r="I22" t="s">
        <v>176</v>
      </c>
    </row>
    <row r="23" spans="1:9" x14ac:dyDescent="0.3">
      <c r="A23" t="s">
        <v>238</v>
      </c>
      <c r="B23" t="s">
        <v>290</v>
      </c>
      <c r="C23" s="16"/>
      <c r="D23">
        <v>239</v>
      </c>
      <c r="E23">
        <v>207</v>
      </c>
      <c r="F23">
        <v>47</v>
      </c>
      <c r="G23" t="s">
        <v>28</v>
      </c>
      <c r="H23">
        <v>170</v>
      </c>
      <c r="I23" t="s">
        <v>167</v>
      </c>
    </row>
    <row r="24" spans="1:9" x14ac:dyDescent="0.3">
      <c r="A24" t="s">
        <v>21</v>
      </c>
      <c r="B24" t="s">
        <v>21</v>
      </c>
      <c r="C24" s="22"/>
      <c r="D24">
        <v>163</v>
      </c>
      <c r="E24">
        <v>14</v>
      </c>
      <c r="F24">
        <v>16</v>
      </c>
      <c r="G24" t="s">
        <v>29</v>
      </c>
      <c r="H24">
        <v>170</v>
      </c>
      <c r="I24" t="s">
        <v>177</v>
      </c>
    </row>
    <row r="25" spans="1:9" x14ac:dyDescent="0.3">
      <c r="A25" t="s">
        <v>239</v>
      </c>
      <c r="B25" t="str">
        <f>CONCATENATE($B$2,"/",B9)</f>
        <v>Essence/Euro 1</v>
      </c>
      <c r="C25" s="67"/>
      <c r="D25">
        <v>0</v>
      </c>
      <c r="E25">
        <v>70</v>
      </c>
      <c r="F25">
        <v>0</v>
      </c>
      <c r="G25" t="s">
        <v>105</v>
      </c>
      <c r="H25">
        <v>170</v>
      </c>
      <c r="I25" t="s">
        <v>178</v>
      </c>
    </row>
    <row r="26" spans="1:9" x14ac:dyDescent="0.3">
      <c r="A26" t="s">
        <v>240</v>
      </c>
      <c r="B26" t="str">
        <f t="shared" ref="B26:B32" si="0">CONCATENATE($B$2,"/",B10)</f>
        <v>Essence/Euro 2</v>
      </c>
      <c r="C26" s="66"/>
      <c r="D26">
        <v>0</v>
      </c>
      <c r="E26">
        <v>130</v>
      </c>
      <c r="F26">
        <v>0</v>
      </c>
      <c r="G26" t="s">
        <v>106</v>
      </c>
      <c r="H26">
        <v>170</v>
      </c>
      <c r="I26" t="s">
        <v>179</v>
      </c>
    </row>
    <row r="27" spans="1:9" x14ac:dyDescent="0.3">
      <c r="A27" t="s">
        <v>241</v>
      </c>
      <c r="B27" t="str">
        <f t="shared" si="0"/>
        <v>Essence/Euro 3</v>
      </c>
      <c r="C27" s="65"/>
      <c r="D27">
        <v>0</v>
      </c>
      <c r="E27">
        <v>170</v>
      </c>
      <c r="F27">
        <v>0</v>
      </c>
      <c r="G27" t="s">
        <v>107</v>
      </c>
      <c r="H27">
        <v>170</v>
      </c>
      <c r="I27" t="s">
        <v>180</v>
      </c>
    </row>
    <row r="28" spans="1:9" x14ac:dyDescent="0.3">
      <c r="A28" t="s">
        <v>242</v>
      </c>
      <c r="B28" t="str">
        <f t="shared" si="0"/>
        <v>Essence/Euro 4</v>
      </c>
      <c r="C28" s="64"/>
      <c r="D28">
        <v>0</v>
      </c>
      <c r="E28">
        <v>210</v>
      </c>
      <c r="F28">
        <v>0</v>
      </c>
      <c r="G28" t="s">
        <v>108</v>
      </c>
      <c r="H28">
        <v>170</v>
      </c>
      <c r="I28" t="s">
        <v>181</v>
      </c>
    </row>
    <row r="29" spans="1:9" x14ac:dyDescent="0.3">
      <c r="A29" t="s">
        <v>243</v>
      </c>
      <c r="B29" t="str">
        <f t="shared" si="0"/>
        <v>Essence/Euro 5</v>
      </c>
      <c r="C29" s="60"/>
      <c r="D29">
        <v>0</v>
      </c>
      <c r="E29">
        <v>255</v>
      </c>
      <c r="F29">
        <v>0</v>
      </c>
      <c r="G29" t="s">
        <v>109</v>
      </c>
      <c r="H29">
        <v>170</v>
      </c>
      <c r="I29" t="s">
        <v>182</v>
      </c>
    </row>
    <row r="30" spans="1:9" x14ac:dyDescent="0.3">
      <c r="A30" t="s">
        <v>244</v>
      </c>
      <c r="B30" t="str">
        <f t="shared" si="0"/>
        <v>Essence/Euro 6b</v>
      </c>
      <c r="C30" s="61"/>
      <c r="D30">
        <v>80</v>
      </c>
      <c r="E30">
        <v>255</v>
      </c>
      <c r="F30">
        <v>80</v>
      </c>
      <c r="G30" t="s">
        <v>110</v>
      </c>
      <c r="H30">
        <v>170</v>
      </c>
      <c r="I30" t="s">
        <v>183</v>
      </c>
    </row>
    <row r="31" spans="1:9" x14ac:dyDescent="0.3">
      <c r="A31" t="s">
        <v>245</v>
      </c>
      <c r="B31" t="str">
        <f t="shared" si="0"/>
        <v>Essence/Euro 6c</v>
      </c>
      <c r="C31" s="62"/>
      <c r="D31">
        <v>160</v>
      </c>
      <c r="E31">
        <v>255</v>
      </c>
      <c r="F31">
        <v>160</v>
      </c>
      <c r="G31" t="s">
        <v>111</v>
      </c>
      <c r="H31">
        <v>170</v>
      </c>
      <c r="I31" t="s">
        <v>184</v>
      </c>
    </row>
    <row r="32" spans="1:9" x14ac:dyDescent="0.3">
      <c r="A32" t="s">
        <v>246</v>
      </c>
      <c r="B32" t="str">
        <f t="shared" si="0"/>
        <v>Essence/Euro 6d</v>
      </c>
      <c r="C32" s="63"/>
      <c r="D32">
        <v>210</v>
      </c>
      <c r="E32">
        <v>255</v>
      </c>
      <c r="F32">
        <v>210</v>
      </c>
      <c r="G32" t="s">
        <v>112</v>
      </c>
      <c r="H32">
        <v>170</v>
      </c>
      <c r="I32" t="s">
        <v>185</v>
      </c>
    </row>
    <row r="33" spans="1:9" x14ac:dyDescent="0.3">
      <c r="A33" t="s">
        <v>247</v>
      </c>
      <c r="B33" t="str">
        <f>CONCATENATE($B$3,"/",B9)</f>
        <v>Diesel/Euro 1</v>
      </c>
      <c r="C33" s="59"/>
      <c r="D33">
        <v>120</v>
      </c>
      <c r="E33">
        <v>20</v>
      </c>
      <c r="F33">
        <v>0</v>
      </c>
      <c r="G33" t="s">
        <v>113</v>
      </c>
      <c r="H33">
        <v>170</v>
      </c>
      <c r="I33" t="s">
        <v>186</v>
      </c>
    </row>
    <row r="34" spans="1:9" x14ac:dyDescent="0.3">
      <c r="A34" t="s">
        <v>248</v>
      </c>
      <c r="B34" t="str">
        <f t="shared" ref="B34:B40" si="1">CONCATENATE($B$3,"/",B10)</f>
        <v>Diesel/Euro 2</v>
      </c>
      <c r="C34" s="58"/>
      <c r="D34">
        <v>170</v>
      </c>
      <c r="E34">
        <v>45</v>
      </c>
      <c r="F34">
        <v>0</v>
      </c>
      <c r="G34" t="s">
        <v>114</v>
      </c>
      <c r="H34">
        <v>170</v>
      </c>
      <c r="I34" t="s">
        <v>187</v>
      </c>
    </row>
    <row r="35" spans="1:9" x14ac:dyDescent="0.3">
      <c r="A35" t="s">
        <v>249</v>
      </c>
      <c r="B35" t="str">
        <f t="shared" si="1"/>
        <v>Diesel/Euro 3</v>
      </c>
      <c r="C35" s="57"/>
      <c r="D35">
        <v>220</v>
      </c>
      <c r="E35">
        <v>70</v>
      </c>
      <c r="F35">
        <v>0</v>
      </c>
      <c r="G35" t="s">
        <v>115</v>
      </c>
      <c r="H35">
        <v>170</v>
      </c>
      <c r="I35" t="s">
        <v>188</v>
      </c>
    </row>
    <row r="36" spans="1:9" x14ac:dyDescent="0.3">
      <c r="A36" t="s">
        <v>250</v>
      </c>
      <c r="B36" t="str">
        <f t="shared" si="1"/>
        <v>Diesel/Euro 4</v>
      </c>
      <c r="C36" s="52"/>
      <c r="D36">
        <v>255</v>
      </c>
      <c r="E36">
        <v>102</v>
      </c>
      <c r="F36">
        <v>0</v>
      </c>
      <c r="G36" t="s">
        <v>116</v>
      </c>
      <c r="H36">
        <v>170</v>
      </c>
      <c r="I36" t="s">
        <v>189</v>
      </c>
    </row>
    <row r="37" spans="1:9" x14ac:dyDescent="0.3">
      <c r="A37" t="s">
        <v>251</v>
      </c>
      <c r="B37" t="str">
        <f t="shared" si="1"/>
        <v>Diesel/Euro 5</v>
      </c>
      <c r="C37" s="53"/>
      <c r="D37">
        <v>255</v>
      </c>
      <c r="E37">
        <v>120</v>
      </c>
      <c r="F37">
        <v>30</v>
      </c>
      <c r="G37" t="s">
        <v>117</v>
      </c>
      <c r="H37">
        <v>170</v>
      </c>
      <c r="I37" t="s">
        <v>190</v>
      </c>
    </row>
    <row r="38" spans="1:9" x14ac:dyDescent="0.3">
      <c r="A38" t="s">
        <v>252</v>
      </c>
      <c r="B38" t="str">
        <f t="shared" si="1"/>
        <v>Diesel/Euro 6b</v>
      </c>
      <c r="C38" s="54"/>
      <c r="D38">
        <v>255</v>
      </c>
      <c r="E38">
        <v>160</v>
      </c>
      <c r="F38">
        <v>60</v>
      </c>
      <c r="G38" t="s">
        <v>118</v>
      </c>
      <c r="H38">
        <v>170</v>
      </c>
      <c r="I38" t="s">
        <v>191</v>
      </c>
    </row>
    <row r="39" spans="1:9" x14ac:dyDescent="0.3">
      <c r="A39" t="s">
        <v>253</v>
      </c>
      <c r="B39" t="str">
        <f t="shared" si="1"/>
        <v>Diesel/Euro 6c</v>
      </c>
      <c r="C39" s="55"/>
      <c r="D39">
        <v>255</v>
      </c>
      <c r="E39">
        <v>180</v>
      </c>
      <c r="F39">
        <v>120</v>
      </c>
      <c r="G39" t="s">
        <v>119</v>
      </c>
      <c r="H39">
        <v>170</v>
      </c>
      <c r="I39" t="s">
        <v>192</v>
      </c>
    </row>
    <row r="40" spans="1:9" x14ac:dyDescent="0.3">
      <c r="A40" t="s">
        <v>254</v>
      </c>
      <c r="B40" t="str">
        <f t="shared" si="1"/>
        <v>Diesel/Euro 6d</v>
      </c>
      <c r="C40" s="56"/>
      <c r="D40">
        <v>255</v>
      </c>
      <c r="E40">
        <v>200</v>
      </c>
      <c r="F40">
        <v>150</v>
      </c>
      <c r="G40" t="s">
        <v>120</v>
      </c>
      <c r="H40">
        <v>170</v>
      </c>
      <c r="I40" t="s">
        <v>193</v>
      </c>
    </row>
    <row r="41" spans="1:9" x14ac:dyDescent="0.3">
      <c r="A41" t="s">
        <v>255</v>
      </c>
      <c r="B41" t="str">
        <f>CONCATENATE($B$4,"/",B9)</f>
        <v>Hybride/Euro 1</v>
      </c>
      <c r="C41" s="51"/>
      <c r="D41">
        <v>70</v>
      </c>
      <c r="E41">
        <v>0</v>
      </c>
      <c r="F41">
        <v>70</v>
      </c>
      <c r="G41" t="s">
        <v>121</v>
      </c>
      <c r="H41">
        <v>170</v>
      </c>
      <c r="I41" t="s">
        <v>194</v>
      </c>
    </row>
    <row r="42" spans="1:9" x14ac:dyDescent="0.3">
      <c r="A42" t="s">
        <v>256</v>
      </c>
      <c r="B42" t="str">
        <f t="shared" ref="B42:B48" si="2">CONCATENATE($B$4,"/",B10)</f>
        <v>Hybride/Euro 2</v>
      </c>
      <c r="C42" s="50"/>
      <c r="D42">
        <v>110</v>
      </c>
      <c r="E42">
        <v>0</v>
      </c>
      <c r="F42">
        <v>110</v>
      </c>
      <c r="G42" t="s">
        <v>122</v>
      </c>
      <c r="H42">
        <v>170</v>
      </c>
      <c r="I42" t="s">
        <v>195</v>
      </c>
    </row>
    <row r="43" spans="1:9" x14ac:dyDescent="0.3">
      <c r="A43" t="s">
        <v>257</v>
      </c>
      <c r="B43" t="str">
        <f t="shared" si="2"/>
        <v>Hybride/Euro 3</v>
      </c>
      <c r="C43" s="49"/>
      <c r="D43">
        <v>160</v>
      </c>
      <c r="E43">
        <v>0</v>
      </c>
      <c r="F43">
        <v>160</v>
      </c>
      <c r="G43" t="s">
        <v>123</v>
      </c>
      <c r="H43">
        <v>170</v>
      </c>
      <c r="I43" t="s">
        <v>196</v>
      </c>
    </row>
    <row r="44" spans="1:9" x14ac:dyDescent="0.3">
      <c r="A44" t="s">
        <v>258</v>
      </c>
      <c r="B44" t="str">
        <f t="shared" si="2"/>
        <v>Hybride/Euro 4</v>
      </c>
      <c r="C44" s="48"/>
      <c r="D44">
        <v>210</v>
      </c>
      <c r="E44">
        <v>0</v>
      </c>
      <c r="F44">
        <v>210</v>
      </c>
      <c r="G44" t="s">
        <v>26</v>
      </c>
      <c r="H44">
        <v>170</v>
      </c>
      <c r="I44" t="s">
        <v>175</v>
      </c>
    </row>
    <row r="45" spans="1:9" x14ac:dyDescent="0.3">
      <c r="A45" t="s">
        <v>259</v>
      </c>
      <c r="B45" t="str">
        <f t="shared" si="2"/>
        <v>Hybride/Euro 5</v>
      </c>
      <c r="C45" s="44"/>
      <c r="D45">
        <v>255</v>
      </c>
      <c r="E45">
        <v>0</v>
      </c>
      <c r="F45">
        <v>255</v>
      </c>
      <c r="G45" t="s">
        <v>124</v>
      </c>
      <c r="H45">
        <v>170</v>
      </c>
      <c r="I45" t="s">
        <v>197</v>
      </c>
    </row>
    <row r="46" spans="1:9" x14ac:dyDescent="0.3">
      <c r="A46" t="s">
        <v>260</v>
      </c>
      <c r="B46" t="str">
        <f t="shared" si="2"/>
        <v>Hybride/Euro 6b</v>
      </c>
      <c r="C46" s="47"/>
      <c r="D46">
        <v>255</v>
      </c>
      <c r="E46">
        <v>70</v>
      </c>
      <c r="F46">
        <v>255</v>
      </c>
      <c r="G46" t="s">
        <v>125</v>
      </c>
      <c r="H46">
        <v>170</v>
      </c>
      <c r="I46" t="s">
        <v>198</v>
      </c>
    </row>
    <row r="47" spans="1:9" x14ac:dyDescent="0.3">
      <c r="A47" t="s">
        <v>261</v>
      </c>
      <c r="B47" t="str">
        <f t="shared" si="2"/>
        <v>Hybride/Euro 6c</v>
      </c>
      <c r="C47" s="45"/>
      <c r="D47">
        <v>255</v>
      </c>
      <c r="E47">
        <v>130</v>
      </c>
      <c r="F47">
        <v>255</v>
      </c>
      <c r="G47" t="s">
        <v>126</v>
      </c>
      <c r="H47">
        <v>170</v>
      </c>
      <c r="I47" t="s">
        <v>199</v>
      </c>
    </row>
    <row r="48" spans="1:9" x14ac:dyDescent="0.3">
      <c r="A48" t="s">
        <v>262</v>
      </c>
      <c r="B48" t="str">
        <f t="shared" si="2"/>
        <v>Hybride/Euro 6d</v>
      </c>
      <c r="C48" s="46"/>
      <c r="D48">
        <v>255</v>
      </c>
      <c r="E48">
        <v>180</v>
      </c>
      <c r="F48">
        <v>255</v>
      </c>
      <c r="G48" t="s">
        <v>127</v>
      </c>
      <c r="H48">
        <v>170</v>
      </c>
      <c r="I48" t="s">
        <v>200</v>
      </c>
    </row>
    <row r="49" spans="1:9" x14ac:dyDescent="0.3">
      <c r="A49" t="s">
        <v>263</v>
      </c>
      <c r="B49" t="str">
        <f>CONCATENATE($B$6,"/",B9)</f>
        <v>Electrique/Euro 1</v>
      </c>
      <c r="C49" s="43"/>
      <c r="D49">
        <v>0</v>
      </c>
      <c r="E49">
        <v>0</v>
      </c>
      <c r="F49">
        <v>120</v>
      </c>
      <c r="G49" t="s">
        <v>128</v>
      </c>
      <c r="H49">
        <v>170</v>
      </c>
      <c r="I49" t="s">
        <v>201</v>
      </c>
    </row>
    <row r="50" spans="1:9" x14ac:dyDescent="0.3">
      <c r="A50" t="s">
        <v>264</v>
      </c>
      <c r="B50" t="str">
        <f t="shared" ref="B50:B56" si="3">CONCATENATE($B$6,"/",B10)</f>
        <v>Electrique/Euro 2</v>
      </c>
      <c r="C50" s="42"/>
      <c r="D50">
        <v>0</v>
      </c>
      <c r="E50">
        <v>0</v>
      </c>
      <c r="F50">
        <v>170</v>
      </c>
      <c r="G50" t="s">
        <v>129</v>
      </c>
      <c r="H50">
        <v>170</v>
      </c>
      <c r="I50" t="s">
        <v>202</v>
      </c>
    </row>
    <row r="51" spans="1:9" x14ac:dyDescent="0.3">
      <c r="A51" t="s">
        <v>268</v>
      </c>
      <c r="B51" t="str">
        <f t="shared" si="3"/>
        <v>Electrique/Euro 3</v>
      </c>
      <c r="C51" s="41"/>
      <c r="D51">
        <v>0</v>
      </c>
      <c r="E51">
        <v>0</v>
      </c>
      <c r="F51">
        <v>210</v>
      </c>
      <c r="G51" t="s">
        <v>130</v>
      </c>
      <c r="H51">
        <v>170</v>
      </c>
      <c r="I51" t="s">
        <v>203</v>
      </c>
    </row>
    <row r="52" spans="1:9" x14ac:dyDescent="0.3">
      <c r="A52" t="s">
        <v>265</v>
      </c>
      <c r="B52" t="str">
        <f t="shared" si="3"/>
        <v>Electrique/Euro 4</v>
      </c>
      <c r="C52" s="36"/>
      <c r="D52">
        <v>0</v>
      </c>
      <c r="E52">
        <v>0</v>
      </c>
      <c r="F52">
        <v>255</v>
      </c>
      <c r="G52" t="s">
        <v>131</v>
      </c>
      <c r="H52">
        <v>170</v>
      </c>
      <c r="I52" t="s">
        <v>204</v>
      </c>
    </row>
    <row r="53" spans="1:9" x14ac:dyDescent="0.3">
      <c r="A53" t="s">
        <v>266</v>
      </c>
      <c r="B53" t="str">
        <f t="shared" si="3"/>
        <v>Electrique/Euro 5</v>
      </c>
      <c r="C53" s="37"/>
      <c r="D53">
        <v>50</v>
      </c>
      <c r="E53">
        <v>50</v>
      </c>
      <c r="F53">
        <v>255</v>
      </c>
      <c r="G53" t="s">
        <v>132</v>
      </c>
      <c r="H53">
        <v>170</v>
      </c>
      <c r="I53" t="s">
        <v>205</v>
      </c>
    </row>
    <row r="54" spans="1:9" x14ac:dyDescent="0.3">
      <c r="A54" t="s">
        <v>269</v>
      </c>
      <c r="B54" t="str">
        <f t="shared" si="3"/>
        <v>Electrique/Euro 6b</v>
      </c>
      <c r="C54" s="38"/>
      <c r="D54">
        <v>110</v>
      </c>
      <c r="E54">
        <v>110</v>
      </c>
      <c r="F54">
        <v>255</v>
      </c>
      <c r="G54" t="s">
        <v>133</v>
      </c>
      <c r="H54">
        <v>170</v>
      </c>
      <c r="I54" t="s">
        <v>206</v>
      </c>
    </row>
    <row r="55" spans="1:9" x14ac:dyDescent="0.3">
      <c r="A55" t="s">
        <v>270</v>
      </c>
      <c r="B55" t="str">
        <f t="shared" si="3"/>
        <v>Electrique/Euro 6c</v>
      </c>
      <c r="C55" s="39"/>
      <c r="D55">
        <v>170</v>
      </c>
      <c r="E55">
        <v>170</v>
      </c>
      <c r="F55">
        <v>255</v>
      </c>
      <c r="G55" t="s">
        <v>134</v>
      </c>
      <c r="H55">
        <v>170</v>
      </c>
      <c r="I55" t="s">
        <v>207</v>
      </c>
    </row>
    <row r="56" spans="1:9" x14ac:dyDescent="0.3">
      <c r="A56" t="s">
        <v>271</v>
      </c>
      <c r="B56" t="str">
        <f t="shared" si="3"/>
        <v>Electrique/Euro 6d</v>
      </c>
      <c r="C56" s="40"/>
      <c r="D56">
        <v>210</v>
      </c>
      <c r="E56">
        <v>210</v>
      </c>
      <c r="F56">
        <v>255</v>
      </c>
      <c r="G56" t="s">
        <v>135</v>
      </c>
      <c r="H56">
        <v>170</v>
      </c>
      <c r="I56" t="s">
        <v>208</v>
      </c>
    </row>
    <row r="57" spans="1:9" x14ac:dyDescent="0.3">
      <c r="A57" t="s">
        <v>272</v>
      </c>
      <c r="B57" t="str">
        <f>CONCATENATE($B$7,"/",B9)</f>
        <v>GPL/Euro 1</v>
      </c>
      <c r="C57" s="34"/>
      <c r="D57">
        <v>90</v>
      </c>
      <c r="E57">
        <v>90</v>
      </c>
      <c r="F57">
        <v>0</v>
      </c>
      <c r="G57" t="s">
        <v>136</v>
      </c>
      <c r="H57">
        <v>170</v>
      </c>
      <c r="I57" t="s">
        <v>209</v>
      </c>
    </row>
    <row r="58" spans="1:9" x14ac:dyDescent="0.3">
      <c r="A58" t="s">
        <v>273</v>
      </c>
      <c r="B58" t="str">
        <f t="shared" ref="B58:B64" si="4">CONCATENATE($B$7,"/",B10)</f>
        <v>GPL/Euro 2</v>
      </c>
      <c r="C58" s="33"/>
      <c r="D58">
        <v>140</v>
      </c>
      <c r="E58">
        <v>140</v>
      </c>
      <c r="F58">
        <v>0</v>
      </c>
      <c r="G58" t="s">
        <v>137</v>
      </c>
      <c r="H58">
        <v>170</v>
      </c>
      <c r="I58" t="s">
        <v>210</v>
      </c>
    </row>
    <row r="59" spans="1:9" x14ac:dyDescent="0.3">
      <c r="A59" t="s">
        <v>274</v>
      </c>
      <c r="B59" t="str">
        <f t="shared" si="4"/>
        <v>GPL/Euro 3</v>
      </c>
      <c r="C59" s="32"/>
      <c r="D59">
        <v>190</v>
      </c>
      <c r="E59">
        <v>190</v>
      </c>
      <c r="F59">
        <v>0</v>
      </c>
      <c r="G59" t="s">
        <v>138</v>
      </c>
      <c r="H59">
        <v>170</v>
      </c>
      <c r="I59" t="s">
        <v>211</v>
      </c>
    </row>
    <row r="60" spans="1:9" x14ac:dyDescent="0.3">
      <c r="A60" t="s">
        <v>275</v>
      </c>
      <c r="B60" t="str">
        <f t="shared" si="4"/>
        <v>GPL/Euro 4</v>
      </c>
      <c r="C60" s="31"/>
      <c r="D60">
        <v>230</v>
      </c>
      <c r="E60">
        <v>230</v>
      </c>
      <c r="F60">
        <v>0</v>
      </c>
      <c r="G60" t="s">
        <v>139</v>
      </c>
      <c r="H60">
        <v>170</v>
      </c>
      <c r="I60" t="s">
        <v>212</v>
      </c>
    </row>
    <row r="61" spans="1:9" x14ac:dyDescent="0.3">
      <c r="A61" t="s">
        <v>276</v>
      </c>
      <c r="B61" t="str">
        <f t="shared" si="4"/>
        <v>GPL/Euro 5</v>
      </c>
      <c r="C61" s="28"/>
      <c r="D61">
        <v>252</v>
      </c>
      <c r="E61">
        <v>255</v>
      </c>
      <c r="F61">
        <v>0</v>
      </c>
      <c r="G61" t="s">
        <v>140</v>
      </c>
      <c r="H61">
        <v>170</v>
      </c>
      <c r="I61" t="s">
        <v>213</v>
      </c>
    </row>
    <row r="62" spans="1:9" x14ac:dyDescent="0.3">
      <c r="A62" t="s">
        <v>277</v>
      </c>
      <c r="B62" t="str">
        <f t="shared" si="4"/>
        <v>GPL/Euro 6b</v>
      </c>
      <c r="C62" s="35"/>
      <c r="D62">
        <v>252</v>
      </c>
      <c r="E62">
        <v>255</v>
      </c>
      <c r="F62">
        <v>120</v>
      </c>
      <c r="G62" t="s">
        <v>141</v>
      </c>
      <c r="H62">
        <v>170</v>
      </c>
      <c r="I62" t="s">
        <v>214</v>
      </c>
    </row>
    <row r="63" spans="1:9" x14ac:dyDescent="0.3">
      <c r="A63" t="s">
        <v>278</v>
      </c>
      <c r="B63" t="str">
        <f t="shared" si="4"/>
        <v>GPL/Euro 6c</v>
      </c>
      <c r="C63" s="29"/>
      <c r="D63">
        <v>252</v>
      </c>
      <c r="E63">
        <v>255</v>
      </c>
      <c r="F63">
        <v>200</v>
      </c>
      <c r="G63" t="s">
        <v>142</v>
      </c>
      <c r="H63">
        <v>170</v>
      </c>
      <c r="I63" t="s">
        <v>215</v>
      </c>
    </row>
    <row r="64" spans="1:9" x14ac:dyDescent="0.3">
      <c r="A64" t="s">
        <v>279</v>
      </c>
      <c r="B64" t="str">
        <f t="shared" si="4"/>
        <v>GPL/Euro 6d</v>
      </c>
      <c r="C64" s="30"/>
      <c r="D64">
        <v>252</v>
      </c>
      <c r="E64">
        <v>255</v>
      </c>
      <c r="F64">
        <v>230</v>
      </c>
      <c r="G64" t="s">
        <v>143</v>
      </c>
      <c r="H64">
        <v>170</v>
      </c>
      <c r="I64" t="s">
        <v>216</v>
      </c>
    </row>
    <row r="65" spans="1:9" x14ac:dyDescent="0.3">
      <c r="A65" t="s">
        <v>280</v>
      </c>
      <c r="B65" t="str">
        <f>CONCATENATE($B$8,"/",B9)</f>
        <v>Gaz Naturel/Euro 1</v>
      </c>
      <c r="C65" s="20"/>
      <c r="D65">
        <v>82</v>
      </c>
      <c r="E65">
        <v>18</v>
      </c>
      <c r="F65">
        <v>19</v>
      </c>
      <c r="G65" t="s">
        <v>144</v>
      </c>
      <c r="H65">
        <v>170</v>
      </c>
      <c r="I65" t="s">
        <v>217</v>
      </c>
    </row>
    <row r="66" spans="1:9" x14ac:dyDescent="0.3">
      <c r="A66" t="s">
        <v>281</v>
      </c>
      <c r="B66" t="str">
        <f t="shared" ref="B66:B72" si="5">CONCATENATE($B$8,"/",B10)</f>
        <v>Gaz Naturel/Euro 2</v>
      </c>
      <c r="C66" s="21"/>
      <c r="D66">
        <v>120</v>
      </c>
      <c r="E66">
        <v>22</v>
      </c>
      <c r="F66">
        <v>21</v>
      </c>
      <c r="G66" t="s">
        <v>145</v>
      </c>
      <c r="H66">
        <v>170</v>
      </c>
      <c r="I66" t="s">
        <v>218</v>
      </c>
    </row>
    <row r="67" spans="1:9" x14ac:dyDescent="0.3">
      <c r="A67" t="s">
        <v>282</v>
      </c>
      <c r="B67" t="str">
        <f t="shared" si="5"/>
        <v>Gaz Naturel/Euro 3</v>
      </c>
      <c r="C67" s="22"/>
      <c r="D67">
        <v>163</v>
      </c>
      <c r="E67">
        <v>14</v>
      </c>
      <c r="F67">
        <v>16</v>
      </c>
      <c r="G67" t="s">
        <v>29</v>
      </c>
      <c r="H67">
        <v>170</v>
      </c>
      <c r="I67" t="s">
        <v>177</v>
      </c>
    </row>
    <row r="68" spans="1:9" x14ac:dyDescent="0.3">
      <c r="A68" t="s">
        <v>283</v>
      </c>
      <c r="B68" t="str">
        <f t="shared" si="5"/>
        <v>Gaz Naturel/Euro 4</v>
      </c>
      <c r="C68" s="23"/>
      <c r="D68">
        <v>203</v>
      </c>
      <c r="E68">
        <v>13</v>
      </c>
      <c r="F68">
        <v>16</v>
      </c>
      <c r="G68" t="s">
        <v>146</v>
      </c>
      <c r="H68">
        <v>170</v>
      </c>
      <c r="I68" t="s">
        <v>219</v>
      </c>
    </row>
    <row r="69" spans="1:9" x14ac:dyDescent="0.3">
      <c r="A69" t="s">
        <v>284</v>
      </c>
      <c r="B69" t="str">
        <f t="shared" si="5"/>
        <v>Gaz Naturel/Euro 5</v>
      </c>
      <c r="C69" s="24"/>
      <c r="D69">
        <v>246</v>
      </c>
      <c r="E69">
        <v>17</v>
      </c>
      <c r="F69">
        <v>22</v>
      </c>
      <c r="G69" t="s">
        <v>147</v>
      </c>
      <c r="H69">
        <v>170</v>
      </c>
      <c r="I69" t="s">
        <v>220</v>
      </c>
    </row>
    <row r="70" spans="1:9" x14ac:dyDescent="0.3">
      <c r="A70" t="s">
        <v>285</v>
      </c>
      <c r="B70" t="str">
        <f t="shared" si="5"/>
        <v>Gaz Naturel/Euro 6b</v>
      </c>
      <c r="C70" s="25"/>
      <c r="D70">
        <v>254</v>
      </c>
      <c r="E70">
        <v>96</v>
      </c>
      <c r="F70">
        <v>101</v>
      </c>
      <c r="G70" t="s">
        <v>148</v>
      </c>
      <c r="H70">
        <v>170</v>
      </c>
      <c r="I70" t="s">
        <v>221</v>
      </c>
    </row>
    <row r="71" spans="1:9" x14ac:dyDescent="0.3">
      <c r="A71" t="s">
        <v>286</v>
      </c>
      <c r="B71" t="str">
        <f t="shared" si="5"/>
        <v>Gaz Naturel/Euro 6c</v>
      </c>
      <c r="C71" s="26"/>
      <c r="D71">
        <v>255</v>
      </c>
      <c r="E71">
        <v>166</v>
      </c>
      <c r="F71">
        <v>162</v>
      </c>
      <c r="G71" t="s">
        <v>149</v>
      </c>
      <c r="H71">
        <v>170</v>
      </c>
      <c r="I71" t="s">
        <v>222</v>
      </c>
    </row>
    <row r="72" spans="1:9" x14ac:dyDescent="0.3">
      <c r="A72" t="s">
        <v>287</v>
      </c>
      <c r="B72" t="str">
        <f t="shared" si="5"/>
        <v>Gaz Naturel/Euro 6d</v>
      </c>
      <c r="C72" s="27"/>
      <c r="D72">
        <v>252</v>
      </c>
      <c r="E72">
        <v>192</v>
      </c>
      <c r="F72">
        <v>192</v>
      </c>
      <c r="G72" t="s">
        <v>150</v>
      </c>
      <c r="H72">
        <v>170</v>
      </c>
      <c r="I72" t="s">
        <v>223</v>
      </c>
    </row>
    <row r="73" spans="1:9" x14ac:dyDescent="0.3">
      <c r="A73" t="str">
        <f>CONCATENATE($A$2,".",A17)</f>
        <v>Petrol.Mini</v>
      </c>
      <c r="B73" t="str">
        <f>CONCATENATE($B$2,"/",B17)</f>
        <v>Essence/Mini</v>
      </c>
      <c r="C73" s="62"/>
      <c r="D73">
        <v>160</v>
      </c>
      <c r="E73">
        <v>255</v>
      </c>
      <c r="F73">
        <v>160</v>
      </c>
      <c r="G73" t="s">
        <v>111</v>
      </c>
      <c r="H73">
        <v>170</v>
      </c>
      <c r="I73" t="s">
        <v>184</v>
      </c>
    </row>
    <row r="74" spans="1:9" x14ac:dyDescent="0.3">
      <c r="A74" t="str">
        <f t="shared" ref="A74:A76" si="6">CONCATENATE($A$2,".",A18)</f>
        <v>Petrol.Small</v>
      </c>
      <c r="B74" t="str">
        <f t="shared" ref="B74:B76" si="7">CONCATENATE($B$2,"/",B18)</f>
        <v>Essence/Petit</v>
      </c>
      <c r="C74" s="60"/>
      <c r="D74">
        <v>0</v>
      </c>
      <c r="E74">
        <v>255</v>
      </c>
      <c r="F74">
        <v>0</v>
      </c>
      <c r="G74" t="s">
        <v>109</v>
      </c>
      <c r="H74">
        <v>170</v>
      </c>
      <c r="I74" t="s">
        <v>182</v>
      </c>
    </row>
    <row r="75" spans="1:9" x14ac:dyDescent="0.3">
      <c r="A75" t="str">
        <f t="shared" si="6"/>
        <v>Petrol.Medium</v>
      </c>
      <c r="B75" t="str">
        <f t="shared" si="7"/>
        <v>Essence/Medium</v>
      </c>
      <c r="C75" s="65"/>
      <c r="D75">
        <v>0</v>
      </c>
      <c r="E75">
        <v>170</v>
      </c>
      <c r="F75">
        <v>0</v>
      </c>
      <c r="G75" t="s">
        <v>107</v>
      </c>
      <c r="H75">
        <v>170</v>
      </c>
      <c r="I75" t="s">
        <v>180</v>
      </c>
    </row>
    <row r="76" spans="1:9" x14ac:dyDescent="0.3">
      <c r="A76" t="str">
        <f t="shared" si="6"/>
        <v>Petrol.Large</v>
      </c>
      <c r="B76" t="str">
        <f t="shared" si="7"/>
        <v>Essence/Large</v>
      </c>
      <c r="C76" s="67"/>
      <c r="D76">
        <v>0</v>
      </c>
      <c r="E76">
        <v>70</v>
      </c>
      <c r="F76">
        <v>0</v>
      </c>
      <c r="G76" t="s">
        <v>105</v>
      </c>
      <c r="H76">
        <v>170</v>
      </c>
      <c r="I76" t="s">
        <v>178</v>
      </c>
    </row>
    <row r="77" spans="1:9" x14ac:dyDescent="0.3">
      <c r="A77" t="str">
        <f>CONCATENATE(A$3,".",A17)</f>
        <v>Diesel.Mini</v>
      </c>
      <c r="B77" t="str">
        <f>CONCATENATE(B$3,"/",B17)</f>
        <v>Diesel/Mini</v>
      </c>
      <c r="C77" s="55"/>
      <c r="D77">
        <v>255</v>
      </c>
      <c r="E77">
        <v>180</v>
      </c>
      <c r="F77">
        <v>120</v>
      </c>
      <c r="G77" t="s">
        <v>119</v>
      </c>
      <c r="H77">
        <v>170</v>
      </c>
      <c r="I77" t="s">
        <v>192</v>
      </c>
    </row>
    <row r="78" spans="1:9" x14ac:dyDescent="0.3">
      <c r="A78" t="str">
        <f t="shared" ref="A78" si="8">CONCATENATE(A$3,".",A18)</f>
        <v>Diesel.Small</v>
      </c>
      <c r="B78" t="str">
        <f t="shared" ref="B78:B80" si="9">CONCATENATE(B$3,"/",B18)</f>
        <v>Diesel/Petit</v>
      </c>
      <c r="C78" s="53"/>
      <c r="D78">
        <v>255</v>
      </c>
      <c r="E78">
        <v>120</v>
      </c>
      <c r="F78">
        <v>30</v>
      </c>
      <c r="G78" t="s">
        <v>117</v>
      </c>
      <c r="H78">
        <v>170</v>
      </c>
      <c r="I78" t="s">
        <v>190</v>
      </c>
    </row>
    <row r="79" spans="1:9" x14ac:dyDescent="0.3">
      <c r="A79" t="str">
        <f t="shared" ref="A79" si="10">CONCATENATE(A$3,".",A19)</f>
        <v>Diesel.Medium</v>
      </c>
      <c r="B79" t="str">
        <f t="shared" si="9"/>
        <v>Diesel/Medium</v>
      </c>
      <c r="C79" s="57"/>
      <c r="D79">
        <v>220</v>
      </c>
      <c r="E79">
        <v>70</v>
      </c>
      <c r="F79">
        <v>0</v>
      </c>
      <c r="G79" t="s">
        <v>115</v>
      </c>
      <c r="H79">
        <v>170</v>
      </c>
      <c r="I79" t="s">
        <v>188</v>
      </c>
    </row>
    <row r="80" spans="1:9" x14ac:dyDescent="0.3">
      <c r="A80" t="str">
        <f t="shared" ref="A80" si="11">CONCATENATE(A$3,".",A20)</f>
        <v>Diesel.Large</v>
      </c>
      <c r="B80" t="str">
        <f t="shared" si="9"/>
        <v>Diesel/Large</v>
      </c>
      <c r="C80" s="59"/>
      <c r="D80">
        <v>120</v>
      </c>
      <c r="E80">
        <v>20</v>
      </c>
      <c r="F80">
        <v>0</v>
      </c>
      <c r="G80" t="s">
        <v>113</v>
      </c>
      <c r="H80">
        <v>170</v>
      </c>
      <c r="I80" t="s">
        <v>186</v>
      </c>
    </row>
    <row r="81" spans="1:9" x14ac:dyDescent="0.3">
      <c r="A81" t="str">
        <f>CONCATENATE(A$4,".",A17)</f>
        <v>Petrol.Hybrid.Mini</v>
      </c>
      <c r="B81" t="str">
        <f>CONCATENATE(B$4,"/",B17)</f>
        <v>Hybride/Mini</v>
      </c>
      <c r="C81" s="45"/>
      <c r="D81">
        <v>255</v>
      </c>
      <c r="E81">
        <v>130</v>
      </c>
      <c r="F81">
        <v>255</v>
      </c>
      <c r="G81" t="s">
        <v>126</v>
      </c>
      <c r="H81">
        <v>170</v>
      </c>
      <c r="I81" t="s">
        <v>199</v>
      </c>
    </row>
    <row r="82" spans="1:9" x14ac:dyDescent="0.3">
      <c r="A82" t="str">
        <f t="shared" ref="A82" si="12">CONCATENATE(A$4,".",A18)</f>
        <v>Petrol.Hybrid.Small</v>
      </c>
      <c r="B82" t="str">
        <f t="shared" ref="B82:B84" si="13">CONCATENATE(B$4,"/",B18)</f>
        <v>Hybride/Petit</v>
      </c>
      <c r="C82" s="44"/>
      <c r="D82">
        <v>255</v>
      </c>
      <c r="E82">
        <v>0</v>
      </c>
      <c r="F82">
        <v>255</v>
      </c>
      <c r="G82" t="s">
        <v>124</v>
      </c>
      <c r="H82">
        <v>170</v>
      </c>
      <c r="I82" t="s">
        <v>197</v>
      </c>
    </row>
    <row r="83" spans="1:9" x14ac:dyDescent="0.3">
      <c r="A83" t="str">
        <f t="shared" ref="A83" si="14">CONCATENATE(A$4,".",A19)</f>
        <v>Petrol.Hybrid.Medium</v>
      </c>
      <c r="B83" t="str">
        <f t="shared" si="13"/>
        <v>Hybride/Medium</v>
      </c>
      <c r="C83" s="49"/>
      <c r="D83">
        <v>160</v>
      </c>
      <c r="E83">
        <v>0</v>
      </c>
      <c r="F83">
        <v>160</v>
      </c>
      <c r="G83" t="s">
        <v>123</v>
      </c>
      <c r="H83">
        <v>170</v>
      </c>
      <c r="I83" t="s">
        <v>196</v>
      </c>
    </row>
    <row r="84" spans="1:9" x14ac:dyDescent="0.3">
      <c r="A84" t="str">
        <f t="shared" ref="A84" si="15">CONCATENATE(A$4,".",A20)</f>
        <v>Petrol.Hybrid.Large</v>
      </c>
      <c r="B84" t="str">
        <f t="shared" si="13"/>
        <v>Hybride/Large</v>
      </c>
      <c r="C84" s="51"/>
      <c r="D84">
        <v>70</v>
      </c>
      <c r="E84">
        <v>0</v>
      </c>
      <c r="F84">
        <v>70</v>
      </c>
      <c r="G84" t="s">
        <v>121</v>
      </c>
      <c r="H84">
        <v>170</v>
      </c>
      <c r="I84" t="s">
        <v>194</v>
      </c>
    </row>
    <row r="85" spans="1:9" x14ac:dyDescent="0.3">
      <c r="A85" t="str">
        <f>CONCATENATE(A$6,".",A17)</f>
        <v>Electric.Mini</v>
      </c>
      <c r="B85" t="str">
        <f>CONCATENATE(B$6,"/",B17)</f>
        <v>Electrique/Mini</v>
      </c>
      <c r="C85" s="39"/>
      <c r="D85">
        <v>170</v>
      </c>
      <c r="E85">
        <v>170</v>
      </c>
      <c r="F85">
        <v>255</v>
      </c>
      <c r="G85" t="s">
        <v>134</v>
      </c>
      <c r="H85">
        <v>170</v>
      </c>
      <c r="I85" t="s">
        <v>207</v>
      </c>
    </row>
    <row r="86" spans="1:9" x14ac:dyDescent="0.3">
      <c r="A86" t="str">
        <f t="shared" ref="A86" si="16">CONCATENATE(A$6,".",A18)</f>
        <v>Electric.Small</v>
      </c>
      <c r="B86" t="str">
        <f t="shared" ref="B86:B88" si="17">CONCATENATE(B$6,"/",B18)</f>
        <v>Electrique/Petit</v>
      </c>
      <c r="C86" s="37"/>
      <c r="D86">
        <v>50</v>
      </c>
      <c r="E86">
        <v>50</v>
      </c>
      <c r="F86">
        <v>255</v>
      </c>
      <c r="G86" t="s">
        <v>132</v>
      </c>
      <c r="H86">
        <v>170</v>
      </c>
      <c r="I86" t="s">
        <v>205</v>
      </c>
    </row>
    <row r="87" spans="1:9" x14ac:dyDescent="0.3">
      <c r="A87" t="str">
        <f t="shared" ref="A87" si="18">CONCATENATE(A$6,".",A19)</f>
        <v>Electric.Medium</v>
      </c>
      <c r="B87" t="str">
        <f t="shared" si="17"/>
        <v>Electrique/Medium</v>
      </c>
      <c r="C87" s="41"/>
      <c r="D87">
        <v>0</v>
      </c>
      <c r="E87">
        <v>0</v>
      </c>
      <c r="F87">
        <v>210</v>
      </c>
      <c r="G87" t="s">
        <v>130</v>
      </c>
      <c r="H87">
        <v>170</v>
      </c>
      <c r="I87" t="s">
        <v>203</v>
      </c>
    </row>
    <row r="88" spans="1:9" x14ac:dyDescent="0.3">
      <c r="A88" t="str">
        <f t="shared" ref="A88" si="19">CONCATENATE(A$6,".",A20)</f>
        <v>Electric.Large</v>
      </c>
      <c r="B88" t="str">
        <f t="shared" si="17"/>
        <v>Electrique/Large</v>
      </c>
      <c r="C88" s="43"/>
      <c r="D88">
        <v>0</v>
      </c>
      <c r="E88">
        <v>0</v>
      </c>
      <c r="F88">
        <v>120</v>
      </c>
      <c r="G88" t="s">
        <v>128</v>
      </c>
      <c r="H88">
        <v>170</v>
      </c>
      <c r="I88" t="s">
        <v>201</v>
      </c>
    </row>
    <row r="89" spans="1:9" x14ac:dyDescent="0.3">
      <c r="A89" t="str">
        <f>CONCATENATE(A$7,".",A17)</f>
        <v>LPG.Mini</v>
      </c>
      <c r="B89" t="str">
        <f>CONCATENATE(B$7,"/",B17)</f>
        <v>GPL/Mini</v>
      </c>
      <c r="C89" s="29"/>
      <c r="D89">
        <v>252</v>
      </c>
      <c r="E89">
        <v>255</v>
      </c>
      <c r="F89">
        <v>200</v>
      </c>
      <c r="G89" t="s">
        <v>142</v>
      </c>
      <c r="H89">
        <v>170</v>
      </c>
      <c r="I89" t="s">
        <v>215</v>
      </c>
    </row>
    <row r="90" spans="1:9" x14ac:dyDescent="0.3">
      <c r="A90" t="str">
        <f t="shared" ref="A90" si="20">CONCATENATE(A$7,".",A18)</f>
        <v>LPG.Small</v>
      </c>
      <c r="B90" t="str">
        <f t="shared" ref="B90:B92" si="21">CONCATENATE(B$7,"/",B18)</f>
        <v>GPL/Petit</v>
      </c>
      <c r="C90" s="28"/>
      <c r="D90">
        <v>252</v>
      </c>
      <c r="E90">
        <v>255</v>
      </c>
      <c r="F90">
        <v>0</v>
      </c>
      <c r="G90" t="s">
        <v>140</v>
      </c>
      <c r="H90">
        <v>170</v>
      </c>
      <c r="I90" t="s">
        <v>213</v>
      </c>
    </row>
    <row r="91" spans="1:9" x14ac:dyDescent="0.3">
      <c r="A91" t="str">
        <f t="shared" ref="A91" si="22">CONCATENATE(A$7,".",A19)</f>
        <v>LPG.Medium</v>
      </c>
      <c r="B91" t="str">
        <f t="shared" si="21"/>
        <v>GPL/Medium</v>
      </c>
      <c r="C91" s="32"/>
      <c r="D91">
        <v>190</v>
      </c>
      <c r="E91">
        <v>190</v>
      </c>
      <c r="F91">
        <v>0</v>
      </c>
      <c r="G91" t="s">
        <v>138</v>
      </c>
      <c r="H91">
        <v>170</v>
      </c>
      <c r="I91" t="s">
        <v>211</v>
      </c>
    </row>
    <row r="92" spans="1:9" x14ac:dyDescent="0.3">
      <c r="A92" t="str">
        <f t="shared" ref="A92" si="23">CONCATENATE(A$7,".",A20)</f>
        <v>LPG.Large</v>
      </c>
      <c r="B92" t="str">
        <f t="shared" si="21"/>
        <v>GPL/Large</v>
      </c>
      <c r="C92" s="34"/>
      <c r="D92">
        <v>90</v>
      </c>
      <c r="E92">
        <v>90</v>
      </c>
      <c r="F92">
        <v>0</v>
      </c>
      <c r="G92" t="s">
        <v>136</v>
      </c>
      <c r="H92">
        <v>170</v>
      </c>
      <c r="I92" t="s">
        <v>209</v>
      </c>
    </row>
    <row r="93" spans="1:9" x14ac:dyDescent="0.3">
      <c r="A93" t="str">
        <f>CONCATENATE(A$8,".",A17)</f>
        <v>CNG.Mini</v>
      </c>
      <c r="B93" t="str">
        <f>CONCATENATE(B$8,"/",B17)</f>
        <v>Gaz Naturel/Mini</v>
      </c>
      <c r="C93" s="26"/>
      <c r="D93">
        <v>255</v>
      </c>
      <c r="E93">
        <v>166</v>
      </c>
      <c r="F93">
        <v>162</v>
      </c>
      <c r="G93" t="s">
        <v>149</v>
      </c>
      <c r="H93">
        <v>170</v>
      </c>
      <c r="I93" t="s">
        <v>222</v>
      </c>
    </row>
    <row r="94" spans="1:9" x14ac:dyDescent="0.3">
      <c r="A94" t="str">
        <f t="shared" ref="A94" si="24">CONCATENATE(A$8,".",A18)</f>
        <v>CNG.Small</v>
      </c>
      <c r="B94" t="str">
        <f t="shared" ref="B94:B96" si="25">CONCATENATE(B$8,"/",B18)</f>
        <v>Gaz Naturel/Petit</v>
      </c>
      <c r="C94" s="24"/>
      <c r="D94">
        <v>246</v>
      </c>
      <c r="E94">
        <v>17</v>
      </c>
      <c r="F94">
        <v>22</v>
      </c>
      <c r="G94" t="s">
        <v>147</v>
      </c>
      <c r="H94">
        <v>170</v>
      </c>
      <c r="I94" t="s">
        <v>220</v>
      </c>
    </row>
    <row r="95" spans="1:9" x14ac:dyDescent="0.3">
      <c r="A95" t="str">
        <f t="shared" ref="A95" si="26">CONCATENATE(A$8,".",A19)</f>
        <v>CNG.Medium</v>
      </c>
      <c r="B95" t="str">
        <f t="shared" si="25"/>
        <v>Gaz Naturel/Medium</v>
      </c>
      <c r="C95" s="22"/>
      <c r="D95">
        <v>163</v>
      </c>
      <c r="E95">
        <v>14</v>
      </c>
      <c r="F95">
        <v>16</v>
      </c>
      <c r="G95" t="s">
        <v>29</v>
      </c>
      <c r="H95">
        <v>170</v>
      </c>
      <c r="I95" t="s">
        <v>177</v>
      </c>
    </row>
    <row r="96" spans="1:9" x14ac:dyDescent="0.3">
      <c r="A96" t="str">
        <f t="shared" ref="A96" si="27">CONCATENATE(A$8,".",A20)</f>
        <v>CNG.Large</v>
      </c>
      <c r="B96" t="str">
        <f t="shared" si="25"/>
        <v>Gaz Naturel/Large</v>
      </c>
      <c r="C96" s="20"/>
      <c r="D96">
        <v>82</v>
      </c>
      <c r="E96">
        <v>18</v>
      </c>
      <c r="F96">
        <v>19</v>
      </c>
      <c r="G96" t="s">
        <v>144</v>
      </c>
      <c r="H96">
        <v>170</v>
      </c>
      <c r="I96" t="s">
        <v>217</v>
      </c>
    </row>
    <row r="97" spans="1:9" x14ac:dyDescent="0.3">
      <c r="A97" t="s">
        <v>382</v>
      </c>
      <c r="B97" t="s">
        <v>382</v>
      </c>
      <c r="C97" s="89"/>
      <c r="D97">
        <v>207</v>
      </c>
      <c r="E97">
        <v>237</v>
      </c>
      <c r="F97">
        <v>197</v>
      </c>
      <c r="G97" t="s">
        <v>365</v>
      </c>
      <c r="H97">
        <v>170</v>
      </c>
      <c r="I97" t="s">
        <v>375</v>
      </c>
    </row>
    <row r="98" spans="1:9" x14ac:dyDescent="0.3">
      <c r="A98" t="s">
        <v>348</v>
      </c>
      <c r="B98" t="s">
        <v>356</v>
      </c>
      <c r="C98" s="85"/>
      <c r="D98">
        <v>177</v>
      </c>
      <c r="E98">
        <v>46</v>
      </c>
      <c r="F98">
        <v>135</v>
      </c>
      <c r="G98" t="s">
        <v>361</v>
      </c>
      <c r="H98">
        <v>170</v>
      </c>
      <c r="I98" t="s">
        <v>371</v>
      </c>
    </row>
    <row r="99" spans="1:9" x14ac:dyDescent="0.3">
      <c r="A99" t="s">
        <v>349</v>
      </c>
      <c r="B99" t="s">
        <v>349</v>
      </c>
      <c r="C99" s="86"/>
      <c r="D99">
        <v>50</v>
      </c>
      <c r="E99">
        <v>50</v>
      </c>
      <c r="F99">
        <v>50</v>
      </c>
      <c r="G99" t="s">
        <v>362</v>
      </c>
      <c r="H99">
        <v>170</v>
      </c>
      <c r="I99" t="s">
        <v>372</v>
      </c>
    </row>
    <row r="100" spans="1:9" x14ac:dyDescent="0.3">
      <c r="A100" t="s">
        <v>350</v>
      </c>
      <c r="B100" t="s">
        <v>357</v>
      </c>
      <c r="C100" s="87"/>
      <c r="D100">
        <v>87</v>
      </c>
      <c r="E100">
        <v>109</v>
      </c>
      <c r="F100">
        <v>127</v>
      </c>
      <c r="G100" t="s">
        <v>363</v>
      </c>
      <c r="H100">
        <v>170</v>
      </c>
      <c r="I100" t="s">
        <v>373</v>
      </c>
    </row>
    <row r="101" spans="1:9" x14ac:dyDescent="0.3">
      <c r="A101" t="s">
        <v>153</v>
      </c>
      <c r="B101" t="s">
        <v>153</v>
      </c>
      <c r="C101" s="88"/>
      <c r="D101">
        <v>214</v>
      </c>
      <c r="E101">
        <v>65</v>
      </c>
      <c r="F101">
        <v>57</v>
      </c>
      <c r="G101" t="s">
        <v>364</v>
      </c>
      <c r="H101">
        <v>170</v>
      </c>
      <c r="I101" t="s">
        <v>374</v>
      </c>
    </row>
    <row r="102" spans="1:9" x14ac:dyDescent="0.3">
      <c r="A102" t="s">
        <v>351</v>
      </c>
      <c r="B102" t="s">
        <v>351</v>
      </c>
      <c r="C102" s="90"/>
      <c r="D102">
        <v>47</v>
      </c>
      <c r="E102">
        <v>148</v>
      </c>
      <c r="F102">
        <v>181</v>
      </c>
      <c r="G102" t="s">
        <v>366</v>
      </c>
      <c r="H102">
        <v>170</v>
      </c>
      <c r="I102" t="s">
        <v>376</v>
      </c>
    </row>
    <row r="103" spans="1:9" x14ac:dyDescent="0.3">
      <c r="A103" t="s">
        <v>352</v>
      </c>
      <c r="B103" t="s">
        <v>358</v>
      </c>
      <c r="C103" s="91"/>
      <c r="D103">
        <v>38</v>
      </c>
      <c r="E103">
        <v>145</v>
      </c>
      <c r="F103">
        <v>17</v>
      </c>
      <c r="G103" t="s">
        <v>367</v>
      </c>
      <c r="H103">
        <v>170</v>
      </c>
      <c r="I103" t="s">
        <v>377</v>
      </c>
    </row>
    <row r="104" spans="1:9" x14ac:dyDescent="0.3">
      <c r="A104" t="s">
        <v>353</v>
      </c>
      <c r="B104" t="s">
        <v>359</v>
      </c>
      <c r="C104" s="92"/>
      <c r="D104">
        <v>229</v>
      </c>
      <c r="E104">
        <v>188</v>
      </c>
      <c r="F104">
        <v>74</v>
      </c>
      <c r="G104" t="s">
        <v>368</v>
      </c>
      <c r="H104">
        <v>170</v>
      </c>
      <c r="I104" t="s">
        <v>378</v>
      </c>
    </row>
    <row r="105" spans="1:9" x14ac:dyDescent="0.3">
      <c r="A105" t="s">
        <v>354</v>
      </c>
      <c r="B105" t="s">
        <v>381</v>
      </c>
      <c r="C105" s="93"/>
      <c r="D105">
        <v>157</v>
      </c>
      <c r="E105">
        <v>122</v>
      </c>
      <c r="F105">
        <v>23</v>
      </c>
      <c r="G105" t="s">
        <v>369</v>
      </c>
      <c r="H105">
        <v>170</v>
      </c>
      <c r="I105" t="s">
        <v>379</v>
      </c>
    </row>
    <row r="106" spans="1:9" x14ac:dyDescent="0.3">
      <c r="A106" t="s">
        <v>355</v>
      </c>
      <c r="B106" t="s">
        <v>360</v>
      </c>
      <c r="C106" s="94"/>
      <c r="D106">
        <v>131</v>
      </c>
      <c r="E106">
        <v>238</v>
      </c>
      <c r="F106">
        <v>110</v>
      </c>
      <c r="G106" t="s">
        <v>370</v>
      </c>
      <c r="H106">
        <v>170</v>
      </c>
      <c r="I106" t="s">
        <v>380</v>
      </c>
    </row>
    <row r="107" spans="1:9" x14ac:dyDescent="0.3">
      <c r="A107" t="s">
        <v>295</v>
      </c>
      <c r="B107" t="s">
        <v>295</v>
      </c>
      <c r="C107" s="11"/>
      <c r="D107">
        <v>237</v>
      </c>
      <c r="E107">
        <v>46</v>
      </c>
      <c r="F107">
        <v>44</v>
      </c>
      <c r="G107" t="s">
        <v>55</v>
      </c>
      <c r="H107">
        <v>170</v>
      </c>
      <c r="I107" t="s">
        <v>162</v>
      </c>
    </row>
    <row r="108" spans="1:9" x14ac:dyDescent="0.3">
      <c r="A108" t="s">
        <v>296</v>
      </c>
      <c r="B108" t="s">
        <v>296</v>
      </c>
      <c r="C108" s="12"/>
      <c r="D108">
        <v>95</v>
      </c>
      <c r="E108">
        <v>102</v>
      </c>
      <c r="F108">
        <v>102</v>
      </c>
      <c r="G108" t="s">
        <v>43</v>
      </c>
      <c r="H108">
        <v>170</v>
      </c>
      <c r="I108" t="s">
        <v>163</v>
      </c>
    </row>
    <row r="109" spans="1:9" x14ac:dyDescent="0.3">
      <c r="A109" t="s">
        <v>297</v>
      </c>
      <c r="B109" t="s">
        <v>297</v>
      </c>
      <c r="C109" s="4"/>
      <c r="D109">
        <v>112</v>
      </c>
      <c r="E109">
        <v>173</v>
      </c>
      <c r="F109">
        <v>71</v>
      </c>
      <c r="G109" t="s">
        <v>40</v>
      </c>
      <c r="H109">
        <v>170</v>
      </c>
      <c r="I109" t="s">
        <v>172</v>
      </c>
    </row>
    <row r="110" spans="1:9" x14ac:dyDescent="0.3">
      <c r="A110" t="s">
        <v>298</v>
      </c>
      <c r="B110" t="s">
        <v>300</v>
      </c>
      <c r="C110" s="48"/>
      <c r="D110">
        <v>210</v>
      </c>
      <c r="E110">
        <v>0</v>
      </c>
      <c r="F110">
        <v>210</v>
      </c>
      <c r="G110" t="s">
        <v>26</v>
      </c>
      <c r="H110">
        <v>170</v>
      </c>
      <c r="I110" t="s">
        <v>175</v>
      </c>
    </row>
    <row r="111" spans="1:9" x14ac:dyDescent="0.3">
      <c r="A111" t="s">
        <v>299</v>
      </c>
      <c r="B111" t="s">
        <v>299</v>
      </c>
      <c r="C111" s="77"/>
      <c r="D111">
        <v>255</v>
      </c>
      <c r="E111">
        <v>255</v>
      </c>
      <c r="F111">
        <v>0</v>
      </c>
      <c r="G111" t="s">
        <v>329</v>
      </c>
      <c r="H111">
        <v>170</v>
      </c>
      <c r="I111" t="s">
        <v>338</v>
      </c>
    </row>
    <row r="112" spans="1:9" x14ac:dyDescent="0.3">
      <c r="A112" t="s">
        <v>1</v>
      </c>
      <c r="B112" t="s">
        <v>1</v>
      </c>
      <c r="C112" s="6"/>
      <c r="D112">
        <v>213</v>
      </c>
      <c r="E112">
        <v>123</v>
      </c>
      <c r="F112">
        <v>37</v>
      </c>
      <c r="G112" t="s">
        <v>51</v>
      </c>
      <c r="H112">
        <v>170</v>
      </c>
      <c r="I112" t="s">
        <v>158</v>
      </c>
    </row>
    <row r="113" spans="1:9" x14ac:dyDescent="0.3">
      <c r="A113" t="s">
        <v>301</v>
      </c>
      <c r="B113" t="s">
        <v>301</v>
      </c>
      <c r="C113" s="78"/>
      <c r="D113">
        <v>232</v>
      </c>
      <c r="E113">
        <v>178</v>
      </c>
      <c r="F113">
        <v>124</v>
      </c>
      <c r="G113" t="s">
        <v>330</v>
      </c>
      <c r="H113">
        <v>170</v>
      </c>
      <c r="I113" t="s">
        <v>339</v>
      </c>
    </row>
    <row r="114" spans="1:9" x14ac:dyDescent="0.3">
      <c r="A114" t="s">
        <v>0</v>
      </c>
      <c r="B114" t="s">
        <v>0</v>
      </c>
      <c r="C114" s="7"/>
      <c r="D114">
        <v>0</v>
      </c>
      <c r="E114">
        <v>88</v>
      </c>
      <c r="F114">
        <v>63</v>
      </c>
      <c r="G114" t="s">
        <v>50</v>
      </c>
      <c r="H114">
        <v>170</v>
      </c>
      <c r="I114" t="s">
        <v>157</v>
      </c>
    </row>
    <row r="115" spans="1:9" x14ac:dyDescent="0.3">
      <c r="A115" t="s">
        <v>306</v>
      </c>
      <c r="B115" t="s">
        <v>302</v>
      </c>
      <c r="C115" s="76"/>
      <c r="D115">
        <v>0</v>
      </c>
      <c r="E115">
        <v>162</v>
      </c>
      <c r="F115">
        <v>116</v>
      </c>
      <c r="G115" t="s">
        <v>331</v>
      </c>
      <c r="H115">
        <v>170</v>
      </c>
      <c r="I115" t="s">
        <v>340</v>
      </c>
    </row>
    <row r="116" spans="1:9" x14ac:dyDescent="0.3">
      <c r="A116" t="s">
        <v>303</v>
      </c>
      <c r="B116" t="s">
        <v>303</v>
      </c>
      <c r="C116" s="83"/>
      <c r="D116">
        <v>41</v>
      </c>
      <c r="E116">
        <v>255</v>
      </c>
      <c r="F116">
        <v>194</v>
      </c>
      <c r="G116" t="s">
        <v>332</v>
      </c>
      <c r="H116">
        <v>170</v>
      </c>
      <c r="I116" t="s">
        <v>341</v>
      </c>
    </row>
    <row r="117" spans="1:9" x14ac:dyDescent="0.3">
      <c r="A117" t="s">
        <v>4</v>
      </c>
      <c r="B117" t="s">
        <v>4</v>
      </c>
      <c r="C117" s="10"/>
      <c r="D117">
        <v>207</v>
      </c>
      <c r="E117">
        <v>199</v>
      </c>
      <c r="F117">
        <v>3</v>
      </c>
      <c r="G117" t="s">
        <v>54</v>
      </c>
      <c r="H117">
        <v>170</v>
      </c>
      <c r="I117" t="s">
        <v>161</v>
      </c>
    </row>
    <row r="118" spans="1:9" x14ac:dyDescent="0.3">
      <c r="A118" t="s">
        <v>307</v>
      </c>
      <c r="B118" t="s">
        <v>153</v>
      </c>
      <c r="C118" s="11"/>
      <c r="D118">
        <v>237</v>
      </c>
      <c r="E118">
        <v>46</v>
      </c>
      <c r="F118">
        <v>44</v>
      </c>
      <c r="G118" t="s">
        <v>55</v>
      </c>
      <c r="H118">
        <v>170</v>
      </c>
      <c r="I118" t="s">
        <v>162</v>
      </c>
    </row>
    <row r="119" spans="1:9" x14ac:dyDescent="0.3">
      <c r="A119" t="s">
        <v>308</v>
      </c>
      <c r="B119" t="s">
        <v>304</v>
      </c>
      <c r="C119" s="84"/>
      <c r="D119">
        <v>247</v>
      </c>
      <c r="E119">
        <v>155</v>
      </c>
      <c r="F119">
        <v>155</v>
      </c>
      <c r="G119" t="s">
        <v>333</v>
      </c>
      <c r="H119">
        <v>170</v>
      </c>
      <c r="I119" t="s">
        <v>342</v>
      </c>
    </row>
    <row r="120" spans="1:9" x14ac:dyDescent="0.3">
      <c r="A120" t="s">
        <v>309</v>
      </c>
      <c r="B120" t="s">
        <v>305</v>
      </c>
      <c r="C120" s="8"/>
      <c r="D120">
        <v>138</v>
      </c>
      <c r="E120">
        <v>207</v>
      </c>
      <c r="F120">
        <v>238</v>
      </c>
      <c r="G120" t="s">
        <v>53</v>
      </c>
      <c r="H120">
        <v>170</v>
      </c>
      <c r="I120" t="s">
        <v>160</v>
      </c>
    </row>
    <row r="121" spans="1:9" x14ac:dyDescent="0.3">
      <c r="A121" t="s">
        <v>310</v>
      </c>
      <c r="B121" t="s">
        <v>321</v>
      </c>
      <c r="C121" s="34"/>
      <c r="D121">
        <v>90</v>
      </c>
      <c r="E121">
        <v>90</v>
      </c>
      <c r="F121">
        <v>0</v>
      </c>
      <c r="G121" t="s">
        <v>136</v>
      </c>
      <c r="H121">
        <v>170</v>
      </c>
      <c r="I121" t="s">
        <v>209</v>
      </c>
    </row>
    <row r="122" spans="1:9" x14ac:dyDescent="0.3">
      <c r="A122" t="s">
        <v>311</v>
      </c>
      <c r="B122" t="s">
        <v>322</v>
      </c>
      <c r="C122" s="32"/>
      <c r="D122">
        <v>190</v>
      </c>
      <c r="E122">
        <v>190</v>
      </c>
      <c r="F122">
        <v>0</v>
      </c>
      <c r="G122" t="s">
        <v>138</v>
      </c>
      <c r="H122">
        <v>170</v>
      </c>
      <c r="I122" t="s">
        <v>211</v>
      </c>
    </row>
    <row r="123" spans="1:9" x14ac:dyDescent="0.3">
      <c r="A123" t="s">
        <v>312</v>
      </c>
      <c r="B123" t="s">
        <v>323</v>
      </c>
      <c r="C123" s="80"/>
      <c r="D123">
        <v>48</v>
      </c>
      <c r="E123">
        <v>84</v>
      </c>
      <c r="F123">
        <v>150</v>
      </c>
      <c r="G123" t="s">
        <v>334</v>
      </c>
      <c r="H123">
        <v>170</v>
      </c>
      <c r="I123" t="s">
        <v>343</v>
      </c>
    </row>
    <row r="124" spans="1:9" x14ac:dyDescent="0.3">
      <c r="A124" t="s">
        <v>313</v>
      </c>
      <c r="B124" t="s">
        <v>324</v>
      </c>
      <c r="C124" s="81"/>
      <c r="D124">
        <v>180</v>
      </c>
      <c r="E124">
        <v>198</v>
      </c>
      <c r="F124">
        <v>231</v>
      </c>
      <c r="G124" t="s">
        <v>335</v>
      </c>
      <c r="H124">
        <v>170</v>
      </c>
      <c r="I124" t="s">
        <v>344</v>
      </c>
    </row>
    <row r="125" spans="1:9" x14ac:dyDescent="0.3">
      <c r="A125" t="s">
        <v>314</v>
      </c>
      <c r="B125" t="s">
        <v>325</v>
      </c>
      <c r="C125" s="79"/>
      <c r="D125">
        <v>128</v>
      </c>
      <c r="E125">
        <v>96</v>
      </c>
      <c r="F125">
        <v>0</v>
      </c>
      <c r="G125" t="s">
        <v>336</v>
      </c>
      <c r="H125">
        <v>170</v>
      </c>
      <c r="I125" t="s">
        <v>345</v>
      </c>
    </row>
    <row r="126" spans="1:9" x14ac:dyDescent="0.3">
      <c r="A126" t="s">
        <v>315</v>
      </c>
      <c r="B126" t="s">
        <v>315</v>
      </c>
      <c r="C126" s="20"/>
      <c r="D126">
        <v>82</v>
      </c>
      <c r="E126">
        <v>18</v>
      </c>
      <c r="F126">
        <v>19</v>
      </c>
      <c r="G126" t="s">
        <v>144</v>
      </c>
      <c r="H126">
        <v>170</v>
      </c>
      <c r="I126" t="s">
        <v>217</v>
      </c>
    </row>
    <row r="127" spans="1:9" x14ac:dyDescent="0.3">
      <c r="A127" t="s">
        <v>316</v>
      </c>
      <c r="B127" t="s">
        <v>326</v>
      </c>
      <c r="C127" s="22"/>
      <c r="D127">
        <v>163</v>
      </c>
      <c r="E127">
        <v>14</v>
      </c>
      <c r="F127">
        <v>16</v>
      </c>
      <c r="G127" t="s">
        <v>29</v>
      </c>
      <c r="H127">
        <v>170</v>
      </c>
      <c r="I127" t="s">
        <v>177</v>
      </c>
    </row>
    <row r="128" spans="1:9" x14ac:dyDescent="0.3">
      <c r="A128" t="s">
        <v>317</v>
      </c>
      <c r="B128" t="s">
        <v>327</v>
      </c>
      <c r="C128" s="24"/>
      <c r="D128">
        <v>246</v>
      </c>
      <c r="E128">
        <v>17</v>
      </c>
      <c r="F128">
        <v>22</v>
      </c>
      <c r="G128" t="s">
        <v>147</v>
      </c>
      <c r="H128">
        <v>170</v>
      </c>
      <c r="I128" t="s">
        <v>220</v>
      </c>
    </row>
    <row r="129" spans="1:9" x14ac:dyDescent="0.3">
      <c r="A129" t="s">
        <v>318</v>
      </c>
      <c r="B129" t="s">
        <v>328</v>
      </c>
      <c r="C129" s="26"/>
      <c r="D129">
        <v>255</v>
      </c>
      <c r="E129">
        <v>166</v>
      </c>
      <c r="F129">
        <v>162</v>
      </c>
      <c r="G129" t="s">
        <v>149</v>
      </c>
      <c r="H129">
        <v>170</v>
      </c>
      <c r="I129" t="s">
        <v>222</v>
      </c>
    </row>
    <row r="130" spans="1:9" x14ac:dyDescent="0.3">
      <c r="A130" t="s">
        <v>319</v>
      </c>
      <c r="B130" t="s">
        <v>319</v>
      </c>
      <c r="C130" s="82"/>
      <c r="D130">
        <v>89</v>
      </c>
      <c r="E130">
        <v>89</v>
      </c>
      <c r="F130">
        <v>89</v>
      </c>
      <c r="G130" t="s">
        <v>337</v>
      </c>
      <c r="H130">
        <v>170</v>
      </c>
      <c r="I130" t="s">
        <v>346</v>
      </c>
    </row>
    <row r="131" spans="1:9" x14ac:dyDescent="0.3">
      <c r="A131" t="s">
        <v>320</v>
      </c>
      <c r="B131" t="s">
        <v>320</v>
      </c>
      <c r="C131" s="73"/>
      <c r="D131">
        <v>0</v>
      </c>
      <c r="E131">
        <v>130</v>
      </c>
      <c r="F131">
        <v>0</v>
      </c>
      <c r="G131" t="s">
        <v>106</v>
      </c>
      <c r="H131">
        <v>170</v>
      </c>
      <c r="I131" t="s">
        <v>179</v>
      </c>
    </row>
    <row r="132" spans="1:9" x14ac:dyDescent="0.3">
      <c r="A132" t="s">
        <v>383</v>
      </c>
      <c r="B132" t="s">
        <v>383</v>
      </c>
      <c r="C132" s="76"/>
      <c r="D132">
        <v>0</v>
      </c>
      <c r="E132">
        <v>162</v>
      </c>
      <c r="F132">
        <v>116</v>
      </c>
      <c r="G132" t="s">
        <v>331</v>
      </c>
      <c r="H132">
        <v>170</v>
      </c>
      <c r="I132" t="s">
        <v>340</v>
      </c>
    </row>
    <row r="133" spans="1:9" x14ac:dyDescent="0.3">
      <c r="A133" t="s">
        <v>384</v>
      </c>
      <c r="B133" t="s">
        <v>384</v>
      </c>
      <c r="C133" s="78"/>
      <c r="D133">
        <v>232</v>
      </c>
      <c r="E133">
        <v>178</v>
      </c>
      <c r="F133">
        <v>124</v>
      </c>
      <c r="G133" t="s">
        <v>330</v>
      </c>
      <c r="H133">
        <v>170</v>
      </c>
      <c r="I133" t="s">
        <v>339</v>
      </c>
    </row>
    <row r="134" spans="1:9" x14ac:dyDescent="0.3">
      <c r="A134" t="s">
        <v>385</v>
      </c>
      <c r="B134" t="s">
        <v>385</v>
      </c>
      <c r="C134" s="84"/>
      <c r="D134">
        <v>247</v>
      </c>
      <c r="E134">
        <v>155</v>
      </c>
      <c r="F134">
        <v>155</v>
      </c>
      <c r="G134" t="s">
        <v>333</v>
      </c>
      <c r="H134">
        <v>170</v>
      </c>
      <c r="I134" t="s">
        <v>342</v>
      </c>
    </row>
    <row r="135" spans="1:9" x14ac:dyDescent="0.3">
      <c r="A135">
        <v>40</v>
      </c>
      <c r="B135">
        <v>40</v>
      </c>
      <c r="C135" s="95"/>
      <c r="D135">
        <v>0</v>
      </c>
      <c r="E135">
        <v>0</v>
      </c>
      <c r="F135">
        <v>0</v>
      </c>
      <c r="G135" t="s">
        <v>386</v>
      </c>
      <c r="H135">
        <v>170</v>
      </c>
      <c r="I135" t="s">
        <v>437</v>
      </c>
    </row>
    <row r="136" spans="1:9" x14ac:dyDescent="0.3">
      <c r="A136">
        <v>39</v>
      </c>
      <c r="B136">
        <v>39</v>
      </c>
      <c r="C136" s="96"/>
      <c r="D136">
        <v>11</v>
      </c>
      <c r="E136">
        <v>2</v>
      </c>
      <c r="F136">
        <v>2</v>
      </c>
      <c r="G136" t="s">
        <v>387</v>
      </c>
      <c r="H136">
        <v>170</v>
      </c>
      <c r="I136" t="s">
        <v>438</v>
      </c>
    </row>
    <row r="137" spans="1:9" x14ac:dyDescent="0.3">
      <c r="A137">
        <v>38</v>
      </c>
      <c r="B137">
        <v>38</v>
      </c>
      <c r="C137" s="97"/>
      <c r="D137">
        <v>21</v>
      </c>
      <c r="E137">
        <v>3</v>
      </c>
      <c r="F137">
        <v>4</v>
      </c>
      <c r="G137" t="s">
        <v>388</v>
      </c>
      <c r="H137">
        <v>170</v>
      </c>
      <c r="I137" t="s">
        <v>439</v>
      </c>
    </row>
    <row r="138" spans="1:9" x14ac:dyDescent="0.3">
      <c r="A138">
        <v>37</v>
      </c>
      <c r="B138">
        <v>37</v>
      </c>
      <c r="C138" s="98"/>
      <c r="D138">
        <v>32</v>
      </c>
      <c r="E138">
        <v>5</v>
      </c>
      <c r="F138">
        <v>6</v>
      </c>
      <c r="G138" t="s">
        <v>389</v>
      </c>
      <c r="H138">
        <v>170</v>
      </c>
      <c r="I138" t="s">
        <v>440</v>
      </c>
    </row>
    <row r="139" spans="1:9" x14ac:dyDescent="0.3">
      <c r="A139">
        <v>36</v>
      </c>
      <c r="B139">
        <v>36</v>
      </c>
      <c r="C139" s="99"/>
      <c r="D139">
        <v>43</v>
      </c>
      <c r="E139">
        <v>6</v>
      </c>
      <c r="F139">
        <v>8</v>
      </c>
      <c r="G139" t="s">
        <v>390</v>
      </c>
      <c r="H139">
        <v>170</v>
      </c>
      <c r="I139" t="s">
        <v>441</v>
      </c>
    </row>
    <row r="140" spans="1:9" x14ac:dyDescent="0.3">
      <c r="A140">
        <v>35</v>
      </c>
      <c r="B140">
        <v>35</v>
      </c>
      <c r="C140" s="100"/>
      <c r="D140">
        <v>54</v>
      </c>
      <c r="E140">
        <v>8</v>
      </c>
      <c r="F140">
        <v>10</v>
      </c>
      <c r="G140" t="s">
        <v>391</v>
      </c>
      <c r="H140">
        <v>170</v>
      </c>
      <c r="I140" t="s">
        <v>442</v>
      </c>
    </row>
    <row r="141" spans="1:9" x14ac:dyDescent="0.3">
      <c r="A141">
        <v>34</v>
      </c>
      <c r="B141">
        <v>34</v>
      </c>
      <c r="C141" s="101"/>
      <c r="D141">
        <v>64</v>
      </c>
      <c r="E141">
        <v>9</v>
      </c>
      <c r="F141">
        <v>13</v>
      </c>
      <c r="G141" t="s">
        <v>392</v>
      </c>
      <c r="H141">
        <v>170</v>
      </c>
      <c r="I141" t="s">
        <v>443</v>
      </c>
    </row>
    <row r="142" spans="1:9" x14ac:dyDescent="0.3">
      <c r="A142">
        <v>33</v>
      </c>
      <c r="B142">
        <v>33</v>
      </c>
      <c r="C142" s="102"/>
      <c r="D142">
        <v>75</v>
      </c>
      <c r="E142">
        <v>11</v>
      </c>
      <c r="F142">
        <v>15</v>
      </c>
      <c r="G142" t="s">
        <v>393</v>
      </c>
      <c r="H142">
        <v>170</v>
      </c>
      <c r="I142" t="s">
        <v>444</v>
      </c>
    </row>
    <row r="143" spans="1:9" x14ac:dyDescent="0.3">
      <c r="A143">
        <v>32</v>
      </c>
      <c r="B143">
        <v>32</v>
      </c>
      <c r="C143" s="103"/>
      <c r="D143">
        <v>86</v>
      </c>
      <c r="E143">
        <v>12</v>
      </c>
      <c r="F143">
        <v>17</v>
      </c>
      <c r="G143" t="s">
        <v>394</v>
      </c>
      <c r="H143">
        <v>170</v>
      </c>
      <c r="I143" t="s">
        <v>445</v>
      </c>
    </row>
    <row r="144" spans="1:9" x14ac:dyDescent="0.3">
      <c r="A144">
        <v>31</v>
      </c>
      <c r="B144">
        <v>31</v>
      </c>
      <c r="C144" s="104"/>
      <c r="D144">
        <v>97</v>
      </c>
      <c r="E144">
        <v>14</v>
      </c>
      <c r="F144">
        <v>19</v>
      </c>
      <c r="G144" t="s">
        <v>395</v>
      </c>
      <c r="H144">
        <v>170</v>
      </c>
      <c r="I144" t="s">
        <v>446</v>
      </c>
    </row>
    <row r="145" spans="1:9" x14ac:dyDescent="0.3">
      <c r="A145">
        <v>30</v>
      </c>
      <c r="B145">
        <v>30</v>
      </c>
      <c r="C145" s="105"/>
      <c r="D145">
        <v>107</v>
      </c>
      <c r="E145">
        <v>15</v>
      </c>
      <c r="F145">
        <v>21</v>
      </c>
      <c r="G145" t="s">
        <v>396</v>
      </c>
      <c r="H145">
        <v>170</v>
      </c>
      <c r="I145" t="s">
        <v>447</v>
      </c>
    </row>
    <row r="146" spans="1:9" x14ac:dyDescent="0.3">
      <c r="A146">
        <v>29</v>
      </c>
      <c r="B146">
        <v>29</v>
      </c>
      <c r="C146" s="106"/>
      <c r="D146">
        <v>118</v>
      </c>
      <c r="E146">
        <v>17</v>
      </c>
      <c r="F146">
        <v>23</v>
      </c>
      <c r="G146" t="s">
        <v>397</v>
      </c>
      <c r="H146">
        <v>170</v>
      </c>
      <c r="I146" t="s">
        <v>448</v>
      </c>
    </row>
    <row r="147" spans="1:9" x14ac:dyDescent="0.3">
      <c r="A147">
        <v>28</v>
      </c>
      <c r="B147">
        <v>28</v>
      </c>
      <c r="C147" s="107"/>
      <c r="D147">
        <v>157</v>
      </c>
      <c r="E147">
        <v>30</v>
      </c>
      <c r="F147">
        <v>30</v>
      </c>
      <c r="G147" t="s">
        <v>398</v>
      </c>
      <c r="H147">
        <v>170</v>
      </c>
      <c r="I147" t="s">
        <v>449</v>
      </c>
    </row>
    <row r="148" spans="1:9" x14ac:dyDescent="0.3">
      <c r="A148">
        <v>27</v>
      </c>
      <c r="B148">
        <v>27</v>
      </c>
      <c r="C148" s="108"/>
      <c r="D148">
        <v>195</v>
      </c>
      <c r="E148">
        <v>43</v>
      </c>
      <c r="F148">
        <v>37</v>
      </c>
      <c r="G148" t="s">
        <v>399</v>
      </c>
      <c r="H148">
        <v>170</v>
      </c>
      <c r="I148" t="s">
        <v>450</v>
      </c>
    </row>
    <row r="149" spans="1:9" x14ac:dyDescent="0.3">
      <c r="A149">
        <v>26</v>
      </c>
      <c r="B149">
        <v>26</v>
      </c>
      <c r="C149" s="109"/>
      <c r="D149">
        <v>218</v>
      </c>
      <c r="E149">
        <v>84</v>
      </c>
      <c r="F149">
        <v>40</v>
      </c>
      <c r="G149" t="s">
        <v>400</v>
      </c>
      <c r="H149">
        <v>170</v>
      </c>
      <c r="I149" t="s">
        <v>451</v>
      </c>
    </row>
    <row r="150" spans="1:9" x14ac:dyDescent="0.3">
      <c r="A150">
        <v>25</v>
      </c>
      <c r="B150">
        <v>25</v>
      </c>
      <c r="C150" s="110"/>
      <c r="D150">
        <v>241</v>
      </c>
      <c r="E150">
        <v>125</v>
      </c>
      <c r="F150">
        <v>42</v>
      </c>
      <c r="G150" t="s">
        <v>401</v>
      </c>
      <c r="H150">
        <v>170</v>
      </c>
      <c r="I150" t="s">
        <v>452</v>
      </c>
    </row>
    <row r="151" spans="1:9" x14ac:dyDescent="0.3">
      <c r="A151">
        <v>24</v>
      </c>
      <c r="B151">
        <v>24</v>
      </c>
      <c r="C151" s="111"/>
      <c r="D151">
        <v>245</v>
      </c>
      <c r="E151">
        <v>136</v>
      </c>
      <c r="F151">
        <v>48</v>
      </c>
      <c r="G151" t="s">
        <v>402</v>
      </c>
      <c r="H151">
        <v>170</v>
      </c>
      <c r="I151" t="s">
        <v>453</v>
      </c>
    </row>
    <row r="152" spans="1:9" x14ac:dyDescent="0.3">
      <c r="A152">
        <v>23</v>
      </c>
      <c r="B152">
        <v>23</v>
      </c>
      <c r="C152" s="112"/>
      <c r="D152">
        <v>248</v>
      </c>
      <c r="E152">
        <v>147</v>
      </c>
      <c r="F152">
        <v>53</v>
      </c>
      <c r="G152" t="s">
        <v>403</v>
      </c>
      <c r="H152">
        <v>170</v>
      </c>
      <c r="I152" t="s">
        <v>454</v>
      </c>
    </row>
    <row r="153" spans="1:9" x14ac:dyDescent="0.3">
      <c r="A153">
        <v>22</v>
      </c>
      <c r="B153">
        <v>22</v>
      </c>
      <c r="C153" s="113"/>
      <c r="D153">
        <v>250</v>
      </c>
      <c r="E153">
        <v>159</v>
      </c>
      <c r="F153">
        <v>79</v>
      </c>
      <c r="G153" t="s">
        <v>404</v>
      </c>
      <c r="H153">
        <v>170</v>
      </c>
      <c r="I153" t="s">
        <v>455</v>
      </c>
    </row>
    <row r="154" spans="1:9" x14ac:dyDescent="0.3">
      <c r="A154">
        <v>21</v>
      </c>
      <c r="B154">
        <v>21</v>
      </c>
      <c r="C154" s="114"/>
      <c r="D154">
        <v>251</v>
      </c>
      <c r="E154">
        <v>171</v>
      </c>
      <c r="F154">
        <v>105</v>
      </c>
      <c r="G154" t="s">
        <v>405</v>
      </c>
      <c r="H154">
        <v>170</v>
      </c>
      <c r="I154" t="s">
        <v>456</v>
      </c>
    </row>
    <row r="155" spans="1:9" x14ac:dyDescent="0.3">
      <c r="A155">
        <v>20</v>
      </c>
      <c r="B155">
        <v>20</v>
      </c>
      <c r="C155" s="115"/>
      <c r="D155">
        <v>253</v>
      </c>
      <c r="E155">
        <v>188</v>
      </c>
      <c r="F155">
        <v>100</v>
      </c>
      <c r="G155" t="s">
        <v>406</v>
      </c>
      <c r="H155">
        <v>170</v>
      </c>
      <c r="I155" t="s">
        <v>457</v>
      </c>
    </row>
    <row r="156" spans="1:9" x14ac:dyDescent="0.3">
      <c r="A156">
        <v>19</v>
      </c>
      <c r="B156">
        <v>19</v>
      </c>
      <c r="C156" s="116"/>
      <c r="D156">
        <v>255</v>
      </c>
      <c r="E156">
        <v>205</v>
      </c>
      <c r="F156">
        <v>95</v>
      </c>
      <c r="G156" t="s">
        <v>407</v>
      </c>
      <c r="H156">
        <v>170</v>
      </c>
      <c r="I156" t="s">
        <v>458</v>
      </c>
    </row>
    <row r="157" spans="1:9" x14ac:dyDescent="0.3">
      <c r="A157">
        <v>18</v>
      </c>
      <c r="B157">
        <v>18</v>
      </c>
      <c r="C157" s="117"/>
      <c r="D157">
        <v>244</v>
      </c>
      <c r="E157">
        <v>220</v>
      </c>
      <c r="F157">
        <v>94</v>
      </c>
      <c r="G157" t="s">
        <v>408</v>
      </c>
      <c r="H157">
        <v>170</v>
      </c>
      <c r="I157" t="s">
        <v>459</v>
      </c>
    </row>
    <row r="158" spans="1:9" x14ac:dyDescent="0.3">
      <c r="A158">
        <v>17</v>
      </c>
      <c r="B158">
        <v>17</v>
      </c>
      <c r="C158" s="118"/>
      <c r="D158">
        <v>233</v>
      </c>
      <c r="E158">
        <v>235</v>
      </c>
      <c r="F158">
        <v>92</v>
      </c>
      <c r="G158" t="s">
        <v>409</v>
      </c>
      <c r="H158">
        <v>170</v>
      </c>
      <c r="I158" t="s">
        <v>460</v>
      </c>
    </row>
    <row r="159" spans="1:9" x14ac:dyDescent="0.3">
      <c r="A159">
        <v>16</v>
      </c>
      <c r="B159">
        <v>16</v>
      </c>
      <c r="C159" s="119"/>
      <c r="D159">
        <v>229</v>
      </c>
      <c r="E159">
        <v>230</v>
      </c>
      <c r="F159">
        <v>67</v>
      </c>
      <c r="G159" t="s">
        <v>410</v>
      </c>
      <c r="H159">
        <v>170</v>
      </c>
      <c r="I159" t="s">
        <v>461</v>
      </c>
    </row>
    <row r="160" spans="1:9" x14ac:dyDescent="0.3">
      <c r="A160">
        <v>15</v>
      </c>
      <c r="B160">
        <v>15</v>
      </c>
      <c r="C160" s="120"/>
      <c r="D160">
        <v>225</v>
      </c>
      <c r="E160">
        <v>225</v>
      </c>
      <c r="F160">
        <v>41</v>
      </c>
      <c r="G160" t="s">
        <v>411</v>
      </c>
      <c r="H160">
        <v>170</v>
      </c>
      <c r="I160" t="s">
        <v>462</v>
      </c>
    </row>
    <row r="161" spans="1:9" x14ac:dyDescent="0.3">
      <c r="A161">
        <v>14</v>
      </c>
      <c r="B161">
        <v>14</v>
      </c>
      <c r="C161" s="121"/>
      <c r="D161">
        <v>205</v>
      </c>
      <c r="E161">
        <v>218</v>
      </c>
      <c r="F161">
        <v>45</v>
      </c>
      <c r="G161" t="s">
        <v>412</v>
      </c>
      <c r="H161">
        <v>170</v>
      </c>
      <c r="I161" t="s">
        <v>463</v>
      </c>
    </row>
    <row r="162" spans="1:9" x14ac:dyDescent="0.3">
      <c r="A162">
        <v>13</v>
      </c>
      <c r="B162">
        <v>13</v>
      </c>
      <c r="C162" s="122"/>
      <c r="D162">
        <v>185</v>
      </c>
      <c r="E162">
        <v>211</v>
      </c>
      <c r="F162">
        <v>49</v>
      </c>
      <c r="G162" t="s">
        <v>413</v>
      </c>
      <c r="H162">
        <v>170</v>
      </c>
      <c r="I162" t="s">
        <v>464</v>
      </c>
    </row>
    <row r="163" spans="1:9" x14ac:dyDescent="0.3">
      <c r="A163">
        <v>12</v>
      </c>
      <c r="B163">
        <v>12</v>
      </c>
      <c r="C163" s="123"/>
      <c r="D163">
        <v>155</v>
      </c>
      <c r="E163">
        <v>203</v>
      </c>
      <c r="F163">
        <v>58</v>
      </c>
      <c r="G163" t="s">
        <v>414</v>
      </c>
      <c r="H163">
        <v>170</v>
      </c>
      <c r="I163" t="s">
        <v>465</v>
      </c>
    </row>
    <row r="164" spans="1:9" x14ac:dyDescent="0.3">
      <c r="A164">
        <v>11</v>
      </c>
      <c r="B164">
        <v>11</v>
      </c>
      <c r="C164" s="124"/>
      <c r="D164">
        <v>124</v>
      </c>
      <c r="E164">
        <v>195</v>
      </c>
      <c r="F164">
        <v>67</v>
      </c>
      <c r="G164" t="s">
        <v>415</v>
      </c>
      <c r="H164">
        <v>170</v>
      </c>
      <c r="I164" t="s">
        <v>466</v>
      </c>
    </row>
    <row r="165" spans="1:9" x14ac:dyDescent="0.3">
      <c r="A165">
        <v>10</v>
      </c>
      <c r="B165">
        <v>10</v>
      </c>
      <c r="C165" s="125"/>
      <c r="D165">
        <v>108</v>
      </c>
      <c r="E165">
        <v>196</v>
      </c>
      <c r="F165">
        <v>130</v>
      </c>
      <c r="G165" t="s">
        <v>416</v>
      </c>
      <c r="H165">
        <v>170</v>
      </c>
      <c r="I165" t="s">
        <v>467</v>
      </c>
    </row>
    <row r="166" spans="1:9" x14ac:dyDescent="0.3">
      <c r="A166">
        <v>9</v>
      </c>
      <c r="B166">
        <v>9</v>
      </c>
      <c r="C166" s="126"/>
      <c r="D166">
        <v>92</v>
      </c>
      <c r="E166">
        <v>197</v>
      </c>
      <c r="F166">
        <v>192</v>
      </c>
      <c r="G166" t="s">
        <v>417</v>
      </c>
      <c r="H166">
        <v>170</v>
      </c>
      <c r="I166" t="s">
        <v>468</v>
      </c>
    </row>
    <row r="167" spans="1:9" x14ac:dyDescent="0.3">
      <c r="A167">
        <v>8</v>
      </c>
      <c r="B167">
        <v>8</v>
      </c>
      <c r="C167" s="127"/>
      <c r="D167">
        <v>84</v>
      </c>
      <c r="E167">
        <v>199</v>
      </c>
      <c r="F167">
        <v>217</v>
      </c>
      <c r="G167" t="s">
        <v>418</v>
      </c>
      <c r="H167">
        <v>170</v>
      </c>
      <c r="I167" t="s">
        <v>469</v>
      </c>
    </row>
    <row r="168" spans="1:9" x14ac:dyDescent="0.3">
      <c r="A168">
        <v>7</v>
      </c>
      <c r="B168">
        <v>7</v>
      </c>
      <c r="C168" s="128"/>
      <c r="D168">
        <v>76</v>
      </c>
      <c r="E168">
        <v>201</v>
      </c>
      <c r="F168">
        <v>242</v>
      </c>
      <c r="G168" t="s">
        <v>419</v>
      </c>
      <c r="H168">
        <v>170</v>
      </c>
      <c r="I168" t="s">
        <v>470</v>
      </c>
    </row>
    <row r="169" spans="1:9" x14ac:dyDescent="0.3">
      <c r="A169">
        <v>6</v>
      </c>
      <c r="B169">
        <v>6</v>
      </c>
      <c r="C169" s="129"/>
      <c r="D169">
        <v>78</v>
      </c>
      <c r="E169">
        <v>163</v>
      </c>
      <c r="F169">
        <v>217</v>
      </c>
      <c r="G169" t="s">
        <v>420</v>
      </c>
      <c r="H169">
        <v>170</v>
      </c>
      <c r="I169" t="s">
        <v>471</v>
      </c>
    </row>
    <row r="170" spans="1:9" x14ac:dyDescent="0.3">
      <c r="A170">
        <v>5</v>
      </c>
      <c r="B170">
        <v>5</v>
      </c>
      <c r="C170" s="130"/>
      <c r="D170">
        <v>79</v>
      </c>
      <c r="E170">
        <v>124</v>
      </c>
      <c r="F170">
        <v>191</v>
      </c>
      <c r="G170" t="s">
        <v>421</v>
      </c>
      <c r="H170">
        <v>170</v>
      </c>
      <c r="I170" t="s">
        <v>472</v>
      </c>
    </row>
    <row r="171" spans="1:9" x14ac:dyDescent="0.3">
      <c r="A171">
        <v>4</v>
      </c>
      <c r="B171">
        <v>4</v>
      </c>
      <c r="C171" s="131"/>
      <c r="D171">
        <v>74</v>
      </c>
      <c r="E171">
        <v>102</v>
      </c>
      <c r="F171">
        <v>179</v>
      </c>
      <c r="G171" t="s">
        <v>422</v>
      </c>
      <c r="H171">
        <v>170</v>
      </c>
      <c r="I171" t="s">
        <v>473</v>
      </c>
    </row>
    <row r="172" spans="1:9" x14ac:dyDescent="0.3">
      <c r="A172">
        <v>3</v>
      </c>
      <c r="B172">
        <v>3</v>
      </c>
      <c r="C172" s="132"/>
      <c r="D172">
        <v>68</v>
      </c>
      <c r="E172">
        <v>80</v>
      </c>
      <c r="F172">
        <v>166</v>
      </c>
      <c r="G172" t="s">
        <v>423</v>
      </c>
      <c r="H172">
        <v>170</v>
      </c>
      <c r="I172" t="s">
        <v>474</v>
      </c>
    </row>
    <row r="173" spans="1:9" x14ac:dyDescent="0.3">
      <c r="A173">
        <v>2</v>
      </c>
      <c r="B173">
        <v>2</v>
      </c>
      <c r="C173" s="133"/>
      <c r="D173">
        <v>56</v>
      </c>
      <c r="E173">
        <v>81</v>
      </c>
      <c r="F173">
        <v>169</v>
      </c>
      <c r="G173" t="s">
        <v>424</v>
      </c>
      <c r="H173">
        <v>170</v>
      </c>
      <c r="I173" t="s">
        <v>475</v>
      </c>
    </row>
    <row r="174" spans="1:9" x14ac:dyDescent="0.3">
      <c r="A174">
        <v>1</v>
      </c>
      <c r="B174">
        <v>1</v>
      </c>
      <c r="C174" s="134"/>
      <c r="D174">
        <v>44</v>
      </c>
      <c r="E174">
        <v>82</v>
      </c>
      <c r="F174">
        <v>172</v>
      </c>
      <c r="G174" t="s">
        <v>425</v>
      </c>
      <c r="H174">
        <v>170</v>
      </c>
      <c r="I174" t="s">
        <v>476</v>
      </c>
    </row>
    <row r="175" spans="1:9" x14ac:dyDescent="0.3">
      <c r="A175">
        <v>0</v>
      </c>
      <c r="B175">
        <v>0</v>
      </c>
      <c r="C175" s="135"/>
      <c r="D175">
        <v>83</v>
      </c>
      <c r="E175">
        <v>80</v>
      </c>
      <c r="F175">
        <v>167</v>
      </c>
      <c r="G175" t="s">
        <v>426</v>
      </c>
      <c r="H175">
        <v>170</v>
      </c>
      <c r="I175" t="s">
        <v>477</v>
      </c>
    </row>
    <row r="176" spans="1:9" x14ac:dyDescent="0.3">
      <c r="A176">
        <v>-1</v>
      </c>
      <c r="B176">
        <v>-1</v>
      </c>
      <c r="C176" s="136"/>
      <c r="D176">
        <v>122</v>
      </c>
      <c r="E176">
        <v>78</v>
      </c>
      <c r="F176">
        <v>162</v>
      </c>
      <c r="G176" t="s">
        <v>427</v>
      </c>
      <c r="H176">
        <v>170</v>
      </c>
      <c r="I176" t="s">
        <v>478</v>
      </c>
    </row>
    <row r="177" spans="1:9" x14ac:dyDescent="0.3">
      <c r="A177">
        <v>-2</v>
      </c>
      <c r="B177">
        <v>-2</v>
      </c>
      <c r="C177" s="137"/>
      <c r="D177">
        <v>149</v>
      </c>
      <c r="E177">
        <v>83</v>
      </c>
      <c r="F177">
        <v>164</v>
      </c>
      <c r="G177" t="s">
        <v>428</v>
      </c>
      <c r="H177">
        <v>170</v>
      </c>
      <c r="I177" t="s">
        <v>479</v>
      </c>
    </row>
    <row r="178" spans="1:9" x14ac:dyDescent="0.3">
      <c r="A178">
        <v>-3</v>
      </c>
      <c r="B178">
        <v>-3</v>
      </c>
      <c r="C178" s="138"/>
      <c r="D178">
        <v>176</v>
      </c>
      <c r="E178">
        <v>87</v>
      </c>
      <c r="F178">
        <v>165</v>
      </c>
      <c r="G178" t="s">
        <v>429</v>
      </c>
      <c r="H178">
        <v>170</v>
      </c>
      <c r="I178" t="s">
        <v>480</v>
      </c>
    </row>
    <row r="179" spans="1:9" x14ac:dyDescent="0.3">
      <c r="A179">
        <v>-4</v>
      </c>
      <c r="B179">
        <v>-4</v>
      </c>
      <c r="C179" s="139"/>
      <c r="D179">
        <v>187</v>
      </c>
      <c r="E179">
        <v>111</v>
      </c>
      <c r="F179">
        <v>178</v>
      </c>
      <c r="G179" t="s">
        <v>430</v>
      </c>
      <c r="H179">
        <v>170</v>
      </c>
      <c r="I179" t="s">
        <v>481</v>
      </c>
    </row>
    <row r="180" spans="1:9" x14ac:dyDescent="0.3">
      <c r="A180">
        <v>-5</v>
      </c>
      <c r="B180">
        <v>-5</v>
      </c>
      <c r="C180" s="140"/>
      <c r="D180">
        <v>199</v>
      </c>
      <c r="E180">
        <v>135</v>
      </c>
      <c r="F180">
        <v>191</v>
      </c>
      <c r="G180" t="s">
        <v>431</v>
      </c>
      <c r="H180">
        <v>170</v>
      </c>
      <c r="I180" t="s">
        <v>482</v>
      </c>
    </row>
    <row r="181" spans="1:9" x14ac:dyDescent="0.3">
      <c r="A181">
        <v>-6</v>
      </c>
      <c r="B181">
        <v>-6</v>
      </c>
      <c r="C181" s="141"/>
      <c r="D181">
        <v>210</v>
      </c>
      <c r="E181">
        <v>159</v>
      </c>
      <c r="F181">
        <v>204</v>
      </c>
      <c r="G181" t="s">
        <v>432</v>
      </c>
      <c r="H181">
        <v>170</v>
      </c>
      <c r="I181" t="s">
        <v>483</v>
      </c>
    </row>
    <row r="182" spans="1:9" x14ac:dyDescent="0.3">
      <c r="A182">
        <v>-7</v>
      </c>
      <c r="B182">
        <v>-7</v>
      </c>
      <c r="C182" s="142"/>
      <c r="D182">
        <v>221</v>
      </c>
      <c r="E182">
        <v>183</v>
      </c>
      <c r="F182">
        <v>216</v>
      </c>
      <c r="G182" t="s">
        <v>433</v>
      </c>
      <c r="H182">
        <v>170</v>
      </c>
      <c r="I182" t="s">
        <v>484</v>
      </c>
    </row>
    <row r="183" spans="1:9" x14ac:dyDescent="0.3">
      <c r="A183">
        <v>-8</v>
      </c>
      <c r="B183">
        <v>-8</v>
      </c>
      <c r="C183" s="143"/>
      <c r="D183">
        <v>232</v>
      </c>
      <c r="E183">
        <v>207</v>
      </c>
      <c r="F183">
        <v>229</v>
      </c>
      <c r="G183" t="s">
        <v>434</v>
      </c>
      <c r="H183">
        <v>170</v>
      </c>
      <c r="I183" t="s">
        <v>485</v>
      </c>
    </row>
    <row r="184" spans="1:9" x14ac:dyDescent="0.3">
      <c r="A184">
        <v>-9</v>
      </c>
      <c r="B184">
        <v>-9</v>
      </c>
      <c r="C184" s="144"/>
      <c r="D184">
        <v>244</v>
      </c>
      <c r="E184">
        <v>231</v>
      </c>
      <c r="F184">
        <v>242</v>
      </c>
      <c r="G184" t="s">
        <v>435</v>
      </c>
      <c r="H184">
        <v>170</v>
      </c>
      <c r="I184" t="s">
        <v>486</v>
      </c>
    </row>
    <row r="185" spans="1:9" x14ac:dyDescent="0.3">
      <c r="A185">
        <v>-10</v>
      </c>
      <c r="B185">
        <v>-10</v>
      </c>
      <c r="C185" s="145"/>
      <c r="D185">
        <v>255</v>
      </c>
      <c r="E185">
        <v>255</v>
      </c>
      <c r="F185">
        <v>255</v>
      </c>
      <c r="G185" t="s">
        <v>436</v>
      </c>
      <c r="H185">
        <v>170</v>
      </c>
      <c r="I185" t="s">
        <v>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Construction</vt:lpstr>
      <vt:lpstr>liste_finale</vt:lpstr>
    </vt:vector>
  </TitlesOfParts>
  <Company>Ecole des ponts Paristech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Cyrille FRANCOIS</dc:creator>
  <cp:lastModifiedBy>Cyrille FRANCOIS</cp:lastModifiedBy>
  <dcterms:created xsi:type="dcterms:W3CDTF">2020-12-03T10:26:30Z</dcterms:created>
  <dcterms:modified xsi:type="dcterms:W3CDTF">2021-01-17T13:20:00Z</dcterms:modified>
</cp:coreProperties>
</file>