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\Numerical-Model\最强蜗牛概率\"/>
    </mc:Choice>
  </mc:AlternateContent>
  <xr:revisionPtr revIDLastSave="0" documentId="8_{E3B4E377-920D-47B1-AFE4-690D75408CE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9" i="1" s="1"/>
  <c r="J19" i="1" s="1"/>
  <c r="I8" i="1"/>
  <c r="I9" i="1"/>
  <c r="J1" i="1"/>
  <c r="I10" i="1" s="1"/>
  <c r="H18" i="1"/>
  <c r="H19" i="1"/>
  <c r="H20" i="1"/>
  <c r="H21" i="1"/>
  <c r="H22" i="1"/>
  <c r="H23" i="1"/>
  <c r="H24" i="1"/>
  <c r="H25" i="1"/>
  <c r="H26" i="1"/>
  <c r="H17" i="1"/>
  <c r="H7" i="1"/>
  <c r="H8" i="1"/>
  <c r="H9" i="1"/>
  <c r="H10" i="1"/>
  <c r="H6" i="1"/>
  <c r="J10" i="1" l="1"/>
  <c r="I18" i="1"/>
  <c r="J18" i="1" s="1"/>
  <c r="I26" i="1"/>
  <c r="I25" i="1"/>
  <c r="J25" i="1" s="1"/>
  <c r="I24" i="1"/>
  <c r="I23" i="1"/>
  <c r="I22" i="1"/>
  <c r="I7" i="1"/>
  <c r="J7" i="1" s="1"/>
  <c r="J8" i="1"/>
  <c r="I17" i="1"/>
  <c r="J17" i="1" s="1"/>
  <c r="J26" i="1"/>
  <c r="J24" i="1"/>
  <c r="J23" i="1"/>
  <c r="J22" i="1"/>
  <c r="I21" i="1"/>
  <c r="J21" i="1" s="1"/>
  <c r="I20" i="1"/>
  <c r="J20" i="1" s="1"/>
  <c r="J9" i="1"/>
  <c r="I6" i="1"/>
  <c r="J6" i="1" s="1"/>
  <c r="J27" i="1" l="1"/>
  <c r="G13" i="1" s="1"/>
  <c r="G14" i="1" s="1"/>
  <c r="J11" i="1"/>
  <c r="G2" i="1" s="1"/>
  <c r="G3" i="1" s="1"/>
</calcChain>
</file>

<file path=xl/sharedStrings.xml><?xml version="1.0" encoding="utf-8"?>
<sst xmlns="http://schemas.openxmlformats.org/spreadsheetml/2006/main" count="21" uniqueCount="16">
  <si>
    <t>增加概率</t>
    <phoneticPr fontId="1" type="noConversion"/>
  </si>
  <si>
    <t>实际概率</t>
    <phoneticPr fontId="1" type="noConversion"/>
  </si>
  <si>
    <t>增加橙色</t>
    <phoneticPr fontId="1" type="noConversion"/>
  </si>
  <si>
    <t>概率</t>
    <phoneticPr fontId="1" type="noConversion"/>
  </si>
  <si>
    <t>期望值</t>
    <phoneticPr fontId="1" type="noConversion"/>
  </si>
  <si>
    <t>基础概率</t>
    <phoneticPr fontId="1" type="noConversion"/>
  </si>
  <si>
    <t>增加紫色</t>
    <phoneticPr fontId="1" type="noConversion"/>
  </si>
  <si>
    <t>总抽取次数</t>
    <phoneticPr fontId="1" type="noConversion"/>
  </si>
  <si>
    <t>后n次事件A</t>
    <phoneticPr fontId="1" type="noConversion"/>
  </si>
  <si>
    <t xml:space="preserve">算法思路
一、基本设定
设“未抽中礼品珠”为事件A，概率为p
设“连续N次未抽中礼品珠"为A^N，概率为p^N
由于每连续M次抽奖未出现礼品珠则增加保底进度、清零连续抽奖次数
所以N≤M
二、初步计算
先进行M次抽奖
以增加保底为目标的理想情况下M次抽奖均发生事件A
这种情况发生的概率为p^M
非理想情况时，若这M次抽奖的后n次抽奖发生事件A
则应考虑连续发生事件A直至获得保底进度的概率
后n次抽奖发生事件A的概率为
p^n-p^(n+1)
三、进一步计算
考虑M次抽奖中的后n次抽奖均发生了事件A
需要连续M次未抽中礼品珠才能增加保底进度
于是还需连续M-n次未抽中礼品珠，概率为
p^(M-n)
与后n次抽奖发生事件A的概率相乘
p^(M-n)*[p^n-p^(n+1)]=p^M-p^(M+1)
抽取的次数为M+M-n=2M-n
四、总概率
获得保底进度的总概率为
P=[p^M/M + 求和(p^M-p^(M+1)/(2M-n)]
n = 1,2,3,...,M-1
同时保底进度加满的下一次需要抽取，则P/(P+1)
</t>
    <phoneticPr fontId="1" type="noConversion"/>
  </si>
  <si>
    <t>总概率</t>
    <phoneticPr fontId="1" type="noConversion"/>
  </si>
  <si>
    <t>期望概率</t>
    <phoneticPr fontId="1" type="noConversion"/>
  </si>
  <si>
    <t>p</t>
  </si>
  <si>
    <t>p</t>
    <phoneticPr fontId="1" type="noConversion"/>
  </si>
  <si>
    <t>M</t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</si>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</sst>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6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2550</xdr:colOff>
      <xdr:row>27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9E63CE-7580-4C48-B3F9-ED3D483A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41150" cy="488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"/>
  <sheetViews>
    <sheetView tabSelected="1" workbookViewId="0">
      <selection activeCell="G2" sqref="G2"/>
    </sheetView>
  </sheetViews>
  <sheetFormatPr defaultRowHeight="14.25" x14ac:dyDescent="0.2"/>
  <cols>
    <col min="1" max="1" width="15.125" bestFit="1" customWidth="1"/>
    <col min="4" max="4" width="6.875" bestFit="1" customWidth="1"/>
    <col min="5" max="5" width="13" bestFit="1" customWidth="1"/>
    <col min="6" max="6" width="15.125" bestFit="1" customWidth="1"/>
    <col min="7" max="7" width="9" bestFit="1" customWidth="1"/>
    <col min="9" max="9" width="6.875" bestFit="1" customWidth="1"/>
    <col min="10" max="10" width="13" bestFit="1" customWidth="1"/>
  </cols>
  <sheetData>
    <row r="1" spans="6:17" ht="14.25" customHeight="1" x14ac:dyDescent="0.2">
      <c r="F1" s="5" t="s">
        <v>5</v>
      </c>
      <c r="G1" s="6">
        <v>0.17</v>
      </c>
      <c r="H1" s="5"/>
      <c r="I1" s="5" t="s">
        <v>13</v>
      </c>
      <c r="J1" s="6">
        <f>1-G1</f>
        <v>0.83</v>
      </c>
      <c r="K1" s="8" t="s">
        <v>9</v>
      </c>
      <c r="L1" s="8"/>
      <c r="M1" s="8"/>
      <c r="N1" s="8"/>
      <c r="O1" s="8"/>
      <c r="P1" s="8"/>
      <c r="Q1" s="8"/>
    </row>
    <row r="2" spans="6:17" ht="14.25" customHeight="1" x14ac:dyDescent="0.2">
      <c r="F2" s="5" t="s">
        <v>0</v>
      </c>
      <c r="G2" s="6">
        <f>J11/(1+J11)</f>
        <v>1.1400386510677925E-2</v>
      </c>
      <c r="H2" s="5"/>
      <c r="I2" s="5" t="s">
        <v>15</v>
      </c>
      <c r="J2" s="5">
        <v>5</v>
      </c>
      <c r="K2" s="8"/>
      <c r="L2" s="8"/>
      <c r="M2" s="8"/>
      <c r="N2" s="8"/>
      <c r="O2" s="8"/>
      <c r="P2" s="8"/>
      <c r="Q2" s="8"/>
    </row>
    <row r="3" spans="6:17" x14ac:dyDescent="0.2">
      <c r="F3" s="5" t="s">
        <v>1</v>
      </c>
      <c r="G3" s="6">
        <f>G1+G2</f>
        <v>0.18140038651067794</v>
      </c>
      <c r="H3" s="5"/>
      <c r="I3" s="5"/>
      <c r="J3" s="5"/>
      <c r="K3" s="8"/>
      <c r="L3" s="8"/>
      <c r="M3" s="8"/>
      <c r="N3" s="8"/>
      <c r="O3" s="8"/>
      <c r="P3" s="8"/>
      <c r="Q3" s="8"/>
    </row>
    <row r="4" spans="6:17" x14ac:dyDescent="0.2">
      <c r="F4" s="5"/>
      <c r="G4" s="5"/>
      <c r="H4" s="5"/>
      <c r="I4" s="5"/>
      <c r="J4" s="5"/>
      <c r="K4" s="8"/>
      <c r="L4" s="8"/>
      <c r="M4" s="8"/>
      <c r="N4" s="8"/>
      <c r="O4" s="8"/>
      <c r="P4" s="8"/>
      <c r="Q4" s="8"/>
    </row>
    <row r="5" spans="6:17" x14ac:dyDescent="0.2">
      <c r="F5" s="5" t="s">
        <v>8</v>
      </c>
      <c r="G5" s="5" t="s">
        <v>6</v>
      </c>
      <c r="H5" s="5" t="s">
        <v>7</v>
      </c>
      <c r="I5" s="5" t="s">
        <v>10</v>
      </c>
      <c r="J5" s="5" t="s">
        <v>11</v>
      </c>
      <c r="K5" s="8"/>
      <c r="L5" s="8"/>
      <c r="M5" s="8"/>
      <c r="N5" s="8"/>
      <c r="O5" s="8"/>
      <c r="P5" s="8"/>
      <c r="Q5" s="8"/>
    </row>
    <row r="6" spans="6:17" x14ac:dyDescent="0.2">
      <c r="F6" s="5">
        <v>5</v>
      </c>
      <c r="G6" s="5">
        <v>0.1</v>
      </c>
      <c r="H6" s="5">
        <f>2*5-F6</f>
        <v>5</v>
      </c>
      <c r="I6" s="7">
        <f>J1^J2</f>
        <v>0.39390406429999991</v>
      </c>
      <c r="J6" s="5">
        <f>I6/H6*G6</f>
        <v>7.8780812859999983E-3</v>
      </c>
      <c r="K6" s="8"/>
      <c r="L6" s="8"/>
      <c r="M6" s="8"/>
      <c r="N6" s="8"/>
      <c r="O6" s="8"/>
      <c r="P6" s="8"/>
      <c r="Q6" s="8"/>
    </row>
    <row r="7" spans="6:17" x14ac:dyDescent="0.2">
      <c r="F7" s="5">
        <v>4</v>
      </c>
      <c r="G7" s="5">
        <v>0.1</v>
      </c>
      <c r="H7" s="5">
        <f t="shared" ref="H7:H10" si="0">2*5-F7</f>
        <v>6</v>
      </c>
      <c r="I7" s="7">
        <f>$J$1^$J$2-$J$1^($J$2+1)</f>
        <v>6.6963690930999964E-2</v>
      </c>
      <c r="J7" s="5">
        <f>I7/H7*G7</f>
        <v>1.1160615155166663E-3</v>
      </c>
      <c r="K7" s="8"/>
      <c r="L7" s="8"/>
      <c r="M7" s="8"/>
      <c r="N7" s="8"/>
      <c r="O7" s="8"/>
      <c r="P7" s="8"/>
      <c r="Q7" s="8"/>
    </row>
    <row r="8" spans="6:17" x14ac:dyDescent="0.2">
      <c r="F8" s="5">
        <v>3</v>
      </c>
      <c r="G8" s="5">
        <v>0.1</v>
      </c>
      <c r="H8" s="5">
        <f t="shared" si="0"/>
        <v>7</v>
      </c>
      <c r="I8" s="7">
        <f t="shared" ref="I8:I10" si="1">$J$1^$J$2-$J$1^($J$2+1)</f>
        <v>6.6963690930999964E-2</v>
      </c>
      <c r="J8" s="5">
        <f>I8/H8*G8</f>
        <v>9.5662415615714233E-4</v>
      </c>
      <c r="K8" s="8"/>
      <c r="L8" s="8"/>
      <c r="M8" s="8"/>
      <c r="N8" s="8"/>
      <c r="O8" s="8"/>
      <c r="P8" s="8"/>
      <c r="Q8" s="8"/>
    </row>
    <row r="9" spans="6:17" x14ac:dyDescent="0.2">
      <c r="F9" s="5">
        <v>2</v>
      </c>
      <c r="G9" s="5">
        <v>0.1</v>
      </c>
      <c r="H9" s="5">
        <f t="shared" si="0"/>
        <v>8</v>
      </c>
      <c r="I9" s="7">
        <f t="shared" si="1"/>
        <v>6.6963690930999964E-2</v>
      </c>
      <c r="J9" s="5">
        <f>I9/H9*G9</f>
        <v>8.3704613663749964E-4</v>
      </c>
      <c r="K9" s="8"/>
      <c r="L9" s="8"/>
      <c r="M9" s="8"/>
      <c r="N9" s="8"/>
      <c r="O9" s="8"/>
      <c r="P9" s="8"/>
      <c r="Q9" s="8"/>
    </row>
    <row r="10" spans="6:17" x14ac:dyDescent="0.2">
      <c r="F10" s="5">
        <v>1</v>
      </c>
      <c r="G10" s="5">
        <v>0.1</v>
      </c>
      <c r="H10" s="5">
        <f t="shared" si="0"/>
        <v>9</v>
      </c>
      <c r="I10" s="7">
        <f t="shared" si="1"/>
        <v>6.6963690930999964E-2</v>
      </c>
      <c r="J10" s="5">
        <f>I10/H10*G10</f>
        <v>7.4404101034444402E-4</v>
      </c>
      <c r="K10" s="8"/>
      <c r="L10" s="8"/>
      <c r="M10" s="8"/>
      <c r="N10" s="8"/>
      <c r="O10" s="8"/>
      <c r="P10" s="8"/>
      <c r="Q10" s="8"/>
    </row>
    <row r="11" spans="6:17" x14ac:dyDescent="0.2">
      <c r="J11" s="5">
        <f>SUM(J6:J10)</f>
        <v>1.153185410465575E-2</v>
      </c>
      <c r="K11" s="8"/>
      <c r="L11" s="8"/>
      <c r="M11" s="8"/>
      <c r="N11" s="8"/>
      <c r="O11" s="8"/>
      <c r="P11" s="8"/>
      <c r="Q11" s="8"/>
    </row>
    <row r="12" spans="6:17" x14ac:dyDescent="0.2">
      <c r="F12" s="1" t="s">
        <v>5</v>
      </c>
      <c r="G12" s="4">
        <v>0.03</v>
      </c>
      <c r="H12" s="1"/>
      <c r="I12" s="1" t="s">
        <v>12</v>
      </c>
      <c r="J12" s="1">
        <f>1-G12</f>
        <v>0.97</v>
      </c>
      <c r="K12" s="8"/>
      <c r="L12" s="8"/>
      <c r="M12" s="8"/>
      <c r="N12" s="8"/>
      <c r="O12" s="8"/>
      <c r="P12" s="8"/>
      <c r="Q12" s="8"/>
    </row>
    <row r="13" spans="6:17" x14ac:dyDescent="0.2">
      <c r="F13" s="1" t="s">
        <v>0</v>
      </c>
      <c r="G13" s="4">
        <f>J27/(1+J27)</f>
        <v>8.6673523471540882E-3</v>
      </c>
      <c r="H13" s="1"/>
      <c r="I13" s="1" t="s">
        <v>14</v>
      </c>
      <c r="J13" s="1">
        <v>10</v>
      </c>
      <c r="K13" s="8"/>
      <c r="L13" s="8"/>
      <c r="M13" s="8"/>
      <c r="N13" s="8"/>
      <c r="O13" s="8"/>
      <c r="P13" s="8"/>
      <c r="Q13" s="8"/>
    </row>
    <row r="14" spans="6:17" ht="14.25" customHeight="1" x14ac:dyDescent="0.2">
      <c r="F14" s="1" t="s">
        <v>1</v>
      </c>
      <c r="G14" s="4">
        <f>G12+G13</f>
        <v>3.8667352347154085E-2</v>
      </c>
      <c r="H14" s="1"/>
      <c r="I14" s="1"/>
      <c r="J14" s="1"/>
      <c r="K14" s="8"/>
      <c r="L14" s="8"/>
      <c r="M14" s="8"/>
      <c r="N14" s="8"/>
      <c r="O14" s="8"/>
      <c r="P14" s="8"/>
      <c r="Q14" s="8"/>
    </row>
    <row r="15" spans="6:17" x14ac:dyDescent="0.2">
      <c r="F15" s="1"/>
      <c r="G15" s="1"/>
      <c r="H15" s="1"/>
      <c r="I15" s="1"/>
      <c r="J15" s="1"/>
      <c r="K15" s="8"/>
      <c r="L15" s="8"/>
      <c r="M15" s="8"/>
      <c r="N15" s="8"/>
      <c r="O15" s="8"/>
      <c r="P15" s="8"/>
      <c r="Q15" s="8"/>
    </row>
    <row r="16" spans="6:17" x14ac:dyDescent="0.2">
      <c r="F16" s="1" t="s">
        <v>8</v>
      </c>
      <c r="G16" s="1" t="s">
        <v>2</v>
      </c>
      <c r="H16" s="1" t="s">
        <v>7</v>
      </c>
      <c r="I16" s="1" t="s">
        <v>3</v>
      </c>
      <c r="J16" s="1" t="s">
        <v>4</v>
      </c>
      <c r="K16" s="8"/>
      <c r="L16" s="8"/>
      <c r="M16" s="8"/>
      <c r="N16" s="8"/>
      <c r="O16" s="8"/>
      <c r="P16" s="8"/>
      <c r="Q16" s="8"/>
    </row>
    <row r="17" spans="1:17" x14ac:dyDescent="0.2">
      <c r="A17" s="2"/>
      <c r="B17" s="2"/>
      <c r="C17" s="2"/>
      <c r="D17" s="2"/>
      <c r="E17" s="2"/>
      <c r="F17" s="1">
        <v>10</v>
      </c>
      <c r="G17" s="1">
        <v>0.1</v>
      </c>
      <c r="H17" s="1">
        <f>2*10-F17</f>
        <v>10</v>
      </c>
      <c r="I17" s="3">
        <f>J12^J13</f>
        <v>0.7374241268949282</v>
      </c>
      <c r="J17" s="1">
        <f>I17/H17*G17</f>
        <v>7.3742412689492822E-3</v>
      </c>
      <c r="K17" s="8"/>
      <c r="L17" s="8"/>
      <c r="M17" s="8"/>
      <c r="N17" s="8"/>
      <c r="O17" s="8"/>
      <c r="P17" s="8"/>
      <c r="Q17" s="8"/>
    </row>
    <row r="18" spans="1:17" x14ac:dyDescent="0.2">
      <c r="F18" s="1">
        <v>9</v>
      </c>
      <c r="G18" s="1">
        <v>0.1</v>
      </c>
      <c r="H18" s="1">
        <f t="shared" ref="H18:H26" si="2">2*10-F18</f>
        <v>11</v>
      </c>
      <c r="I18" s="3">
        <f>$J$12^$J$13-$J$12^($J$13+1)</f>
        <v>2.2122723806847877E-2</v>
      </c>
      <c r="J18" s="1">
        <f>I18/H18*G18</f>
        <v>2.0111567097134435E-4</v>
      </c>
      <c r="K18" s="8"/>
      <c r="L18" s="8"/>
      <c r="M18" s="8"/>
      <c r="N18" s="8"/>
      <c r="O18" s="8"/>
      <c r="P18" s="8"/>
      <c r="Q18" s="8"/>
    </row>
    <row r="19" spans="1:17" x14ac:dyDescent="0.2">
      <c r="F19" s="1">
        <v>8</v>
      </c>
      <c r="G19" s="1">
        <v>0.1</v>
      </c>
      <c r="H19" s="1">
        <f t="shared" si="2"/>
        <v>12</v>
      </c>
      <c r="I19" s="3">
        <f>$J$12^$J$13-$J$12^($J$13+1)</f>
        <v>2.2122723806847877E-2</v>
      </c>
      <c r="J19" s="1">
        <f>I19/H19*G19</f>
        <v>1.8435603172373233E-4</v>
      </c>
      <c r="K19" s="8"/>
      <c r="L19" s="8"/>
      <c r="M19" s="8"/>
      <c r="N19" s="8"/>
      <c r="O19" s="8"/>
      <c r="P19" s="8"/>
      <c r="Q19" s="8"/>
    </row>
    <row r="20" spans="1:17" x14ac:dyDescent="0.2">
      <c r="F20" s="1">
        <v>7</v>
      </c>
      <c r="G20" s="1">
        <v>0.1</v>
      </c>
      <c r="H20" s="1">
        <f t="shared" si="2"/>
        <v>13</v>
      </c>
      <c r="I20" s="3">
        <f>$J$12^$J$13-$J$12^($J$13+1)</f>
        <v>2.2122723806847877E-2</v>
      </c>
      <c r="J20" s="1">
        <f>I20/H20*G20</f>
        <v>1.7017479851421445E-4</v>
      </c>
      <c r="K20" s="8"/>
      <c r="L20" s="8"/>
      <c r="M20" s="8"/>
      <c r="N20" s="8"/>
      <c r="O20" s="8"/>
      <c r="P20" s="8"/>
      <c r="Q20" s="8"/>
    </row>
    <row r="21" spans="1:17" x14ac:dyDescent="0.2">
      <c r="F21" s="1">
        <v>6</v>
      </c>
      <c r="G21" s="1">
        <v>0.1</v>
      </c>
      <c r="H21" s="1">
        <f t="shared" si="2"/>
        <v>14</v>
      </c>
      <c r="I21" s="3">
        <f>$J$12^$J$13-$J$12^($J$13+1)</f>
        <v>2.2122723806847877E-2</v>
      </c>
      <c r="J21" s="1">
        <f>I21/H21*G21</f>
        <v>1.5801945576319912E-4</v>
      </c>
      <c r="K21" s="8"/>
      <c r="L21" s="8"/>
      <c r="M21" s="8"/>
      <c r="N21" s="8"/>
      <c r="O21" s="8"/>
      <c r="P21" s="8"/>
      <c r="Q21" s="8"/>
    </row>
    <row r="22" spans="1:17" x14ac:dyDescent="0.2">
      <c r="F22" s="1">
        <v>5</v>
      </c>
      <c r="G22" s="1">
        <v>0.1</v>
      </c>
      <c r="H22" s="1">
        <f t="shared" si="2"/>
        <v>15</v>
      </c>
      <c r="I22" s="3">
        <f>$J$12^$J$13-$J$12^($J$13+1)</f>
        <v>2.2122723806847877E-2</v>
      </c>
      <c r="J22" s="1">
        <f>I22/H22*G22</f>
        <v>1.4748482537898586E-4</v>
      </c>
      <c r="K22" s="8"/>
      <c r="L22" s="8"/>
      <c r="M22" s="8"/>
      <c r="N22" s="8"/>
      <c r="O22" s="8"/>
      <c r="P22" s="8"/>
      <c r="Q22" s="8"/>
    </row>
    <row r="23" spans="1:17" x14ac:dyDescent="0.2">
      <c r="F23" s="1">
        <v>4</v>
      </c>
      <c r="G23" s="1">
        <v>0.1</v>
      </c>
      <c r="H23" s="1">
        <f t="shared" si="2"/>
        <v>16</v>
      </c>
      <c r="I23" s="3">
        <f>$J$12^$J$13-$J$12^($J$13+1)</f>
        <v>2.2122723806847877E-2</v>
      </c>
      <c r="J23" s="1">
        <f>I23/H23*G23</f>
        <v>1.3826702379279924E-4</v>
      </c>
      <c r="K23" s="8"/>
      <c r="L23" s="8"/>
      <c r="M23" s="8"/>
      <c r="N23" s="8"/>
      <c r="O23" s="8"/>
      <c r="P23" s="8"/>
      <c r="Q23" s="8"/>
    </row>
    <row r="24" spans="1:17" x14ac:dyDescent="0.2">
      <c r="F24" s="1">
        <v>3</v>
      </c>
      <c r="G24" s="1">
        <v>0.1</v>
      </c>
      <c r="H24" s="1">
        <f t="shared" si="2"/>
        <v>17</v>
      </c>
      <c r="I24" s="3">
        <f>$J$12^$J$13-$J$12^($J$13+1)</f>
        <v>2.2122723806847877E-2</v>
      </c>
      <c r="J24" s="1">
        <f>I24/H24*G24</f>
        <v>1.3013366945204634E-4</v>
      </c>
      <c r="K24" s="8"/>
      <c r="L24" s="8"/>
      <c r="M24" s="8"/>
      <c r="N24" s="8"/>
      <c r="O24" s="8"/>
      <c r="P24" s="8"/>
      <c r="Q24" s="8"/>
    </row>
    <row r="25" spans="1:17" x14ac:dyDescent="0.2">
      <c r="F25" s="1">
        <v>2</v>
      </c>
      <c r="G25" s="1">
        <v>0.1</v>
      </c>
      <c r="H25" s="1">
        <f t="shared" si="2"/>
        <v>18</v>
      </c>
      <c r="I25" s="3">
        <f>$J$12^$J$13-$J$12^($J$13+1)</f>
        <v>2.2122723806847877E-2</v>
      </c>
      <c r="J25" s="1">
        <f>I25/H25*G25</f>
        <v>1.2290402114915487E-4</v>
      </c>
      <c r="K25" s="8"/>
      <c r="L25" s="8"/>
      <c r="M25" s="8"/>
      <c r="N25" s="8"/>
      <c r="O25" s="8"/>
      <c r="P25" s="8"/>
      <c r="Q25" s="8"/>
    </row>
    <row r="26" spans="1:17" x14ac:dyDescent="0.2">
      <c r="F26" s="1">
        <v>1</v>
      </c>
      <c r="G26" s="1">
        <v>0.1</v>
      </c>
      <c r="H26" s="1">
        <f t="shared" si="2"/>
        <v>19</v>
      </c>
      <c r="I26" s="3">
        <f>$J$12^$J$13-$J$12^($J$13+1)</f>
        <v>2.2122723806847877E-2</v>
      </c>
      <c r="J26" s="1">
        <f>I26/H26*G26</f>
        <v>1.1643538845709409E-4</v>
      </c>
      <c r="K26" s="8"/>
      <c r="L26" s="8"/>
      <c r="M26" s="8"/>
      <c r="N26" s="8"/>
      <c r="O26" s="8"/>
      <c r="P26" s="8"/>
      <c r="Q26" s="8"/>
    </row>
    <row r="27" spans="1:17" x14ac:dyDescent="0.2">
      <c r="J27" s="1">
        <f>SUM(J17:J26)</f>
        <v>8.7431321541518534E-3</v>
      </c>
      <c r="K27" s="8"/>
      <c r="L27" s="8"/>
      <c r="M27" s="8"/>
      <c r="N27" s="8"/>
      <c r="O27" s="8"/>
      <c r="P27" s="8"/>
      <c r="Q27" s="8"/>
    </row>
    <row r="28" spans="1:17" x14ac:dyDescent="0.2">
      <c r="F28" s="2"/>
    </row>
    <row r="31" spans="1:17" x14ac:dyDescent="0.2">
      <c r="E31" s="2"/>
    </row>
    <row r="32" spans="1:17" x14ac:dyDescent="0.2">
      <c r="E32" s="2"/>
    </row>
    <row r="33" spans="5:5" x14ac:dyDescent="0.2">
      <c r="E33" s="2"/>
    </row>
  </sheetData>
  <mergeCells count="1">
    <mergeCell ref="K1:Q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docker</dc:creator>
  <cp:lastModifiedBy>docker</cp:lastModifiedBy>
  <dcterms:created xsi:type="dcterms:W3CDTF">2015-06-05T18:19:34Z</dcterms:created>
  <dcterms:modified xsi:type="dcterms:W3CDTF">2021-02-08T09:23:15Z</dcterms:modified>
</cp:coreProperties>
</file>