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vasily/Documents/MyWork/Dissertacia/MyWork/DocWorkAsp/"/>
    </mc:Choice>
  </mc:AlternateContent>
  <xr:revisionPtr revIDLastSave="0" documentId="13_ncr:1_{6980EF58-92C1-714C-AE24-7B34E6DD1D1F}" xr6:coauthVersionLast="45" xr6:coauthVersionMax="45" xr10:uidLastSave="{00000000-0000-0000-0000-000000000000}"/>
  <bookViews>
    <workbookView xWindow="0" yWindow="460" windowWidth="37860" windowHeight="14680" activeTab="4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5" l="1"/>
  <c r="O42" i="5"/>
  <c r="O43" i="5"/>
  <c r="O44" i="5"/>
  <c r="O45" i="5"/>
  <c r="O46" i="5"/>
  <c r="O47" i="5"/>
  <c r="O48" i="5"/>
  <c r="O49" i="5"/>
  <c r="O50" i="5"/>
  <c r="O51" i="5"/>
  <c r="L41" i="5"/>
  <c r="L42" i="5"/>
  <c r="L43" i="5"/>
  <c r="L44" i="5"/>
  <c r="L45" i="5"/>
  <c r="L46" i="5"/>
  <c r="L47" i="5"/>
  <c r="L48" i="5"/>
  <c r="L49" i="5"/>
  <c r="L50" i="5"/>
  <c r="L51" i="5"/>
  <c r="O31" i="5"/>
  <c r="O32" i="5"/>
  <c r="O33" i="5"/>
  <c r="O34" i="5"/>
  <c r="O35" i="5"/>
  <c r="O36" i="5"/>
  <c r="O37" i="5"/>
  <c r="O38" i="5"/>
  <c r="O39" i="5"/>
  <c r="O40" i="5"/>
  <c r="L31" i="5"/>
  <c r="L32" i="5"/>
  <c r="L33" i="5"/>
  <c r="L34" i="5"/>
  <c r="L35" i="5"/>
  <c r="L36" i="5"/>
  <c r="L37" i="5"/>
  <c r="L38" i="5"/>
  <c r="L39" i="5"/>
  <c r="L40" i="5"/>
  <c r="O20" i="5"/>
  <c r="O21" i="5"/>
  <c r="O22" i="5"/>
  <c r="O23" i="5"/>
  <c r="O24" i="5"/>
  <c r="O25" i="5"/>
  <c r="O26" i="5"/>
  <c r="O27" i="5"/>
  <c r="O28" i="5"/>
  <c r="O29" i="5"/>
  <c r="O18" i="5"/>
  <c r="L20" i="5"/>
  <c r="L21" i="5"/>
  <c r="L22" i="5"/>
  <c r="L23" i="5"/>
  <c r="L24" i="5"/>
  <c r="L25" i="5"/>
  <c r="L26" i="5"/>
  <c r="L27" i="5"/>
  <c r="L28" i="5"/>
  <c r="L29" i="5"/>
  <c r="O10" i="5" l="1"/>
  <c r="O11" i="5"/>
  <c r="O12" i="5"/>
  <c r="O13" i="5"/>
  <c r="O14" i="5"/>
  <c r="O15" i="5"/>
  <c r="O16" i="5"/>
  <c r="O17" i="5"/>
  <c r="O9" i="5"/>
  <c r="L10" i="5"/>
  <c r="L11" i="5"/>
  <c r="L12" i="5"/>
  <c r="L13" i="5"/>
  <c r="L14" i="5"/>
  <c r="L15" i="5"/>
  <c r="L16" i="5"/>
  <c r="L17" i="5"/>
  <c r="L18" i="5"/>
  <c r="L9" i="5"/>
  <c r="I51" i="5"/>
  <c r="G51" i="5"/>
  <c r="I50" i="5"/>
  <c r="G50" i="5"/>
  <c r="I49" i="5"/>
  <c r="G49" i="5"/>
  <c r="I48" i="5"/>
  <c r="G48" i="5"/>
  <c r="I47" i="5"/>
  <c r="G47" i="5"/>
  <c r="I46" i="5"/>
  <c r="G46" i="5"/>
  <c r="I45" i="5"/>
  <c r="G45" i="5"/>
  <c r="I44" i="5"/>
  <c r="G44" i="5"/>
  <c r="I43" i="5"/>
  <c r="G43" i="5"/>
  <c r="I42" i="5"/>
  <c r="G42" i="5"/>
  <c r="I40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29" i="5"/>
  <c r="G29" i="5"/>
  <c r="I28" i="5"/>
  <c r="G28" i="5"/>
  <c r="I27" i="5"/>
  <c r="G27" i="5"/>
  <c r="I26" i="5"/>
  <c r="G26" i="5"/>
  <c r="I25" i="5"/>
  <c r="G25" i="5"/>
  <c r="I24" i="5"/>
  <c r="G24" i="5"/>
  <c r="I23" i="5"/>
  <c r="G23" i="5"/>
  <c r="I22" i="5"/>
  <c r="G22" i="5"/>
  <c r="I21" i="5"/>
  <c r="G21" i="5"/>
  <c r="I20" i="5"/>
  <c r="G20" i="5"/>
  <c r="I18" i="5"/>
  <c r="G18" i="5"/>
  <c r="I17" i="5"/>
  <c r="G17" i="5"/>
  <c r="I16" i="5"/>
  <c r="G16" i="5"/>
  <c r="I15" i="5"/>
  <c r="G15" i="5"/>
  <c r="I14" i="5"/>
  <c r="G14" i="5"/>
  <c r="I13" i="5"/>
  <c r="G13" i="5"/>
  <c r="I12" i="5"/>
  <c r="G12" i="5"/>
  <c r="I11" i="5"/>
  <c r="G11" i="5"/>
  <c r="I10" i="5"/>
  <c r="G10" i="5"/>
  <c r="I9" i="5"/>
  <c r="G9" i="5"/>
  <c r="U16" i="1" l="1"/>
  <c r="U17" i="1"/>
  <c r="U18" i="1"/>
  <c r="U19" i="1"/>
  <c r="U20" i="1"/>
  <c r="U21" i="1"/>
  <c r="U22" i="1"/>
  <c r="U23" i="1"/>
  <c r="U24" i="1"/>
  <c r="U15" i="1"/>
  <c r="T16" i="1"/>
  <c r="T17" i="1"/>
  <c r="T18" i="1"/>
  <c r="T19" i="1"/>
  <c r="T20" i="1"/>
  <c r="T21" i="1"/>
  <c r="T22" i="1"/>
  <c r="T23" i="1"/>
  <c r="T24" i="1"/>
  <c r="T15" i="1"/>
  <c r="S16" i="1"/>
  <c r="S17" i="1"/>
  <c r="S18" i="1"/>
  <c r="S19" i="1"/>
  <c r="S20" i="1"/>
  <c r="S21" i="1"/>
  <c r="S22" i="1"/>
  <c r="S23" i="1"/>
  <c r="S24" i="1"/>
  <c r="S15" i="1"/>
  <c r="E93" i="2" l="1"/>
  <c r="F100" i="2" s="1"/>
  <c r="E83" i="2"/>
  <c r="F88" i="2" s="1"/>
  <c r="F81" i="2"/>
  <c r="F77" i="2"/>
  <c r="F76" i="2"/>
  <c r="E73" i="2"/>
  <c r="F82" i="2" s="1"/>
  <c r="E63" i="2"/>
  <c r="F69" i="2" s="1"/>
  <c r="E53" i="2"/>
  <c r="F56" i="2" s="1"/>
  <c r="E43" i="2"/>
  <c r="F51" i="2" s="1"/>
  <c r="F40" i="2"/>
  <c r="F39" i="2"/>
  <c r="F37" i="2"/>
  <c r="E33" i="2"/>
  <c r="F38" i="2" s="1"/>
  <c r="E23" i="2"/>
  <c r="F25" i="2" s="1"/>
  <c r="E13" i="2"/>
  <c r="F20" i="2" s="1"/>
  <c r="E3" i="2"/>
  <c r="F7" i="2" s="1"/>
  <c r="F105" i="1"/>
  <c r="F104" i="1"/>
  <c r="F103" i="1"/>
  <c r="F102" i="1"/>
  <c r="F101" i="1"/>
  <c r="F100" i="1"/>
  <c r="F99" i="1"/>
  <c r="F98" i="1"/>
  <c r="F97" i="1"/>
  <c r="F96" i="1"/>
  <c r="F65" i="2" l="1"/>
  <c r="F67" i="2"/>
  <c r="F47" i="2"/>
  <c r="F71" i="2"/>
  <c r="F97" i="2"/>
  <c r="F22" i="2"/>
  <c r="F45" i="2"/>
  <c r="F46" i="2"/>
  <c r="F70" i="2"/>
  <c r="F36" i="2"/>
  <c r="F52" i="2"/>
  <c r="F72" i="2"/>
  <c r="F101" i="2"/>
  <c r="F66" i="2"/>
  <c r="F102" i="2"/>
  <c r="F26" i="2"/>
  <c r="F14" i="2"/>
  <c r="F27" i="2"/>
  <c r="F15" i="2"/>
  <c r="F41" i="2"/>
  <c r="F16" i="2"/>
  <c r="F33" i="2"/>
  <c r="F42" i="2"/>
  <c r="F57" i="2"/>
  <c r="F94" i="2"/>
  <c r="F17" i="2"/>
  <c r="F34" i="2"/>
  <c r="F95" i="2"/>
  <c r="F21" i="2"/>
  <c r="F35" i="2"/>
  <c r="F44" i="2"/>
  <c r="F64" i="2"/>
  <c r="F75" i="2"/>
  <c r="F96" i="2"/>
  <c r="F86" i="2"/>
  <c r="F93" i="2"/>
  <c r="F99" i="2"/>
  <c r="F8" i="2"/>
  <c r="F3" i="2"/>
  <c r="F9" i="2"/>
  <c r="F58" i="2"/>
  <c r="F83" i="2"/>
  <c r="F89" i="2"/>
  <c r="F10" i="2"/>
  <c r="F28" i="2"/>
  <c r="F53" i="2"/>
  <c r="F59" i="2"/>
  <c r="F90" i="2"/>
  <c r="F11" i="2"/>
  <c r="F23" i="2"/>
  <c r="F29" i="2"/>
  <c r="F60" i="2"/>
  <c r="F78" i="2"/>
  <c r="F91" i="2"/>
  <c r="F4" i="2"/>
  <c r="F12" i="2"/>
  <c r="F30" i="2"/>
  <c r="F48" i="2"/>
  <c r="F61" i="2"/>
  <c r="F73" i="2"/>
  <c r="F79" i="2"/>
  <c r="F84" i="2"/>
  <c r="F92" i="2"/>
  <c r="F5" i="2"/>
  <c r="F18" i="2"/>
  <c r="F31" i="2"/>
  <c r="F43" i="2"/>
  <c r="F49" i="2"/>
  <c r="F54" i="2"/>
  <c r="F62" i="2"/>
  <c r="F80" i="2"/>
  <c r="F85" i="2"/>
  <c r="F98" i="2"/>
  <c r="F6" i="2"/>
  <c r="F13" i="2"/>
  <c r="F19" i="2"/>
  <c r="F24" i="2"/>
  <c r="F32" i="2"/>
  <c r="F50" i="2"/>
  <c r="F55" i="2"/>
  <c r="F68" i="2"/>
  <c r="F63" i="2"/>
  <c r="F74" i="2"/>
  <c r="F87" i="2"/>
  <c r="G33" i="2" l="1"/>
  <c r="I33" i="2" s="1"/>
  <c r="G13" i="2"/>
  <c r="I13" i="2" s="1"/>
  <c r="G43" i="2"/>
  <c r="I43" i="2" s="1"/>
  <c r="G63" i="2"/>
  <c r="I63" i="2" s="1"/>
  <c r="G23" i="2"/>
  <c r="I23" i="2" s="1"/>
  <c r="G83" i="2"/>
  <c r="I83" i="2" s="1"/>
  <c r="G3" i="2"/>
  <c r="I3" i="2" s="1"/>
  <c r="G53" i="2"/>
  <c r="I53" i="2" s="1"/>
  <c r="G73" i="2"/>
  <c r="I73" i="2" s="1"/>
  <c r="G93" i="2"/>
  <c r="I93" i="2" s="1"/>
</calcChain>
</file>

<file path=xl/sharedStrings.xml><?xml version="1.0" encoding="utf-8"?>
<sst xmlns="http://schemas.openxmlformats.org/spreadsheetml/2006/main" count="58" uniqueCount="39">
  <si>
    <t>№</t>
  </si>
  <si>
    <t>Линейная скорость мм/с</t>
  </si>
  <si>
    <t>Величина смещения кончика иглы, мм</t>
  </si>
  <si>
    <t>e-06</t>
  </si>
  <si>
    <t>e-07</t>
  </si>
  <si>
    <t>Time</t>
  </si>
  <si>
    <t>30 градусов</t>
  </si>
  <si>
    <t xml:space="preserve">60 градусов </t>
  </si>
  <si>
    <t xml:space="preserve">45 градусов </t>
  </si>
  <si>
    <t>Эксперимент</t>
  </si>
  <si>
    <t>Модель</t>
  </si>
  <si>
    <t>Ошибка</t>
  </si>
  <si>
    <t>отклонение</t>
  </si>
  <si>
    <t>Скорость</t>
  </si>
  <si>
    <t>Среднее</t>
  </si>
  <si>
    <t>Частные отклонения</t>
  </si>
  <si>
    <t>абс погр</t>
  </si>
  <si>
    <t>погрешность прибора</t>
  </si>
  <si>
    <t>Суммарная погрешность</t>
  </si>
  <si>
    <t xml:space="preserve">1 рад </t>
  </si>
  <si>
    <t xml:space="preserve">3 рад </t>
  </si>
  <si>
    <t xml:space="preserve">4 рад </t>
  </si>
  <si>
    <t xml:space="preserve">5 рад </t>
  </si>
  <si>
    <t>0 рад</t>
  </si>
  <si>
    <t>Rho 1000</t>
  </si>
  <si>
    <t>Rho 1500</t>
  </si>
  <si>
    <t>C18</t>
  </si>
  <si>
    <t>C17</t>
  </si>
  <si>
    <t>C16</t>
  </si>
  <si>
    <t>numPoints</t>
  </si>
  <si>
    <t>From Experement</t>
  </si>
  <si>
    <t>sum with out cF</t>
  </si>
  <si>
    <t>сF</t>
  </si>
  <si>
    <t>RotSpeed 3</t>
  </si>
  <si>
    <t>rotSpeed 4</t>
  </si>
  <si>
    <t>RotSpeed 5</t>
  </si>
  <si>
    <t>погрешность</t>
  </si>
  <si>
    <t>расчетные коэфиценты от плолинома</t>
  </si>
  <si>
    <t xml:space="preserve">ошибка по кэфицентам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</si>
</sst>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2" fontId="1" fillId="3" borderId="1" xfId="0" applyNumberFormat="1" applyFont="1" applyFill="1" applyBorder="1"/>
    <xf numFmtId="2" fontId="1" fillId="0" borderId="0" xfId="0" applyNumberFormat="1" applyFont="1"/>
    <xf numFmtId="2" fontId="1" fillId="4" borderId="1" xfId="0" applyNumberFormat="1" applyFont="1" applyFill="1" applyBorder="1"/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иглы в зависимости от угла острия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01231642467718"/>
          <c:y val="9.5425093922083273E-2"/>
          <c:w val="0.85305447170191406"/>
          <c:h val="0.63373475374401733"/>
        </c:manualLayout>
      </c:layout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00184"/>
        <c:axId val="201669328"/>
      </c:scatterChart>
      <c:valAx>
        <c:axId val="24760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1669328"/>
        <c:crosses val="autoZero"/>
        <c:crossBetween val="midCat"/>
      </c:valAx>
      <c:valAx>
        <c:axId val="2016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4760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1045012586285E-2"/>
          <c:y val="6.3333082023667289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Лист1!$AK$4:$AK$12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Лист1!$AL$4:$AL$12</c:f>
              <c:numCache>
                <c:formatCode>General</c:formatCode>
                <c:ptCount val="9"/>
                <c:pt idx="0">
                  <c:v>2.02959390413759E-3</c:v>
                </c:pt>
                <c:pt idx="1">
                  <c:v>1.8164557708892599E-2</c:v>
                </c:pt>
                <c:pt idx="2">
                  <c:v>4.5398754065121297E-2</c:v>
                </c:pt>
                <c:pt idx="3">
                  <c:v>0.13140479688415099</c:v>
                </c:pt>
                <c:pt idx="4">
                  <c:v>0.343431341762089</c:v>
                </c:pt>
                <c:pt idx="5">
                  <c:v>0.110042241240495</c:v>
                </c:pt>
                <c:pt idx="6">
                  <c:v>0.57991713038813497</c:v>
                </c:pt>
                <c:pt idx="7">
                  <c:v>1.0511695060042601</c:v>
                </c:pt>
                <c:pt idx="8">
                  <c:v>1.4609690752122899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EE-4C07-9D77-D9D0FEB8169C}"/>
            </c:ext>
          </c:extLst>
        </c:ser>
        <c:ser>
          <c:idx val="1"/>
          <c:order val="1"/>
          <c:tx>
            <c:v>3Э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Лист1!$AK$4:$AK$13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Лист1!$AN$4:$AN$13</c:f>
              <c:numCache>
                <c:formatCode>General</c:formatCode>
                <c:ptCount val="10"/>
                <c:pt idx="0">
                  <c:v>0.11</c:v>
                </c:pt>
                <c:pt idx="1">
                  <c:v>0.15</c:v>
                </c:pt>
                <c:pt idx="2">
                  <c:v>0.31</c:v>
                </c:pt>
                <c:pt idx="3">
                  <c:v>0.6</c:v>
                </c:pt>
                <c:pt idx="4">
                  <c:v>0.65</c:v>
                </c:pt>
                <c:pt idx="5">
                  <c:v>0.71</c:v>
                </c:pt>
                <c:pt idx="6">
                  <c:v>2.58</c:v>
                </c:pt>
                <c:pt idx="7">
                  <c:v>3</c:v>
                </c:pt>
                <c:pt idx="8">
                  <c:v>3.52</c:v>
                </c:pt>
                <c:pt idx="9">
                  <c:v>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EE-4C07-9D77-D9D0FEB8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23519970106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988037394076"/>
          <c:y val="6.0109210550030559E-2"/>
          <c:w val="0.86344137699941448"/>
          <c:h val="0.80216700009620845"/>
        </c:manualLayout>
      </c:layout>
      <c:scatterChart>
        <c:scatterStyle val="smoothMarker"/>
        <c:varyColors val="0"/>
        <c:ser>
          <c:idx val="2"/>
          <c:order val="0"/>
          <c:tx>
            <c:v>5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Лист1!$AK$24:$AK$33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Лист1!$AL$24:$AL$33</c:f>
              <c:numCache>
                <c:formatCode>General</c:formatCode>
                <c:ptCount val="10"/>
                <c:pt idx="0">
                  <c:v>0.54020102331610298</c:v>
                </c:pt>
                <c:pt idx="1">
                  <c:v>0.53078685973168105</c:v>
                </c:pt>
                <c:pt idx="2">
                  <c:v>0.55453880185164395</c:v>
                </c:pt>
                <c:pt idx="3">
                  <c:v>0.62186140137511403</c:v>
                </c:pt>
                <c:pt idx="4">
                  <c:v>0.50635106327185098</c:v>
                </c:pt>
                <c:pt idx="5">
                  <c:v>0.56434234148540596</c:v>
                </c:pt>
                <c:pt idx="6">
                  <c:v>0.80606500808511805</c:v>
                </c:pt>
                <c:pt idx="7">
                  <c:v>0.64611022763407999</c:v>
                </c:pt>
                <c:pt idx="8">
                  <c:v>0.45957726467488802</c:v>
                </c:pt>
                <c:pt idx="9">
                  <c:v>1.49201934822939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4C-4CB9-A548-C8DDC1FD656A}"/>
            </c:ext>
          </c:extLst>
        </c:ser>
        <c:ser>
          <c:idx val="0"/>
          <c:order val="1"/>
          <c:tx>
            <c:v>5Э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Лист1!$AK$24:$AK$33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Лист1!$AN$24:$AN$33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0.64</c:v>
                </c:pt>
                <c:pt idx="4">
                  <c:v>0.96</c:v>
                </c:pt>
                <c:pt idx="5">
                  <c:v>1.46</c:v>
                </c:pt>
                <c:pt idx="6">
                  <c:v>2.65</c:v>
                </c:pt>
                <c:pt idx="7">
                  <c:v>3.63</c:v>
                </c:pt>
                <c:pt idx="8">
                  <c:v>4.95</c:v>
                </c:pt>
                <c:pt idx="9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4C-4CB9-A548-C8DDC1FD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23519970106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1045012586285E-2"/>
          <c:y val="6.3333082023667289E-2"/>
          <c:w val="0.86344137699941448"/>
          <c:h val="0.80216700009620845"/>
        </c:manualLayout>
      </c:layout>
      <c:scatterChart>
        <c:scatterStyle val="smoothMarker"/>
        <c:varyColors val="0"/>
        <c:ser>
          <c:idx val="1"/>
          <c:order val="0"/>
          <c:tx>
            <c:v>4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Лист1!$AK$14:$AK$22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Лист1!$AL$14:$AL$22</c:f>
              <c:numCache>
                <c:formatCode>General</c:formatCode>
                <c:ptCount val="9"/>
                <c:pt idx="0">
                  <c:v>2.1443675441585399</c:v>
                </c:pt>
                <c:pt idx="1">
                  <c:v>2.15173791466079</c:v>
                </c:pt>
                <c:pt idx="2">
                  <c:v>2.13411551603195</c:v>
                </c:pt>
                <c:pt idx="3">
                  <c:v>2.04304348282662</c:v>
                </c:pt>
                <c:pt idx="4">
                  <c:v>1.8536404002390401</c:v>
                </c:pt>
                <c:pt idx="5">
                  <c:v>1.9760371482180901</c:v>
                </c:pt>
                <c:pt idx="6">
                  <c:v>1.8081404164285999</c:v>
                </c:pt>
                <c:pt idx="7">
                  <c:v>2.48648487113817</c:v>
                </c:pt>
                <c:pt idx="8">
                  <c:v>2.0044920623062699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E8-4FEB-9645-27C65D4ABE66}"/>
            </c:ext>
          </c:extLst>
        </c:ser>
        <c:ser>
          <c:idx val="0"/>
          <c:order val="1"/>
          <c:tx>
            <c:v>4Э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Лист1!$AK$14:$AK$23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Лист1!$AN$14:$AN$23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E8-4FEB-9645-27C65D4AB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23519970106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D-4AA9-8F26-1A6510665E6A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Лист1!$S$4:$S$13</c:f>
              <c:numCache>
                <c:formatCode>General</c:formatCode>
                <c:ptCount val="10"/>
                <c:pt idx="0">
                  <c:v>5.47423108403041E-4</c:v>
                </c:pt>
                <c:pt idx="1">
                  <c:v>8.64049781632149E-3</c:v>
                </c:pt>
                <c:pt idx="2">
                  <c:v>4.32317489690697E-2</c:v>
                </c:pt>
                <c:pt idx="3">
                  <c:v>0.13514441944712</c:v>
                </c:pt>
                <c:pt idx="4">
                  <c:v>0.32665463044920801</c:v>
                </c:pt>
                <c:pt idx="5">
                  <c:v>0.67075606251337505</c:v>
                </c:pt>
                <c:pt idx="6">
                  <c:v>1.2315225445912701</c:v>
                </c:pt>
                <c:pt idx="7">
                  <c:v>2.0826998632964</c:v>
                </c:pt>
                <c:pt idx="8">
                  <c:v>3.3085436404906101</c:v>
                </c:pt>
                <c:pt idx="9">
                  <c:v>5.0069927640636402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1D-4AA9-8F26-1A6510665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1-4760-BF63-AA7C46A1872C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Лист1!$T$4:$T$13</c:f>
              <c:numCache>
                <c:formatCode>General</c:formatCode>
                <c:ptCount val="10"/>
                <c:pt idx="0">
                  <c:v>4.5149135440321697E-3</c:v>
                </c:pt>
                <c:pt idx="1">
                  <c:v>3.6215994947295702E-2</c:v>
                </c:pt>
                <c:pt idx="2">
                  <c:v>0.122590498480651</c:v>
                </c:pt>
                <c:pt idx="3">
                  <c:v>0.29137633535386698</c:v>
                </c:pt>
                <c:pt idx="4">
                  <c:v>0.57075096605887998</c:v>
                </c:pt>
                <c:pt idx="5">
                  <c:v>0.98875921546748602</c:v>
                </c:pt>
                <c:pt idx="6">
                  <c:v>1.57453637390079</c:v>
                </c:pt>
                <c:pt idx="7">
                  <c:v>2.3566196342096202</c:v>
                </c:pt>
                <c:pt idx="8">
                  <c:v>3.3645600181687301</c:v>
                </c:pt>
                <c:pt idx="9">
                  <c:v>4.6317696534537696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1-4760-BF63-AA7C46A1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1-4760-BF63-AA7C46A1872C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Лист1!$U$4:$U$13</c:f>
              <c:numCache>
                <c:formatCode>General</c:formatCode>
                <c:ptCount val="10"/>
                <c:pt idx="0">
                  <c:v>5.0792777370361997E-4</c:v>
                </c:pt>
                <c:pt idx="1">
                  <c:v>8.14859886314152E-3</c:v>
                </c:pt>
                <c:pt idx="2">
                  <c:v>4.1374293237219403E-2</c:v>
                </c:pt>
                <c:pt idx="3">
                  <c:v>0.13111935090924001</c:v>
                </c:pt>
                <c:pt idx="4">
                  <c:v>0.32104741840812101</c:v>
                </c:pt>
                <c:pt idx="5">
                  <c:v>0.66741247044055096</c:v>
                </c:pt>
                <c:pt idx="6">
                  <c:v>1.23994739444687</c:v>
                </c:pt>
                <c:pt idx="7">
                  <c:v>2.1209576707886599</c:v>
                </c:pt>
                <c:pt idx="8">
                  <c:v>3.4066170183958602</c:v>
                </c:pt>
                <c:pt idx="9">
                  <c:v>5.2107408601354699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1-4760-BF63-AA7C46A1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Ошибка 1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Лист1!$S$15:$S$24</c:f>
              <c:numCache>
                <c:formatCode>General</c:formatCode>
                <c:ptCount val="10"/>
                <c:pt idx="0">
                  <c:v>9.9452576891596964E-2</c:v>
                </c:pt>
                <c:pt idx="1">
                  <c:v>0.15135950218367852</c:v>
                </c:pt>
                <c:pt idx="2">
                  <c:v>0.19676825103093029</c:v>
                </c:pt>
                <c:pt idx="3">
                  <c:v>0.25485558055288005</c:v>
                </c:pt>
                <c:pt idx="4">
                  <c:v>0.29334536955079199</c:v>
                </c:pt>
                <c:pt idx="5">
                  <c:v>0.259243937486625</c:v>
                </c:pt>
                <c:pt idx="6">
                  <c:v>0.20847745540872986</c:v>
                </c:pt>
                <c:pt idx="7">
                  <c:v>0.11730013670360018</c:v>
                </c:pt>
                <c:pt idx="8">
                  <c:v>8.5436404906102936E-3</c:v>
                </c:pt>
                <c:pt idx="9">
                  <c:v>6.6992764063639854E-2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1D-4AA9-8F26-1A6510665E6A}"/>
            </c:ext>
          </c:extLst>
        </c:ser>
        <c:ser>
          <c:idx val="0"/>
          <c:order val="1"/>
          <c:tx>
            <c:v>Ошибка 2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Лист1!$P$15:$P$24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Лист1!$T$15:$T$24</c:f>
              <c:numCache>
                <c:formatCode>General</c:formatCode>
                <c:ptCount val="10"/>
                <c:pt idx="0">
                  <c:v>9.548508645596783E-2</c:v>
                </c:pt>
                <c:pt idx="1">
                  <c:v>0.1237840050527043</c:v>
                </c:pt>
                <c:pt idx="2">
                  <c:v>0.11740950151934899</c:v>
                </c:pt>
                <c:pt idx="3">
                  <c:v>9.8623664646133036E-2</c:v>
                </c:pt>
                <c:pt idx="4">
                  <c:v>4.9249033941120013E-2</c:v>
                </c:pt>
                <c:pt idx="5">
                  <c:v>5.875921546748597E-2</c:v>
                </c:pt>
                <c:pt idx="6">
                  <c:v>0.1345363739007901</c:v>
                </c:pt>
                <c:pt idx="7">
                  <c:v>0.15661963420962</c:v>
                </c:pt>
                <c:pt idx="8">
                  <c:v>6.4560018168730249E-2</c:v>
                </c:pt>
                <c:pt idx="9">
                  <c:v>0.30823034654623083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18-4967-9240-A9F1689681ED}"/>
            </c:ext>
          </c:extLst>
        </c:ser>
        <c:ser>
          <c:idx val="2"/>
          <c:order val="2"/>
          <c:tx>
            <c:v>Ошибка 3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Лист1!$P$15:$P$24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Лист1!$U$15:$U$24</c:f>
              <c:numCache>
                <c:formatCode>General</c:formatCode>
                <c:ptCount val="10"/>
                <c:pt idx="0">
                  <c:v>9.9492072226296385E-2</c:v>
                </c:pt>
                <c:pt idx="1">
                  <c:v>0.15185140113685849</c:v>
                </c:pt>
                <c:pt idx="2">
                  <c:v>0.19862570676278057</c:v>
                </c:pt>
                <c:pt idx="3">
                  <c:v>0.25888064909076003</c:v>
                </c:pt>
                <c:pt idx="4">
                  <c:v>0.29895258159187899</c:v>
                </c:pt>
                <c:pt idx="5">
                  <c:v>0.26258752955944908</c:v>
                </c:pt>
                <c:pt idx="6">
                  <c:v>0.20005260555312998</c:v>
                </c:pt>
                <c:pt idx="7">
                  <c:v>7.9042329211340245E-2</c:v>
                </c:pt>
                <c:pt idx="8">
                  <c:v>0.10661701839586035</c:v>
                </c:pt>
                <c:pt idx="9">
                  <c:v>0.2707408601354695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18-4967-9240-A9F168968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  <c:max val="3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Эксперемент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Лист2!$C$3:$C$102</c:f>
              <c:numCache>
                <c:formatCode>General</c:formatCode>
                <c:ptCount val="100"/>
                <c:pt idx="0">
                  <c:v>3</c:v>
                </c:pt>
                <c:pt idx="10">
                  <c:v>6</c:v>
                </c:pt>
                <c:pt idx="20">
                  <c:v>9</c:v>
                </c:pt>
                <c:pt idx="30">
                  <c:v>12</c:v>
                </c:pt>
                <c:pt idx="40">
                  <c:v>15</c:v>
                </c:pt>
                <c:pt idx="50">
                  <c:v>18</c:v>
                </c:pt>
                <c:pt idx="60">
                  <c:v>21</c:v>
                </c:pt>
                <c:pt idx="70">
                  <c:v>24</c:v>
                </c:pt>
                <c:pt idx="80">
                  <c:v>27</c:v>
                </c:pt>
                <c:pt idx="90">
                  <c:v>30</c:v>
                </c:pt>
              </c:numCache>
            </c:numRef>
          </c:xVal>
          <c:yVal>
            <c:numRef>
              <c:f>Лист2!$E$3:$E$102</c:f>
              <c:numCache>
                <c:formatCode>General</c:formatCode>
                <c:ptCount val="100"/>
                <c:pt idx="0">
                  <c:v>9.9999999999999992E-2</c:v>
                </c:pt>
                <c:pt idx="10">
                  <c:v>0.16099999999999998</c:v>
                </c:pt>
                <c:pt idx="20">
                  <c:v>0.24199999999999999</c:v>
                </c:pt>
                <c:pt idx="30">
                  <c:v>0.38900000000000001</c:v>
                </c:pt>
                <c:pt idx="40">
                  <c:v>0.6140000000000001</c:v>
                </c:pt>
                <c:pt idx="50">
                  <c:v>0.94199999999999995</c:v>
                </c:pt>
                <c:pt idx="60">
                  <c:v>1.4449999999999998</c:v>
                </c:pt>
                <c:pt idx="70">
                  <c:v>2.1949999999999994</c:v>
                </c:pt>
                <c:pt idx="80">
                  <c:v>3.3090000000000002</c:v>
                </c:pt>
                <c:pt idx="90">
                  <c:v>4.9689999999999994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B-48E1-ABD6-C6C25BF8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36096"/>
        <c:axId val="248336488"/>
      </c:scatterChart>
      <c:valAx>
        <c:axId val="2483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336488"/>
        <c:crosses val="autoZero"/>
        <c:crossBetween val="midCat"/>
      </c:valAx>
      <c:valAx>
        <c:axId val="24833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3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1 рад/с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Лист4!$E$3:$E$12</c:f>
              <c:numCache>
                <c:formatCode>General</c:formatCode>
                <c:ptCount val="10"/>
                <c:pt idx="0">
                  <c:v>0.25</c:v>
                </c:pt>
                <c:pt idx="1">
                  <c:v>0.36</c:v>
                </c:pt>
                <c:pt idx="2">
                  <c:v>0.55000000000000004</c:v>
                </c:pt>
                <c:pt idx="3">
                  <c:v>0.79</c:v>
                </c:pt>
                <c:pt idx="4">
                  <c:v>1.19</c:v>
                </c:pt>
                <c:pt idx="5">
                  <c:v>1.77</c:v>
                </c:pt>
                <c:pt idx="6">
                  <c:v>2.64</c:v>
                </c:pt>
                <c:pt idx="7">
                  <c:v>3.97</c:v>
                </c:pt>
                <c:pt idx="8">
                  <c:v>5.96</c:v>
                </c:pt>
                <c:pt idx="9">
                  <c:v>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3-458A-A3A0-AC704E483B4A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Лист4!$E$16:$E$25</c:f>
              <c:numCache>
                <c:formatCode>0.00</c:formatCode>
                <c:ptCount val="10"/>
                <c:pt idx="0" formatCode="General">
                  <c:v>4.2946936119307296E-3</c:v>
                </c:pt>
                <c:pt idx="1">
                  <c:v>3.4061293053983102E-2</c:v>
                </c:pt>
                <c:pt idx="2">
                  <c:v>0.113118761870242</c:v>
                </c:pt>
                <c:pt idx="3">
                  <c:v>0.26472046659153903</c:v>
                </c:pt>
                <c:pt idx="4">
                  <c:v>0.49869751779173299</c:v>
                </c:pt>
                <c:pt idx="5">
                  <c:v>0.80903670358304902</c:v>
                </c:pt>
                <c:pt idx="6">
                  <c:v>1.19012580993734</c:v>
                </c:pt>
                <c:pt idx="7">
                  <c:v>1.63797454654778</c:v>
                </c:pt>
                <c:pt idx="8">
                  <c:v>2.15061070354666</c:v>
                </c:pt>
                <c:pt idx="9">
                  <c:v>2.7288692316062502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3-458A-A3A0-AC704E48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3 рад/с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Лист4!$F$3:$F$12</c:f>
              <c:numCache>
                <c:formatCode>General</c:formatCode>
                <c:ptCount val="10"/>
                <c:pt idx="0">
                  <c:v>0.11</c:v>
                </c:pt>
                <c:pt idx="1">
                  <c:v>0.15</c:v>
                </c:pt>
                <c:pt idx="2">
                  <c:v>0.31</c:v>
                </c:pt>
                <c:pt idx="3">
                  <c:v>0.6</c:v>
                </c:pt>
                <c:pt idx="4">
                  <c:v>0.65</c:v>
                </c:pt>
                <c:pt idx="5">
                  <c:v>0.71</c:v>
                </c:pt>
                <c:pt idx="6">
                  <c:v>2.58</c:v>
                </c:pt>
                <c:pt idx="7">
                  <c:v>3</c:v>
                </c:pt>
                <c:pt idx="8">
                  <c:v>3.52</c:v>
                </c:pt>
                <c:pt idx="9">
                  <c:v>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3-458A-A3A0-AC704E483B4A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Лист4!$F$16:$F$25</c:f>
              <c:numCache>
                <c:formatCode>0.00</c:formatCode>
                <c:ptCount val="10"/>
                <c:pt idx="0" formatCode="General">
                  <c:v>1.43503434428353E-3</c:v>
                </c:pt>
                <c:pt idx="1">
                  <c:v>1.1467544324816101E-2</c:v>
                </c:pt>
                <c:pt idx="2">
                  <c:v>3.8643724489030702E-2</c:v>
                </c:pt>
                <c:pt idx="3">
                  <c:v>9.1370681688901195E-2</c:v>
                </c:pt>
                <c:pt idx="4">
                  <c:v>0.17797746994348901</c:v>
                </c:pt>
                <c:pt idx="5">
                  <c:v>0.30633723304288102</c:v>
                </c:pt>
                <c:pt idx="6">
                  <c:v>0.48476066451402999</c:v>
                </c:pt>
                <c:pt idx="7">
                  <c:v>0.71872302766567797</c:v>
                </c:pt>
                <c:pt idx="8">
                  <c:v>1.01674648029989</c:v>
                </c:pt>
                <c:pt idx="9">
                  <c:v>1.38974903315475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3-458A-A3A0-AC704E48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иглы в зависимости от плотности материала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86672"/>
        <c:axId val="200991920"/>
      </c:scatterChart>
      <c:valAx>
        <c:axId val="2009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91920"/>
        <c:crosses val="autoZero"/>
        <c:crossBetween val="midCat"/>
      </c:valAx>
      <c:valAx>
        <c:axId val="2009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4 рад/с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Лист4!$G$3:$G$12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3-458A-A3A0-AC704E483B4A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Лист4!$G$16:$G$25</c:f>
              <c:numCache>
                <c:formatCode>0.00</c:formatCode>
                <c:ptCount val="10"/>
                <c:pt idx="0" formatCode="General">
                  <c:v>1.07642061337181E-3</c:v>
                </c:pt>
                <c:pt idx="1">
                  <c:v>8.6053486818039194E-3</c:v>
                </c:pt>
                <c:pt idx="2">
                  <c:v>2.9016751238680999E-2</c:v>
                </c:pt>
                <c:pt idx="3">
                  <c:v>6.8684813919684395E-2</c:v>
                </c:pt>
                <c:pt idx="4">
                  <c:v>0.13393360514366601</c:v>
                </c:pt>
                <c:pt idx="5">
                  <c:v>0.23092220627965801</c:v>
                </c:pt>
                <c:pt idx="6">
                  <c:v>0.365703291723593</c:v>
                </c:pt>
                <c:pt idx="7">
                  <c:v>0.54437894078765403</c:v>
                </c:pt>
                <c:pt idx="8">
                  <c:v>0.77323414505616295</c:v>
                </c:pt>
                <c:pt idx="9">
                  <c:v>1.0567536979552301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3-458A-A3A0-AC704E48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</a:t>
            </a:r>
            <a:r>
              <a:rPr lang="en-US"/>
              <a:t>5</a:t>
            </a:r>
            <a:r>
              <a:rPr lang="ru-RU"/>
              <a:t> рад/с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Лист4!$H$3:$H$12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0.64</c:v>
                </c:pt>
                <c:pt idx="4">
                  <c:v>0.96</c:v>
                </c:pt>
                <c:pt idx="5">
                  <c:v>1.46</c:v>
                </c:pt>
                <c:pt idx="6">
                  <c:v>2.65</c:v>
                </c:pt>
                <c:pt idx="7">
                  <c:v>3.36</c:v>
                </c:pt>
                <c:pt idx="8">
                  <c:v>4.95</c:v>
                </c:pt>
                <c:pt idx="9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3-458A-A3A0-AC704E483B4A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Лист4!$H$16:$H$25</c:f>
              <c:numCache>
                <c:formatCode>0.00</c:formatCode>
                <c:ptCount val="10"/>
                <c:pt idx="0" formatCode="General">
                  <c:v>8.6118983931827097E-4</c:v>
                </c:pt>
                <c:pt idx="1">
                  <c:v>6.8859848955758196E-3</c:v>
                </c:pt>
                <c:pt idx="2">
                  <c:v>2.3226399210317598E-2</c:v>
                </c:pt>
                <c:pt idx="3">
                  <c:v>5.5000961417522497E-2</c:v>
                </c:pt>
                <c:pt idx="4">
                  <c:v>0.10731213679285399</c:v>
                </c:pt>
                <c:pt idx="5">
                  <c:v>0.18514914705479199</c:v>
                </c:pt>
                <c:pt idx="6">
                  <c:v>0.29348922399098099</c:v>
                </c:pt>
                <c:pt idx="7">
                  <c:v>0.43737963091159199</c:v>
                </c:pt>
                <c:pt idx="8">
                  <c:v>0.62111720194480402</c:v>
                </c:pt>
                <c:pt idx="9">
                  <c:v>0.850780080604019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3-458A-A3A0-AC704E48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</a:t>
            </a:r>
            <a:r>
              <a:rPr lang="en-US"/>
              <a:t>0</a:t>
            </a:r>
            <a:r>
              <a:rPr lang="ru-RU"/>
              <a:t> рад/с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Лист4!$D$3:$D$12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0-4C5C-8C76-A6707F08DBC3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Лист4!$D$16:$D$25</c:f>
              <c:numCache>
                <c:formatCode>0.00</c:formatCode>
                <c:ptCount val="10"/>
                <c:pt idx="0" formatCode="General">
                  <c:v>3.07594921847625E-2</c:v>
                </c:pt>
                <c:pt idx="1">
                  <c:v>0.122997777675971</c:v>
                </c:pt>
                <c:pt idx="2">
                  <c:v>0.27673208310983499</c:v>
                </c:pt>
                <c:pt idx="3">
                  <c:v>0.49183038771590198</c:v>
                </c:pt>
                <c:pt idx="4">
                  <c:v>0.76841324131293498</c:v>
                </c:pt>
                <c:pt idx="5">
                  <c:v>1.10599865679196</c:v>
                </c:pt>
                <c:pt idx="6">
                  <c:v>1.5051059758774099</c:v>
                </c:pt>
                <c:pt idx="7">
                  <c:v>1.96521035334926</c:v>
                </c:pt>
                <c:pt idx="8">
                  <c:v>2.4865226847256099</c:v>
                </c:pt>
                <c:pt idx="9">
                  <c:v>3.0715014512901302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0-4C5C-8C76-A6707F08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97553250237615E-2"/>
          <c:y val="3.4653843504243734E-2"/>
          <c:w val="0.88388454821607731"/>
          <c:h val="0.81738709476358895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Лист4!$E$3:$E$12</c:f>
              <c:numCache>
                <c:formatCode>General</c:formatCode>
                <c:ptCount val="10"/>
                <c:pt idx="0">
                  <c:v>0.25</c:v>
                </c:pt>
                <c:pt idx="1">
                  <c:v>0.36</c:v>
                </c:pt>
                <c:pt idx="2">
                  <c:v>0.55000000000000004</c:v>
                </c:pt>
                <c:pt idx="3">
                  <c:v>0.79</c:v>
                </c:pt>
                <c:pt idx="4">
                  <c:v>1.19</c:v>
                </c:pt>
                <c:pt idx="5">
                  <c:v>1.77</c:v>
                </c:pt>
                <c:pt idx="6">
                  <c:v>2.64</c:v>
                </c:pt>
                <c:pt idx="7">
                  <c:v>3.97</c:v>
                </c:pt>
                <c:pt idx="8">
                  <c:v>5.96</c:v>
                </c:pt>
                <c:pt idx="9">
                  <c:v>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7-4296-AFDD-15A391BAC933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Лист4!$E$16:$E$25</c:f>
              <c:numCache>
                <c:formatCode>0.00</c:formatCode>
                <c:ptCount val="10"/>
                <c:pt idx="0" formatCode="General">
                  <c:v>4.2946936119307296E-3</c:v>
                </c:pt>
                <c:pt idx="1">
                  <c:v>3.4061293053983102E-2</c:v>
                </c:pt>
                <c:pt idx="2">
                  <c:v>0.113118761870242</c:v>
                </c:pt>
                <c:pt idx="3">
                  <c:v>0.26472046659153903</c:v>
                </c:pt>
                <c:pt idx="4">
                  <c:v>0.49869751779173299</c:v>
                </c:pt>
                <c:pt idx="5">
                  <c:v>0.80903670358304902</c:v>
                </c:pt>
                <c:pt idx="6">
                  <c:v>1.19012580993734</c:v>
                </c:pt>
                <c:pt idx="7">
                  <c:v>1.63797454654778</c:v>
                </c:pt>
                <c:pt idx="8">
                  <c:v>2.15061070354666</c:v>
                </c:pt>
                <c:pt idx="9">
                  <c:v>2.7288692316062502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7-4296-AFDD-15A391BAC933}"/>
            </c:ext>
          </c:extLst>
        </c:ser>
        <c:ser>
          <c:idx val="2"/>
          <c:order val="2"/>
          <c:tx>
            <c:v>Модель1500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Лист4!$C$29:$C$38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Лист4!$E$29:$E$38</c:f>
              <c:numCache>
                <c:formatCode>0.00</c:formatCode>
                <c:ptCount val="10"/>
                <c:pt idx="0" formatCode="General">
                  <c:v>6.4420404178960403E-3</c:v>
                </c:pt>
                <c:pt idx="1">
                  <c:v>5.1091939580974702E-2</c:v>
                </c:pt>
                <c:pt idx="2">
                  <c:v>0.169678142805361</c:v>
                </c:pt>
                <c:pt idx="3">
                  <c:v>0.39708069988730799</c:v>
                </c:pt>
                <c:pt idx="4">
                  <c:v>0.74804627668760004</c:v>
                </c:pt>
                <c:pt idx="5">
                  <c:v>1.21355505537457</c:v>
                </c:pt>
                <c:pt idx="6">
                  <c:v>1.785188714906</c:v>
                </c:pt>
                <c:pt idx="7">
                  <c:v>2.4569618198217</c:v>
                </c:pt>
                <c:pt idx="8">
                  <c:v>3.2259160553200101</c:v>
                </c:pt>
                <c:pt idx="9">
                  <c:v>4.0933038474094001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7-4296-AFDD-15A391BAC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87290566948249E-2"/>
          <c:y val="3.1691757850327754E-2"/>
          <c:w val="0.87879994224101143"/>
          <c:h val="0.81730777119916098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Лист4!$F$3:$F$12</c:f>
              <c:numCache>
                <c:formatCode>General</c:formatCode>
                <c:ptCount val="10"/>
                <c:pt idx="0">
                  <c:v>0.11</c:v>
                </c:pt>
                <c:pt idx="1">
                  <c:v>0.15</c:v>
                </c:pt>
                <c:pt idx="2">
                  <c:v>0.31</c:v>
                </c:pt>
                <c:pt idx="3">
                  <c:v>0.6</c:v>
                </c:pt>
                <c:pt idx="4">
                  <c:v>0.65</c:v>
                </c:pt>
                <c:pt idx="5">
                  <c:v>0.71</c:v>
                </c:pt>
                <c:pt idx="6">
                  <c:v>2.58</c:v>
                </c:pt>
                <c:pt idx="7">
                  <c:v>3</c:v>
                </c:pt>
                <c:pt idx="8">
                  <c:v>3.52</c:v>
                </c:pt>
                <c:pt idx="9">
                  <c:v>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B-42D9-AA06-813666F67167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Лист4!$F$16:$F$25</c:f>
              <c:numCache>
                <c:formatCode>0.00</c:formatCode>
                <c:ptCount val="10"/>
                <c:pt idx="0" formatCode="General">
                  <c:v>1.43503434428353E-3</c:v>
                </c:pt>
                <c:pt idx="1">
                  <c:v>1.1467544324816101E-2</c:v>
                </c:pt>
                <c:pt idx="2">
                  <c:v>3.8643724489030702E-2</c:v>
                </c:pt>
                <c:pt idx="3">
                  <c:v>9.1370681688901195E-2</c:v>
                </c:pt>
                <c:pt idx="4">
                  <c:v>0.17797746994348901</c:v>
                </c:pt>
                <c:pt idx="5">
                  <c:v>0.30633723304288102</c:v>
                </c:pt>
                <c:pt idx="6">
                  <c:v>0.48476066451402999</c:v>
                </c:pt>
                <c:pt idx="7">
                  <c:v>0.71872302766567797</c:v>
                </c:pt>
                <c:pt idx="8">
                  <c:v>1.01674648029989</c:v>
                </c:pt>
                <c:pt idx="9">
                  <c:v>1.38974903315475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4B-42D9-AA06-813666F67167}"/>
            </c:ext>
          </c:extLst>
        </c:ser>
        <c:ser>
          <c:idx val="2"/>
          <c:order val="2"/>
          <c:tx>
            <c:v>Модель1500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Лист4!$C$29:$C$38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Лист4!$F$29:$F$38</c:f>
              <c:numCache>
                <c:formatCode>0.00</c:formatCode>
                <c:ptCount val="10"/>
                <c:pt idx="0" formatCode="General">
                  <c:v>2.1525515164252901E-3</c:v>
                </c:pt>
                <c:pt idx="1">
                  <c:v>1.72013164872243E-2</c:v>
                </c:pt>
                <c:pt idx="2">
                  <c:v>5.7965586733546702E-2</c:v>
                </c:pt>
                <c:pt idx="3">
                  <c:v>0.137056022533353</c:v>
                </c:pt>
                <c:pt idx="4">
                  <c:v>0.26696620491523598</c:v>
                </c:pt>
                <c:pt idx="5">
                  <c:v>0.459505849564322</c:v>
                </c:pt>
                <c:pt idx="6">
                  <c:v>0.72714099677105304</c:v>
                </c:pt>
                <c:pt idx="7">
                  <c:v>1.0780845414985101</c:v>
                </c:pt>
                <c:pt idx="8">
                  <c:v>1.5251197204498499</c:v>
                </c:pt>
                <c:pt idx="9">
                  <c:v>2.0846235497321501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4B-42D9-AA06-813666F6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80872182814432E-2"/>
          <c:y val="4.729845013073132E-2"/>
          <c:w val="0.87858948477029475"/>
          <c:h val="0.8174156309646724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Лист4!$G$3:$G$12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F-495E-8D5E-5B3F35764022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Лист4!$G$16:$G$25</c:f>
              <c:numCache>
                <c:formatCode>0.00</c:formatCode>
                <c:ptCount val="10"/>
                <c:pt idx="0" formatCode="General">
                  <c:v>1.07642061337181E-3</c:v>
                </c:pt>
                <c:pt idx="1">
                  <c:v>8.6053486818039194E-3</c:v>
                </c:pt>
                <c:pt idx="2">
                  <c:v>2.9016751238680999E-2</c:v>
                </c:pt>
                <c:pt idx="3">
                  <c:v>6.8684813919684395E-2</c:v>
                </c:pt>
                <c:pt idx="4">
                  <c:v>0.13393360514366601</c:v>
                </c:pt>
                <c:pt idx="5">
                  <c:v>0.23092220627965801</c:v>
                </c:pt>
                <c:pt idx="6">
                  <c:v>0.365703291723593</c:v>
                </c:pt>
                <c:pt idx="7">
                  <c:v>0.54437894078765403</c:v>
                </c:pt>
                <c:pt idx="8">
                  <c:v>0.77323414505616295</c:v>
                </c:pt>
                <c:pt idx="9">
                  <c:v>1.0567536979552301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4F-495E-8D5E-5B3F35764022}"/>
            </c:ext>
          </c:extLst>
        </c:ser>
        <c:ser>
          <c:idx val="2"/>
          <c:order val="2"/>
          <c:tx>
            <c:v>Модель1500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Лист4!$C$29:$C$38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Лист4!$G$29:$G$38</c:f>
              <c:numCache>
                <c:formatCode>0.00</c:formatCode>
                <c:ptCount val="10"/>
                <c:pt idx="0" formatCode="General">
                  <c:v>1.6146309200577101E-3</c:v>
                </c:pt>
                <c:pt idx="1">
                  <c:v>1.29080230227058E-2</c:v>
                </c:pt>
                <c:pt idx="2">
                  <c:v>4.3525126858021797E-2</c:v>
                </c:pt>
                <c:pt idx="3">
                  <c:v>0.103027220879526</c:v>
                </c:pt>
                <c:pt idx="4">
                  <c:v>0.200900407715498</c:v>
                </c:pt>
                <c:pt idx="5">
                  <c:v>0.34638330941948797</c:v>
                </c:pt>
                <c:pt idx="6">
                  <c:v>0.54855493758538998</c:v>
                </c:pt>
                <c:pt idx="7">
                  <c:v>0.81656841118148304</c:v>
                </c:pt>
                <c:pt idx="8">
                  <c:v>1.1598512175842499</c:v>
                </c:pt>
                <c:pt idx="9">
                  <c:v>1.5851305469328401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4F-495E-8D5E-5B3F35764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44003521424747E-2"/>
          <c:y val="5.1730254832794066E-2"/>
          <c:w val="0.8980549108673922"/>
          <c:h val="0.80627874699593205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Лист4!$H$3:$H$12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0.64</c:v>
                </c:pt>
                <c:pt idx="4">
                  <c:v>0.96</c:v>
                </c:pt>
                <c:pt idx="5">
                  <c:v>1.46</c:v>
                </c:pt>
                <c:pt idx="6">
                  <c:v>2.65</c:v>
                </c:pt>
                <c:pt idx="7">
                  <c:v>3.36</c:v>
                </c:pt>
                <c:pt idx="8">
                  <c:v>4.95</c:v>
                </c:pt>
                <c:pt idx="9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7-4125-8EEE-FB61990F9F47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Лист4!$H$16:$H$25</c:f>
              <c:numCache>
                <c:formatCode>0.00</c:formatCode>
                <c:ptCount val="10"/>
                <c:pt idx="0" formatCode="General">
                  <c:v>8.6118983931827097E-4</c:v>
                </c:pt>
                <c:pt idx="1">
                  <c:v>6.8859848955758196E-3</c:v>
                </c:pt>
                <c:pt idx="2">
                  <c:v>2.3226399210317598E-2</c:v>
                </c:pt>
                <c:pt idx="3">
                  <c:v>5.5000961417522497E-2</c:v>
                </c:pt>
                <c:pt idx="4">
                  <c:v>0.10731213679285399</c:v>
                </c:pt>
                <c:pt idx="5">
                  <c:v>0.18514914705479199</c:v>
                </c:pt>
                <c:pt idx="6">
                  <c:v>0.29348922399098099</c:v>
                </c:pt>
                <c:pt idx="7">
                  <c:v>0.43737963091159199</c:v>
                </c:pt>
                <c:pt idx="8">
                  <c:v>0.62111720194480402</c:v>
                </c:pt>
                <c:pt idx="9">
                  <c:v>0.850780080604019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A7-4125-8EEE-FB61990F9F47}"/>
            </c:ext>
          </c:extLst>
        </c:ser>
        <c:ser>
          <c:idx val="2"/>
          <c:order val="2"/>
          <c:tx>
            <c:v>Модель1500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Лист4!$C$29:$C$38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Лист4!$H$29:$H$38</c:f>
              <c:numCache>
                <c:formatCode>0.00</c:formatCode>
                <c:ptCount val="10"/>
                <c:pt idx="0" formatCode="General">
                  <c:v>1.29178475897741E-3</c:v>
                </c:pt>
                <c:pt idx="1">
                  <c:v>1.03289773433637E-2</c:v>
                </c:pt>
                <c:pt idx="2">
                  <c:v>3.4839598815476498E-2</c:v>
                </c:pt>
                <c:pt idx="3">
                  <c:v>8.25014421262837E-2</c:v>
                </c:pt>
                <c:pt idx="4">
                  <c:v>0.16096820518928001</c:v>
                </c:pt>
                <c:pt idx="5">
                  <c:v>0.27772372058218903</c:v>
                </c:pt>
                <c:pt idx="6">
                  <c:v>0.44023383598647398</c:v>
                </c:pt>
                <c:pt idx="7">
                  <c:v>0.65606944636738695</c:v>
                </c:pt>
                <c:pt idx="8">
                  <c:v>0.93167580291720398</c:v>
                </c:pt>
                <c:pt idx="9">
                  <c:v>1.2761701209060401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A7-4125-8EEE-FB61990F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Лист4!$D$3:$D$12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7-4E52-B4B8-BFC3C9115A92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Лист4!$D$16:$D$25</c:f>
              <c:numCache>
                <c:formatCode>0.00</c:formatCode>
                <c:ptCount val="10"/>
                <c:pt idx="0" formatCode="General">
                  <c:v>3.07594921847625E-2</c:v>
                </c:pt>
                <c:pt idx="1">
                  <c:v>0.122997777675971</c:v>
                </c:pt>
                <c:pt idx="2">
                  <c:v>0.27673208310983499</c:v>
                </c:pt>
                <c:pt idx="3">
                  <c:v>0.49183038771590198</c:v>
                </c:pt>
                <c:pt idx="4">
                  <c:v>0.76841324131293498</c:v>
                </c:pt>
                <c:pt idx="5">
                  <c:v>1.10599865679196</c:v>
                </c:pt>
                <c:pt idx="6">
                  <c:v>1.5051059758774099</c:v>
                </c:pt>
                <c:pt idx="7">
                  <c:v>1.96521035334926</c:v>
                </c:pt>
                <c:pt idx="8">
                  <c:v>2.4865226847256099</c:v>
                </c:pt>
                <c:pt idx="9">
                  <c:v>3.0715014512901302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C7-4E52-B4B8-BFC3C9115A92}"/>
            </c:ext>
          </c:extLst>
        </c:ser>
        <c:ser>
          <c:idx val="3"/>
          <c:order val="2"/>
          <c:tx>
            <c:v>Модель 3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Лист4!$C$42:$C$51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Лист4!$D$42:$D$51</c:f>
              <c:numCache>
                <c:formatCode>0.00</c:formatCode>
                <c:ptCount val="10"/>
                <c:pt idx="0">
                  <c:v>0.34046217186989097</c:v>
                </c:pt>
                <c:pt idx="1">
                  <c:v>0.73799166048998199</c:v>
                </c:pt>
                <c:pt idx="2">
                  <c:v>1.1355710460905</c:v>
                </c:pt>
                <c:pt idx="3">
                  <c:v>1.5328119613187801</c:v>
                </c:pt>
                <c:pt idx="4">
                  <c:v>1.9301709790658199</c:v>
                </c:pt>
                <c:pt idx="5">
                  <c:v>2.3267214880941598</c:v>
                </c:pt>
                <c:pt idx="6">
                  <c:v>2.7236081709048099</c:v>
                </c:pt>
                <c:pt idx="7">
                  <c:v>3.1199931426969001</c:v>
                </c:pt>
                <c:pt idx="8">
                  <c:v>3.51629651550869</c:v>
                </c:pt>
                <c:pt idx="9">
                  <c:v>3.9152287002582402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C7-4E52-B4B8-BFC3C9115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53085123528528E-2"/>
          <c:y val="7.6332493329271917E-2"/>
          <c:w val="0.89346565499720132"/>
          <c:h val="0.80993552544070946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Лист4!$D$3:$D$12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DC-4D35-9E24-4A7661CE49AB}"/>
            </c:ext>
          </c:extLst>
        </c:ser>
        <c:ser>
          <c:idx val="1"/>
          <c:order val="1"/>
          <c:tx>
            <c:v>Модель(сила лоб.сопротив.)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Лист4!$D$16:$D$25</c:f>
              <c:numCache>
                <c:formatCode>0.00</c:formatCode>
                <c:ptCount val="10"/>
                <c:pt idx="0" formatCode="General">
                  <c:v>3.07594921847625E-2</c:v>
                </c:pt>
                <c:pt idx="1">
                  <c:v>0.122997777675971</c:v>
                </c:pt>
                <c:pt idx="2">
                  <c:v>0.27673208310983499</c:v>
                </c:pt>
                <c:pt idx="3">
                  <c:v>0.49183038771590198</c:v>
                </c:pt>
                <c:pt idx="4">
                  <c:v>0.76841324131293498</c:v>
                </c:pt>
                <c:pt idx="5">
                  <c:v>1.10599865679196</c:v>
                </c:pt>
                <c:pt idx="6">
                  <c:v>1.5051059758774099</c:v>
                </c:pt>
                <c:pt idx="7">
                  <c:v>1.96521035334926</c:v>
                </c:pt>
                <c:pt idx="8">
                  <c:v>2.4865226847256099</c:v>
                </c:pt>
                <c:pt idx="9">
                  <c:v>3.0715014512901302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DC-4D35-9E24-4A7661CE49AB}"/>
            </c:ext>
          </c:extLst>
        </c:ser>
        <c:ser>
          <c:idx val="3"/>
          <c:order val="2"/>
          <c:tx>
            <c:v>Модель(Вязкоупругий эл.)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Лист4!$C$42:$C$51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Лист4!$D$42:$D$51</c:f>
              <c:numCache>
                <c:formatCode>0.00</c:formatCode>
                <c:ptCount val="10"/>
                <c:pt idx="0">
                  <c:v>0.34046217186989097</c:v>
                </c:pt>
                <c:pt idx="1">
                  <c:v>0.73799166048998199</c:v>
                </c:pt>
                <c:pt idx="2">
                  <c:v>1.1355710460905</c:v>
                </c:pt>
                <c:pt idx="3">
                  <c:v>1.5328119613187801</c:v>
                </c:pt>
                <c:pt idx="4">
                  <c:v>1.9301709790658199</c:v>
                </c:pt>
                <c:pt idx="5">
                  <c:v>2.3267214880941598</c:v>
                </c:pt>
                <c:pt idx="6">
                  <c:v>2.7236081709048099</c:v>
                </c:pt>
                <c:pt idx="7">
                  <c:v>3.1199931426969001</c:v>
                </c:pt>
                <c:pt idx="8">
                  <c:v>3.51629651550869</c:v>
                </c:pt>
                <c:pt idx="9">
                  <c:v>3.9152287002582402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DC-4D35-9E24-4A7661CE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27657304966661E-2"/>
          <c:y val="5.6098917261599435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Эксперементальные коэфиценты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Лист5!$G$9:$G$18</c:f>
              <c:numCache>
                <c:formatCode>General</c:formatCode>
                <c:ptCount val="10"/>
                <c:pt idx="0">
                  <c:v>2.6658437501975678</c:v>
                </c:pt>
                <c:pt idx="1">
                  <c:v>1.0666859392015859</c:v>
                </c:pt>
                <c:pt idx="2">
                  <c:v>0.71115715166965132</c:v>
                </c:pt>
                <c:pt idx="3">
                  <c:v>0.6502241585461529</c:v>
                </c:pt>
                <c:pt idx="4">
                  <c:v>0.66162316402998445</c:v>
                </c:pt>
                <c:pt idx="5">
                  <c:v>0.68951259146370536</c:v>
                </c:pt>
                <c:pt idx="6">
                  <c:v>0.7845294742861173</c:v>
                </c:pt>
                <c:pt idx="7">
                  <c:v>0.91796788925190032</c:v>
                </c:pt>
                <c:pt idx="8">
                  <c:v>1.0882667657217144</c:v>
                </c:pt>
                <c:pt idx="9">
                  <c:v>1.3188338225588463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8F-4698-81ED-4B60A275328F}"/>
            </c:ext>
          </c:extLst>
        </c:ser>
        <c:ser>
          <c:idx val="1"/>
          <c:order val="1"/>
          <c:tx>
            <c:v>Расчетные коэфиценты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Лист5!$K$9:$K$18</c:f>
              <c:numCache>
                <c:formatCode>General</c:formatCode>
                <c:ptCount val="10"/>
                <c:pt idx="0">
                  <c:v>2.6649386017021102</c:v>
                </c:pt>
                <c:pt idx="1">
                  <c:v>1.07169768049425</c:v>
                </c:pt>
                <c:pt idx="2">
                  <c:v>0.700671523838715</c:v>
                </c:pt>
                <c:pt idx="3">
                  <c:v>0.65932725131607794</c:v>
                </c:pt>
                <c:pt idx="4">
                  <c:v>0.66059396335292497</c:v>
                </c:pt>
                <c:pt idx="5">
                  <c:v>0.68833597608346597</c:v>
                </c:pt>
                <c:pt idx="6">
                  <c:v>0.77983801281121001</c:v>
                </c:pt>
                <c:pt idx="7">
                  <c:v>0.92530235207037803</c:v>
                </c:pt>
                <c:pt idx="8">
                  <c:v>1.08435793228766</c:v>
                </c:pt>
                <c:pt idx="9">
                  <c:v>1.3195814130433501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8F-4698-81ED-4B60A2753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925929399097"/>
          <c:y val="5.6098917261599435E-2"/>
          <c:w val="0.84167978019738987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Погрешность кэфицентов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Лист5!$L$9:$L$18</c:f>
              <c:numCache>
                <c:formatCode>General</c:formatCode>
                <c:ptCount val="10"/>
                <c:pt idx="0">
                  <c:v>9.0514849545764164E-4</c:v>
                </c:pt>
                <c:pt idx="1">
                  <c:v>5.0117412926640181E-3</c:v>
                </c:pt>
                <c:pt idx="2">
                  <c:v>1.0485627830936317E-2</c:v>
                </c:pt>
                <c:pt idx="3">
                  <c:v>9.1030927699250475E-3</c:v>
                </c:pt>
                <c:pt idx="4">
                  <c:v>1.0292006770594719E-3</c:v>
                </c:pt>
                <c:pt idx="5">
                  <c:v>1.1766153802393875E-3</c:v>
                </c:pt>
                <c:pt idx="6">
                  <c:v>4.691461474907288E-3</c:v>
                </c:pt>
                <c:pt idx="7">
                  <c:v>7.3344628184777161E-3</c:v>
                </c:pt>
                <c:pt idx="8">
                  <c:v>3.9088334340544595E-3</c:v>
                </c:pt>
                <c:pt idx="9">
                  <c:v>7.4759048450379062E-4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47-45C7-AA87-57BAAC85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Погрешность,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27657304966661E-2"/>
          <c:y val="5.6098917261599435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Эксперемент 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Лист5!$E$9:$E$18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3-4B58-9F41-F0671F6929EB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Лист5!$N$9:$N$18</c:f>
              <c:numCache>
                <c:formatCode>General</c:formatCode>
                <c:ptCount val="10"/>
                <c:pt idx="0">
                  <c:v>9.9966046453570503E-2</c:v>
                </c:pt>
                <c:pt idx="1">
                  <c:v>0.16075174761132399</c:v>
                </c:pt>
                <c:pt idx="2">
                  <c:v>0.23646132971662301</c:v>
                </c:pt>
                <c:pt idx="3">
                  <c:v>0.39545997273957001</c:v>
                </c:pt>
                <c:pt idx="4">
                  <c:v>0.61903554703875496</c:v>
                </c:pt>
                <c:pt idx="5">
                  <c:v>0.92841300606085497</c:v>
                </c:pt>
                <c:pt idx="6">
                  <c:v>1.431388845486</c:v>
                </c:pt>
                <c:pt idx="7">
                  <c:v>2.21757775886238</c:v>
                </c:pt>
                <c:pt idx="8">
                  <c:v>3.2881470695066399</c:v>
                </c:pt>
                <c:pt idx="9">
                  <c:v>4.9428002747050099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A3-4B58-9F41-F0671F692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54590566545029"/>
          <c:y val="5.6098917261599435E-2"/>
          <c:w val="0.83772313382593067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Погрешность моделирования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Лист5!$O$9:$O$18</c:f>
              <c:numCache>
                <c:formatCode>General</c:formatCode>
                <c:ptCount val="10"/>
                <c:pt idx="0">
                  <c:v>3.3953546429502102E-5</c:v>
                </c:pt>
                <c:pt idx="1">
                  <c:v>7.5174761132398848E-4</c:v>
                </c:pt>
                <c:pt idx="2">
                  <c:v>3.5386702833769823E-3</c:v>
                </c:pt>
                <c:pt idx="3">
                  <c:v>5.459972739569996E-3</c:v>
                </c:pt>
                <c:pt idx="4">
                  <c:v>9.6445296124503255E-4</c:v>
                </c:pt>
                <c:pt idx="5">
                  <c:v>1.586993939145076E-3</c:v>
                </c:pt>
                <c:pt idx="6">
                  <c:v>8.6111545139999635E-3</c:v>
                </c:pt>
                <c:pt idx="7">
                  <c:v>1.7577758862379778E-2</c:v>
                </c:pt>
                <c:pt idx="8">
                  <c:v>1.1852930493359892E-2</c:v>
                </c:pt>
                <c:pt idx="9">
                  <c:v>2.8002747050095422E-3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07-41AA-AC01-BD7A48AF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Погрешность,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Погрешность</a:t>
            </a:r>
          </a:p>
        </c:rich>
      </c:tx>
      <c:layout>
        <c:manualLayout>
          <c:xMode val="edge"/>
          <c:yMode val="edge"/>
          <c:x val="0.40876215840666974"/>
          <c:y val="2.607076350093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Лист1!$C$96:$C$105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Лист1!$C$96:$C$105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Лист1!$F$96:$F$105</c:f>
              <c:numCache>
                <c:formatCode>0.000</c:formatCode>
                <c:ptCount val="10"/>
                <c:pt idx="0">
                  <c:v>6.3407214924579514E-2</c:v>
                </c:pt>
                <c:pt idx="1">
                  <c:v>1.3628859698318008E-2</c:v>
                </c:pt>
                <c:pt idx="2">
                  <c:v>8.9335065678776027E-2</c:v>
                </c:pt>
                <c:pt idx="3">
                  <c:v>0.19548456120672797</c:v>
                </c:pt>
                <c:pt idx="4">
                  <c:v>0.29481962688549701</c:v>
                </c:pt>
                <c:pt idx="5">
                  <c:v>0.38734026271511002</c:v>
                </c:pt>
                <c:pt idx="6">
                  <c:v>0.35304646869567002</c:v>
                </c:pt>
                <c:pt idx="7">
                  <c:v>0.14193824482690998</c:v>
                </c:pt>
                <c:pt idx="8">
                  <c:v>0.33598440889112968</c:v>
                </c:pt>
                <c:pt idx="9">
                  <c:v>1.2807214924580106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7-47A6-A156-8991270A7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68264"/>
        <c:axId val="247368656"/>
      </c:scatterChart>
      <c:valAx>
        <c:axId val="24736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68656"/>
        <c:crosses val="autoZero"/>
        <c:crossBetween val="midCat"/>
      </c:valAx>
      <c:valAx>
        <c:axId val="2473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6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1231642467718"/>
          <c:y val="9.5425093922083273E-2"/>
          <c:w val="0.85305447170191406"/>
          <c:h val="0.77997135241684901"/>
        </c:manualLayout>
      </c:layout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1952"/>
        <c:axId val="200931560"/>
      </c:scatterChart>
      <c:valAx>
        <c:axId val="2009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>
            <c:manualLayout>
              <c:xMode val="edge"/>
              <c:yMode val="edge"/>
              <c:x val="0.45177359129469047"/>
              <c:y val="0.939131202428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31560"/>
        <c:crosses val="autoZero"/>
        <c:crossBetween val="midCat"/>
      </c:valAx>
      <c:valAx>
        <c:axId val="2009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ser>
          <c:idx val="2"/>
          <c:order val="2"/>
          <c:tx>
            <c:v>Модель2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Лист1!$H$16:$H$25</c:f>
              <c:numCache>
                <c:formatCode>General</c:formatCode>
                <c:ptCount val="10"/>
                <c:pt idx="0">
                  <c:v>4.35004910181215E-2</c:v>
                </c:pt>
                <c:pt idx="1">
                  <c:v>0.17394512532599399</c:v>
                </c:pt>
                <c:pt idx="2">
                  <c:v>0.39135826506618598</c:v>
                </c:pt>
                <c:pt idx="3">
                  <c:v>0.69555320467459703</c:v>
                </c:pt>
                <c:pt idx="4">
                  <c:v>1.0867004273398799</c:v>
                </c:pt>
                <c:pt idx="5">
                  <c:v>1.56411830035565</c:v>
                </c:pt>
                <c:pt idx="6">
                  <c:v>2.1285412838320599</c:v>
                </c:pt>
                <c:pt idx="7">
                  <c:v>2.7792271345408399</c:v>
                </c:pt>
                <c:pt idx="8">
                  <c:v>3.5164741037839402</c:v>
                </c:pt>
                <c:pt idx="9">
                  <c:v>4.3437590091354696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A-4172-BBA1-06572B5E394D}"/>
            </c:ext>
          </c:extLst>
        </c:ser>
        <c:ser>
          <c:idx val="3"/>
          <c:order val="3"/>
          <c:tx>
            <c:v>Модель 3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Лист1!$I$16:$I$25</c:f>
              <c:numCache>
                <c:formatCode>General</c:formatCode>
                <c:ptCount val="10"/>
                <c:pt idx="0">
                  <c:v>4.33160493856991E-2</c:v>
                </c:pt>
                <c:pt idx="1">
                  <c:v>0.16610696411168599</c:v>
                </c:pt>
                <c:pt idx="2">
                  <c:v>0.37370543592363598</c:v>
                </c:pt>
                <c:pt idx="3">
                  <c:v>0.6458437271652</c:v>
                </c:pt>
                <c:pt idx="4">
                  <c:v>0.96672851160527795</c:v>
                </c:pt>
                <c:pt idx="5">
                  <c:v>1.3714878873840799</c:v>
                </c:pt>
                <c:pt idx="6">
                  <c:v>1.8142728827300401</c:v>
                </c:pt>
                <c:pt idx="7">
                  <c:v>2.3020877713053398</c:v>
                </c:pt>
                <c:pt idx="8">
                  <c:v>3.0871815218110998</c:v>
                </c:pt>
                <c:pt idx="9">
                  <c:v>3.5970121426646302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0A-4172-BBA1-06572B5E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06096"/>
        <c:axId val="306506880"/>
      </c:scatterChart>
      <c:valAx>
        <c:axId val="3065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06506880"/>
        <c:crosses val="autoZero"/>
        <c:crossBetween val="midCat"/>
      </c:valAx>
      <c:valAx>
        <c:axId val="3065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065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4356179426613"/>
          <c:y val="6.0109210550030559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D-490C-8187-F462E368657C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D-490C-8187-F462E368657C}"/>
            </c:ext>
          </c:extLst>
        </c:ser>
        <c:ser>
          <c:idx val="2"/>
          <c:order val="2"/>
          <c:tx>
            <c:v>Модель2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Лист1!$N$4:$N$13</c:f>
              <c:numCache>
                <c:formatCode>General</c:formatCode>
                <c:ptCount val="10"/>
                <c:pt idx="0">
                  <c:v>6.52811953478971E-2</c:v>
                </c:pt>
                <c:pt idx="1">
                  <c:v>0.26112478139158901</c:v>
                </c:pt>
                <c:pt idx="2">
                  <c:v>0.58753075813107403</c:v>
                </c:pt>
                <c:pt idx="3">
                  <c:v>1.0444991255663501</c:v>
                </c:pt>
                <c:pt idx="4">
                  <c:v>1.6320298836974301</c:v>
                </c:pt>
                <c:pt idx="5">
                  <c:v>2.3501230325243001</c:v>
                </c:pt>
                <c:pt idx="6">
                  <c:v>3.1987785720469701</c:v>
                </c:pt>
                <c:pt idx="7">
                  <c:v>4.1779965022654197</c:v>
                </c:pt>
                <c:pt idx="8">
                  <c:v>5.28777682317968</c:v>
                </c:pt>
                <c:pt idx="9">
                  <c:v>6.5281195347897096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D-490C-8187-F462E368657C}"/>
            </c:ext>
          </c:extLst>
        </c:ser>
        <c:ser>
          <c:idx val="3"/>
          <c:order val="3"/>
          <c:tx>
            <c:v>Модель2_2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Лист1!$O$4:$O$13</c:f>
              <c:numCache>
                <c:formatCode>General</c:formatCode>
                <c:ptCount val="10"/>
                <c:pt idx="0">
                  <c:v>5.6577035968177702E-2</c:v>
                </c:pt>
                <c:pt idx="1">
                  <c:v>0.226308143872711</c:v>
                </c:pt>
                <c:pt idx="2">
                  <c:v>0.50919332371360204</c:v>
                </c:pt>
                <c:pt idx="3">
                  <c:v>0.90523257549084202</c:v>
                </c:pt>
                <c:pt idx="4">
                  <c:v>1.4144258992044301</c:v>
                </c:pt>
                <c:pt idx="5">
                  <c:v>2.0367732948544099</c:v>
                </c:pt>
                <c:pt idx="6">
                  <c:v>2.7722747624406798</c:v>
                </c:pt>
                <c:pt idx="7">
                  <c:v>3.6209303019633698</c:v>
                </c:pt>
                <c:pt idx="8">
                  <c:v>4.5827399134223903</c:v>
                </c:pt>
                <c:pt idx="9">
                  <c:v>5.6577035968177398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D-490C-8187-F462E368657C}"/>
            </c:ext>
          </c:extLst>
        </c:ser>
        <c:ser>
          <c:idx val="4"/>
          <c:order val="4"/>
          <c:tx>
            <c:v>Модель2_3</c:v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Лист1!$P$4:$P$13</c:f>
              <c:numCache>
                <c:formatCode>General</c:formatCode>
                <c:ptCount val="10"/>
                <c:pt idx="0">
                  <c:v>4.7872876588457902E-2</c:v>
                </c:pt>
                <c:pt idx="1">
                  <c:v>0.191491506353831</c:v>
                </c:pt>
                <c:pt idx="2">
                  <c:v>0.43085588929612001</c:v>
                </c:pt>
                <c:pt idx="3">
                  <c:v>0.76596602541532599</c:v>
                </c:pt>
                <c:pt idx="4">
                  <c:v>1.1968219147114501</c:v>
                </c:pt>
                <c:pt idx="5">
                  <c:v>1.72342355718448</c:v>
                </c:pt>
                <c:pt idx="6">
                  <c:v>2.3457709528344499</c:v>
                </c:pt>
                <c:pt idx="7">
                  <c:v>3.0638641016613</c:v>
                </c:pt>
                <c:pt idx="8">
                  <c:v>3.8777030036651201</c:v>
                </c:pt>
                <c:pt idx="9">
                  <c:v>4.7872876588458002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D-490C-8187-F462E368657C}"/>
            </c:ext>
          </c:extLst>
        </c:ser>
        <c:ser>
          <c:idx val="5"/>
          <c:order val="5"/>
          <c:tx>
            <c:v>Модель2_4</c:v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Лист1!$Q$4:$Q$13</c:f>
              <c:numCache>
                <c:formatCode>General</c:formatCode>
                <c:ptCount val="10"/>
                <c:pt idx="0">
                  <c:v>4.3520796898598398E-2</c:v>
                </c:pt>
                <c:pt idx="1">
                  <c:v>0.17408318759439401</c:v>
                </c:pt>
                <c:pt idx="2">
                  <c:v>0.39168717208738302</c:v>
                </c:pt>
                <c:pt idx="3">
                  <c:v>0.69633275037757403</c:v>
                </c:pt>
                <c:pt idx="4">
                  <c:v>1.08801992246496</c:v>
                </c:pt>
                <c:pt idx="5">
                  <c:v>1.5667486883495301</c:v>
                </c:pt>
                <c:pt idx="6">
                  <c:v>2.1325190480313099</c:v>
                </c:pt>
                <c:pt idx="7">
                  <c:v>2.7853310015103001</c:v>
                </c:pt>
                <c:pt idx="8">
                  <c:v>3.5251845487864499</c:v>
                </c:pt>
                <c:pt idx="9">
                  <c:v>4.3520796898598304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3D-490C-8187-F462E368657C}"/>
            </c:ext>
          </c:extLst>
        </c:ser>
        <c:ser>
          <c:idx val="6"/>
          <c:order val="6"/>
          <c:tx>
            <c:v>МодельМягк</c:v>
          </c:tx>
          <c:spPr>
            <a:ln w="19050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Лист1!$J$16:$J$25</c:f>
              <c:numCache>
                <c:formatCode>General</c:formatCode>
                <c:ptCount val="10"/>
                <c:pt idx="0">
                  <c:v>1.04355255878405</c:v>
                </c:pt>
                <c:pt idx="1">
                  <c:v>2.16105301768859</c:v>
                </c:pt>
                <c:pt idx="2">
                  <c:v>3.2819311388963701</c:v>
                </c:pt>
                <c:pt idx="3">
                  <c:v>4.3908338054793496</c:v>
                </c:pt>
                <c:pt idx="4">
                  <c:v>5.4905865608044202</c:v>
                </c:pt>
                <c:pt idx="5">
                  <c:v>6.5965411669360101</c:v>
                </c:pt>
                <c:pt idx="6">
                  <c:v>7.7189090286634601</c:v>
                </c:pt>
                <c:pt idx="7">
                  <c:v>8.7800584725919997</c:v>
                </c:pt>
                <c:pt idx="8">
                  <c:v>9.89905374187361</c:v>
                </c:pt>
                <c:pt idx="9">
                  <c:v>10.9950076331854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6-46FB-ADE9-35D0E4CCB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1045012586285E-2"/>
          <c:y val="6.3333082023667289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Лист1!$AK$4:$AK$12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Лист1!$AL$4:$AL$12</c:f>
              <c:numCache>
                <c:formatCode>General</c:formatCode>
                <c:ptCount val="9"/>
                <c:pt idx="0">
                  <c:v>2.02959390413759E-3</c:v>
                </c:pt>
                <c:pt idx="1">
                  <c:v>1.8164557708892599E-2</c:v>
                </c:pt>
                <c:pt idx="2">
                  <c:v>4.5398754065121297E-2</c:v>
                </c:pt>
                <c:pt idx="3">
                  <c:v>0.13140479688415099</c:v>
                </c:pt>
                <c:pt idx="4">
                  <c:v>0.343431341762089</c:v>
                </c:pt>
                <c:pt idx="5">
                  <c:v>0.110042241240495</c:v>
                </c:pt>
                <c:pt idx="6">
                  <c:v>0.57991713038813497</c:v>
                </c:pt>
                <c:pt idx="7">
                  <c:v>1.0511695060042601</c:v>
                </c:pt>
                <c:pt idx="8">
                  <c:v>1.4609690752122899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1D-4448-B503-CC3F8EA5F7F6}"/>
            </c:ext>
          </c:extLst>
        </c:ser>
        <c:ser>
          <c:idx val="1"/>
          <c:order val="1"/>
          <c:tx>
            <c:v>4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Лист1!$AK$14:$AK$22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Лист1!$AL$14:$AL$22</c:f>
              <c:numCache>
                <c:formatCode>General</c:formatCode>
                <c:ptCount val="9"/>
                <c:pt idx="0">
                  <c:v>2.1443675441585399</c:v>
                </c:pt>
                <c:pt idx="1">
                  <c:v>2.15173791466079</c:v>
                </c:pt>
                <c:pt idx="2">
                  <c:v>2.13411551603195</c:v>
                </c:pt>
                <c:pt idx="3">
                  <c:v>2.04304348282662</c:v>
                </c:pt>
                <c:pt idx="4">
                  <c:v>1.8536404002390401</c:v>
                </c:pt>
                <c:pt idx="5">
                  <c:v>1.9760371482180901</c:v>
                </c:pt>
                <c:pt idx="6">
                  <c:v>1.8081404164285999</c:v>
                </c:pt>
                <c:pt idx="7">
                  <c:v>2.48648487113817</c:v>
                </c:pt>
                <c:pt idx="8">
                  <c:v>2.0044920623062699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1D-4448-B503-CC3F8EA5F7F6}"/>
            </c:ext>
          </c:extLst>
        </c:ser>
        <c:ser>
          <c:idx val="2"/>
          <c:order val="2"/>
          <c:tx>
            <c:v>5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Лист1!$AK$24:$AK$33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Лист1!$AL$24:$AL$33</c:f>
              <c:numCache>
                <c:formatCode>General</c:formatCode>
                <c:ptCount val="10"/>
                <c:pt idx="0">
                  <c:v>0.54020102331610298</c:v>
                </c:pt>
                <c:pt idx="1">
                  <c:v>0.53078685973168105</c:v>
                </c:pt>
                <c:pt idx="2">
                  <c:v>0.55453880185164395</c:v>
                </c:pt>
                <c:pt idx="3">
                  <c:v>0.62186140137511403</c:v>
                </c:pt>
                <c:pt idx="4">
                  <c:v>0.50635106327185098</c:v>
                </c:pt>
                <c:pt idx="5">
                  <c:v>0.56434234148540596</c:v>
                </c:pt>
                <c:pt idx="6">
                  <c:v>0.80606500808511805</c:v>
                </c:pt>
                <c:pt idx="7">
                  <c:v>0.64611022763407999</c:v>
                </c:pt>
                <c:pt idx="8">
                  <c:v>0.45957726467488802</c:v>
                </c:pt>
                <c:pt idx="9">
                  <c:v>1.49201934822939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6-41ED-BD61-4042A63F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8527995516026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45</xdr:row>
      <xdr:rowOff>133350</xdr:rowOff>
    </xdr:from>
    <xdr:to>
      <xdr:col>20</xdr:col>
      <xdr:colOff>552450</xdr:colOff>
      <xdr:row>60</xdr:row>
      <xdr:rowOff>209550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61</xdr:row>
      <xdr:rowOff>228600</xdr:rowOff>
    </xdr:from>
    <xdr:to>
      <xdr:col>20</xdr:col>
      <xdr:colOff>514350</xdr:colOff>
      <xdr:row>77</xdr:row>
      <xdr:rowOff>209550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552504</xdr:colOff>
      <xdr:row>27</xdr:row>
      <xdr:rowOff>214587</xdr:rowOff>
    </xdr:from>
    <xdr:to>
      <xdr:col>19</xdr:col>
      <xdr:colOff>235144</xdr:colOff>
      <xdr:row>42</xdr:row>
      <xdr:rowOff>45860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93</xdr:row>
      <xdr:rowOff>723900</xdr:rowOff>
    </xdr:from>
    <xdr:to>
      <xdr:col>18</xdr:col>
      <xdr:colOff>476250</xdr:colOff>
      <xdr:row>107</xdr:row>
      <xdr:rowOff>85725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302558</xdr:colOff>
      <xdr:row>43</xdr:row>
      <xdr:rowOff>89646</xdr:rowOff>
    </xdr:from>
    <xdr:to>
      <xdr:col>32</xdr:col>
      <xdr:colOff>190499</xdr:colOff>
      <xdr:row>60</xdr:row>
      <xdr:rowOff>112058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268941</xdr:colOff>
      <xdr:row>26</xdr:row>
      <xdr:rowOff>89648</xdr:rowOff>
    </xdr:from>
    <xdr:to>
      <xdr:col>31</xdr:col>
      <xdr:colOff>571500</xdr:colOff>
      <xdr:row>42</xdr:row>
      <xdr:rowOff>112059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11205</xdr:colOff>
      <xdr:row>61</xdr:row>
      <xdr:rowOff>224118</xdr:rowOff>
    </xdr:from>
    <xdr:to>
      <xdr:col>32</xdr:col>
      <xdr:colOff>68355</xdr:colOff>
      <xdr:row>77</xdr:row>
      <xdr:rowOff>205068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224518</xdr:colOff>
      <xdr:row>8</xdr:row>
      <xdr:rowOff>136073</xdr:rowOff>
    </xdr:from>
    <xdr:to>
      <xdr:col>35</xdr:col>
      <xdr:colOff>527077</xdr:colOff>
      <xdr:row>24</xdr:row>
      <xdr:rowOff>156579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5BC8265-1019-4403-AD04-F49A92F1E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517071</xdr:colOff>
      <xdr:row>3</xdr:row>
      <xdr:rowOff>108857</xdr:rowOff>
    </xdr:from>
    <xdr:to>
      <xdr:col>53</xdr:col>
      <xdr:colOff>40821</xdr:colOff>
      <xdr:row>19</xdr:row>
      <xdr:rowOff>129363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3A27CDA-3C79-41F5-901B-3B1DF997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530678</xdr:colOff>
      <xdr:row>20</xdr:row>
      <xdr:rowOff>27214</xdr:rowOff>
    </xdr:from>
    <xdr:to>
      <xdr:col>53</xdr:col>
      <xdr:colOff>54428</xdr:colOff>
      <xdr:row>36</xdr:row>
      <xdr:rowOff>47720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DA6A4188-70D7-4339-8866-E788E6DB1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340180</xdr:colOff>
      <xdr:row>53</xdr:row>
      <xdr:rowOff>27215</xdr:rowOff>
    </xdr:from>
    <xdr:to>
      <xdr:col>53</xdr:col>
      <xdr:colOff>0</xdr:colOff>
      <xdr:row>69</xdr:row>
      <xdr:rowOff>47721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FE789322-0CE0-401E-99EF-5C8B23CE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462643</xdr:colOff>
      <xdr:row>36</xdr:row>
      <xdr:rowOff>204107</xdr:rowOff>
    </xdr:from>
    <xdr:to>
      <xdr:col>52</xdr:col>
      <xdr:colOff>598715</xdr:colOff>
      <xdr:row>52</xdr:row>
      <xdr:rowOff>88541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AA248774-8903-45FA-B126-BF4FC2948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414399</xdr:colOff>
      <xdr:row>52</xdr:row>
      <xdr:rowOff>236269</xdr:rowOff>
    </xdr:from>
    <xdr:to>
      <xdr:col>71</xdr:col>
      <xdr:colOff>103225</xdr:colOff>
      <xdr:row>67</xdr:row>
      <xdr:rowOff>70016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FBFA27EF-E5C9-41D8-802D-D9DE21F51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62</xdr:col>
      <xdr:colOff>332756</xdr:colOff>
      <xdr:row>68</xdr:row>
      <xdr:rowOff>116279</xdr:rowOff>
    </xdr:from>
    <xdr:to>
      <xdr:col>71</xdr:col>
      <xdr:colOff>21582</xdr:colOff>
      <xdr:row>82</xdr:row>
      <xdr:rowOff>192480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9C461EF7-716F-4F80-9B0C-786840821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482434</xdr:colOff>
      <xdr:row>84</xdr:row>
      <xdr:rowOff>89065</xdr:rowOff>
    </xdr:from>
    <xdr:to>
      <xdr:col>71</xdr:col>
      <xdr:colOff>165074</xdr:colOff>
      <xdr:row>95</xdr:row>
      <xdr:rowOff>187533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6FE0EA-8350-4A85-9973-A4160C4CA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264722</xdr:colOff>
      <xdr:row>53</xdr:row>
      <xdr:rowOff>157100</xdr:rowOff>
    </xdr:from>
    <xdr:to>
      <xdr:col>61</xdr:col>
      <xdr:colOff>559683</xdr:colOff>
      <xdr:row>67</xdr:row>
      <xdr:rowOff>233302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592C4F37-1B9F-4286-BB3E-DF87C6A79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46968</xdr:colOff>
      <xdr:row>0</xdr:row>
      <xdr:rowOff>187379</xdr:rowOff>
    </xdr:from>
    <xdr:to>
      <xdr:col>16</xdr:col>
      <xdr:colOff>351768</xdr:colOff>
      <xdr:row>14</xdr:row>
      <xdr:rowOff>73079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575809</xdr:colOff>
      <xdr:row>1</xdr:row>
      <xdr:rowOff>242562</xdr:rowOff>
    </xdr:from>
    <xdr:to>
      <xdr:col>46</xdr:col>
      <xdr:colOff>111558</xdr:colOff>
      <xdr:row>18</xdr:row>
      <xdr:rowOff>124674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CC669F-9DF3-466B-8575-52647C7A4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62821</xdr:colOff>
      <xdr:row>19</xdr:row>
      <xdr:rowOff>229771</xdr:rowOff>
    </xdr:from>
    <xdr:to>
      <xdr:col>46</xdr:col>
      <xdr:colOff>210075</xdr:colOff>
      <xdr:row>37</xdr:row>
      <xdr:rowOff>89295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C8B05A2-6577-4A76-A192-AE413D6C9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569006</xdr:colOff>
      <xdr:row>1</xdr:row>
      <xdr:rowOff>7158</xdr:rowOff>
    </xdr:from>
    <xdr:to>
      <xdr:col>59</xdr:col>
      <xdr:colOff>104754</xdr:colOff>
      <xdr:row>17</xdr:row>
      <xdr:rowOff>124674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775356C-0691-4848-96E6-E2364B2A2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193202</xdr:colOff>
      <xdr:row>20</xdr:row>
      <xdr:rowOff>67772</xdr:rowOff>
    </xdr:from>
    <xdr:to>
      <xdr:col>59</xdr:col>
      <xdr:colOff>325561</xdr:colOff>
      <xdr:row>37</xdr:row>
      <xdr:rowOff>185288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0686D54-8235-4F2F-8A19-E09BAD98D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534080</xdr:colOff>
      <xdr:row>40</xdr:row>
      <xdr:rowOff>190500</xdr:rowOff>
    </xdr:from>
    <xdr:to>
      <xdr:col>47</xdr:col>
      <xdr:colOff>53501</xdr:colOff>
      <xdr:row>58</xdr:row>
      <xdr:rowOff>59005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2DC636F-C9BA-4822-90FD-852C9A1C0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381000</xdr:colOff>
      <xdr:row>1</xdr:row>
      <xdr:rowOff>141020</xdr:rowOff>
    </xdr:from>
    <xdr:to>
      <xdr:col>20</xdr:col>
      <xdr:colOff>526349</xdr:colOff>
      <xdr:row>18</xdr:row>
      <xdr:rowOff>13607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459971F-07E9-4FE0-A75A-6DC63790A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424295</xdr:colOff>
      <xdr:row>18</xdr:row>
      <xdr:rowOff>239359</xdr:rowOff>
    </xdr:from>
    <xdr:to>
      <xdr:col>20</xdr:col>
      <xdr:colOff>569644</xdr:colOff>
      <xdr:row>36</xdr:row>
      <xdr:rowOff>96486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3CE83B5-770E-4A1A-A3CC-AF57ACB58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131411</xdr:colOff>
      <xdr:row>1</xdr:row>
      <xdr:rowOff>211814</xdr:rowOff>
    </xdr:from>
    <xdr:to>
      <xdr:col>33</xdr:col>
      <xdr:colOff>263770</xdr:colOff>
      <xdr:row>18</xdr:row>
      <xdr:rowOff>85068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0D9FCA4-28C6-4DF7-B00B-1AFCFF968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186647</xdr:colOff>
      <xdr:row>21</xdr:row>
      <xdr:rowOff>132069</xdr:rowOff>
    </xdr:from>
    <xdr:to>
      <xdr:col>33</xdr:col>
      <xdr:colOff>204107</xdr:colOff>
      <xdr:row>40</xdr:row>
      <xdr:rowOff>68036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8AFF48E-0853-4115-83F3-10B00EE51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23586</xdr:colOff>
      <xdr:row>37</xdr:row>
      <xdr:rowOff>152045</xdr:rowOff>
    </xdr:from>
    <xdr:to>
      <xdr:col>21</xdr:col>
      <xdr:colOff>162132</xdr:colOff>
      <xdr:row>55</xdr:row>
      <xdr:rowOff>11026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5A9D7C8-2261-46BD-9DE6-832397FB9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152400</xdr:colOff>
      <xdr:row>56</xdr:row>
      <xdr:rowOff>55418</xdr:rowOff>
    </xdr:from>
    <xdr:to>
      <xdr:col>21</xdr:col>
      <xdr:colOff>289041</xdr:colOff>
      <xdr:row>73</xdr:row>
      <xdr:rowOff>151831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1E54B067-688B-4473-829F-E96D1333A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0.84738</cdr:x>
      <cdr:y>0.15434</cdr:y>
    </cdr:from>
    <cdr:to>
      <cdr:x>0.91344</cdr:x>
      <cdr:y>0.2322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592993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0.84618</cdr:x>
      <cdr:y>0.26112</cdr:y>
    </cdr:from>
    <cdr:to>
      <cdr:x>0.91225</cdr:x>
      <cdr:y>0.33899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94300" y="1003300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0.8438</cdr:x>
      <cdr:y>0.40224</cdr:y>
    </cdr:from>
    <cdr:to>
      <cdr:x>0.90986</cdr:x>
      <cdr:y>0.4801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9647" y="1545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0.84397</cdr:x>
      <cdr:y>0.10688</cdr:y>
    </cdr:from>
    <cdr:to>
      <cdr:x>0.92243</cdr:x>
      <cdr:y>0.19332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24009" y="456115"/>
          <a:ext cx="587917" cy="368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0.84561</cdr:x>
      <cdr:y>0.50968</cdr:y>
    </cdr:from>
    <cdr:to>
      <cdr:x>0.92408</cdr:x>
      <cdr:y>0.59612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336345" y="2175169"/>
          <a:ext cx="587991" cy="368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0.84743</cdr:x>
      <cdr:y>0.59896</cdr:y>
    </cdr:from>
    <cdr:to>
      <cdr:x>0.9259</cdr:x>
      <cdr:y>0.6854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E006394-2905-4FE2-B28F-B91DD28E6866}"/>
            </a:ext>
          </a:extLst>
        </cdr:cNvPr>
        <cdr:cNvSpPr txBox="1"/>
      </cdr:nvSpPr>
      <cdr:spPr>
        <a:xfrm xmlns:a="http://schemas.openxmlformats.org/drawingml/2006/main">
          <a:off x="6349952" y="2556169"/>
          <a:ext cx="587991" cy="368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0.85499</cdr:x>
      <cdr:y>0.06302</cdr:y>
    </cdr:from>
    <cdr:to>
      <cdr:x>0.93345</cdr:x>
      <cdr:y>0.14954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6216164-8968-48B7-AB6B-9EEC42086215}"/>
            </a:ext>
          </a:extLst>
        </cdr:cNvPr>
        <cdr:cNvSpPr txBox="1"/>
      </cdr:nvSpPr>
      <cdr:spPr>
        <a:xfrm xmlns:a="http://schemas.openxmlformats.org/drawingml/2006/main">
          <a:off x="6406607" y="268821"/>
          <a:ext cx="587917" cy="369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0.84695</cdr:x>
      <cdr:y>0.4183</cdr:y>
    </cdr:from>
    <cdr:to>
      <cdr:x>0.92542</cdr:x>
      <cdr:y>0.50483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169AD460-5BF7-41C7-9115-5B97EAEB2E83}"/>
            </a:ext>
          </a:extLst>
        </cdr:cNvPr>
        <cdr:cNvSpPr txBox="1"/>
      </cdr:nvSpPr>
      <cdr:spPr>
        <a:xfrm xmlns:a="http://schemas.openxmlformats.org/drawingml/2006/main">
          <a:off x="6346366" y="1784406"/>
          <a:ext cx="587992" cy="369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0.84392</cdr:x>
      <cdr:y>0.56834</cdr:y>
    </cdr:from>
    <cdr:to>
      <cdr:x>0.92239</cdr:x>
      <cdr:y>0.65487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FC7335A0-D935-48BD-970D-5F6CA4ACB6CC}"/>
            </a:ext>
          </a:extLst>
        </cdr:cNvPr>
        <cdr:cNvSpPr txBox="1"/>
      </cdr:nvSpPr>
      <cdr:spPr>
        <a:xfrm xmlns:a="http://schemas.openxmlformats.org/drawingml/2006/main">
          <a:off x="6323693" y="2424452"/>
          <a:ext cx="587991" cy="369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0.83851</cdr:x>
      <cdr:y>0.11327</cdr:y>
    </cdr:from>
    <cdr:to>
      <cdr:x>0.91697</cdr:x>
      <cdr:y>0.19971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72250" y="483462"/>
          <a:ext cx="586898" cy="368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0.85672</cdr:x>
      <cdr:y>0.11065</cdr:y>
    </cdr:from>
    <cdr:to>
      <cdr:x>0.93567</cdr:x>
      <cdr:y>0.24776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6216164-8968-48B7-AB6B-9EEC42086215}"/>
            </a:ext>
          </a:extLst>
        </cdr:cNvPr>
        <cdr:cNvSpPr txBox="1"/>
      </cdr:nvSpPr>
      <cdr:spPr>
        <a:xfrm xmlns:a="http://schemas.openxmlformats.org/drawingml/2006/main">
          <a:off x="6334384" y="455892"/>
          <a:ext cx="583782" cy="564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0.85024</cdr:x>
      <cdr:y>0.33645</cdr:y>
    </cdr:from>
    <cdr:to>
      <cdr:x>0.92884</cdr:x>
      <cdr:y>0.42289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69AD460-5BF7-41C7-9115-5B97EAEB2E83}"/>
            </a:ext>
          </a:extLst>
        </cdr:cNvPr>
        <cdr:cNvSpPr txBox="1"/>
      </cdr:nvSpPr>
      <cdr:spPr>
        <a:xfrm xmlns:a="http://schemas.openxmlformats.org/drawingml/2006/main">
          <a:off x="6286451" y="1386283"/>
          <a:ext cx="581196" cy="356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0.85611</cdr:x>
      <cdr:y>0.59824</cdr:y>
    </cdr:from>
    <cdr:to>
      <cdr:x>0.9415</cdr:x>
      <cdr:y>0.67291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FC7335A0-D935-48BD-970D-5F6CA4ACB6CC}"/>
            </a:ext>
          </a:extLst>
        </cdr:cNvPr>
        <cdr:cNvSpPr txBox="1"/>
      </cdr:nvSpPr>
      <cdr:spPr>
        <a:xfrm xmlns:a="http://schemas.openxmlformats.org/drawingml/2006/main">
          <a:off x="6329858" y="2464920"/>
          <a:ext cx="631409" cy="307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0.82945</cdr:x>
      <cdr:y>0.1546</cdr:y>
    </cdr:from>
    <cdr:to>
      <cdr:x>0.90858</cdr:x>
      <cdr:y>0.24185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6216164-8968-48B7-AB6B-9EEC42086215}"/>
            </a:ext>
          </a:extLst>
        </cdr:cNvPr>
        <cdr:cNvSpPr txBox="1"/>
      </cdr:nvSpPr>
      <cdr:spPr>
        <a:xfrm xmlns:a="http://schemas.openxmlformats.org/drawingml/2006/main">
          <a:off x="6037494" y="639688"/>
          <a:ext cx="575961" cy="361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0.83079</cdr:x>
      <cdr:y>0.66477</cdr:y>
    </cdr:from>
    <cdr:to>
      <cdr:x>0.90993</cdr:x>
      <cdr:y>0.75202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69AD460-5BF7-41C7-9115-5B97EAEB2E83}"/>
            </a:ext>
          </a:extLst>
        </cdr:cNvPr>
        <cdr:cNvSpPr txBox="1"/>
      </cdr:nvSpPr>
      <cdr:spPr>
        <a:xfrm xmlns:a="http://schemas.openxmlformats.org/drawingml/2006/main">
          <a:off x="6119050" y="3051029"/>
          <a:ext cx="582875" cy="400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0.83146</cdr:x>
      <cdr:y>0.7353</cdr:y>
    </cdr:from>
    <cdr:to>
      <cdr:x>0.9106</cdr:x>
      <cdr:y>0.82255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C7335A0-D935-48BD-970D-5F6CA4ACB6CC}"/>
            </a:ext>
          </a:extLst>
        </cdr:cNvPr>
        <cdr:cNvSpPr txBox="1"/>
      </cdr:nvSpPr>
      <cdr:spPr>
        <a:xfrm xmlns:a="http://schemas.openxmlformats.org/drawingml/2006/main">
          <a:off x="6123955" y="3374719"/>
          <a:ext cx="582874" cy="400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0.84564</cdr:x>
      <cdr:y>0.13505</cdr:y>
    </cdr:from>
    <cdr:to>
      <cdr:x>0.92347</cdr:x>
      <cdr:y>0.22319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9ED3F2A-5DF1-42F7-BE8A-3B1384842A33}"/>
            </a:ext>
          </a:extLst>
        </cdr:cNvPr>
        <cdr:cNvSpPr txBox="1"/>
      </cdr:nvSpPr>
      <cdr:spPr>
        <a:xfrm xmlns:a="http://schemas.openxmlformats.org/drawingml/2006/main">
          <a:off x="6268027" y="570346"/>
          <a:ext cx="576928" cy="372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0.84176</cdr:x>
      <cdr:y>0.30277</cdr:y>
    </cdr:from>
    <cdr:to>
      <cdr:x>0.91961</cdr:x>
      <cdr:y>0.39091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7819550-953A-4428-A2FE-D1D5F652F2EC}"/>
            </a:ext>
          </a:extLst>
        </cdr:cNvPr>
        <cdr:cNvSpPr txBox="1"/>
      </cdr:nvSpPr>
      <cdr:spPr>
        <a:xfrm xmlns:a="http://schemas.openxmlformats.org/drawingml/2006/main">
          <a:off x="6239296" y="1278651"/>
          <a:ext cx="577000" cy="372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0.84761</cdr:x>
      <cdr:y>0.42415</cdr:y>
    </cdr:from>
    <cdr:to>
      <cdr:x>0.92545</cdr:x>
      <cdr:y>0.51229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1BB4B32-0426-48B2-86EC-09A35BE9729E}"/>
            </a:ext>
          </a:extLst>
        </cdr:cNvPr>
        <cdr:cNvSpPr txBox="1"/>
      </cdr:nvSpPr>
      <cdr:spPr>
        <a:xfrm xmlns:a="http://schemas.openxmlformats.org/drawingml/2006/main">
          <a:off x="6282637" y="1791236"/>
          <a:ext cx="577000" cy="372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0.84564</cdr:x>
      <cdr:y>0.13505</cdr:y>
    </cdr:from>
    <cdr:to>
      <cdr:x>0.92347</cdr:x>
      <cdr:y>0.22319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9ED3F2A-5DF1-42F7-BE8A-3B1384842A33}"/>
            </a:ext>
          </a:extLst>
        </cdr:cNvPr>
        <cdr:cNvSpPr txBox="1"/>
      </cdr:nvSpPr>
      <cdr:spPr>
        <a:xfrm xmlns:a="http://schemas.openxmlformats.org/drawingml/2006/main">
          <a:off x="6268027" y="570346"/>
          <a:ext cx="576928" cy="372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0.84176</cdr:x>
      <cdr:y>0.30277</cdr:y>
    </cdr:from>
    <cdr:to>
      <cdr:x>0.91961</cdr:x>
      <cdr:y>0.39091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7819550-953A-4428-A2FE-D1D5F652F2EC}"/>
            </a:ext>
          </a:extLst>
        </cdr:cNvPr>
        <cdr:cNvSpPr txBox="1"/>
      </cdr:nvSpPr>
      <cdr:spPr>
        <a:xfrm xmlns:a="http://schemas.openxmlformats.org/drawingml/2006/main">
          <a:off x="6239296" y="1278651"/>
          <a:ext cx="577000" cy="372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0.84761</cdr:x>
      <cdr:y>0.42415</cdr:y>
    </cdr:from>
    <cdr:to>
      <cdr:x>0.92545</cdr:x>
      <cdr:y>0.51229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1BB4B32-0426-48B2-86EC-09A35BE9729E}"/>
            </a:ext>
          </a:extLst>
        </cdr:cNvPr>
        <cdr:cNvSpPr txBox="1"/>
      </cdr:nvSpPr>
      <cdr:spPr>
        <a:xfrm xmlns:a="http://schemas.openxmlformats.org/drawingml/2006/main">
          <a:off x="6282637" y="1791236"/>
          <a:ext cx="577000" cy="372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0.84022</cdr:x>
      <cdr:y>0.13881</cdr:y>
    </cdr:from>
    <cdr:to>
      <cdr:x>0.90628</cdr:x>
      <cdr:y>0.21653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7665" y="534377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–1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0.84141</cdr:x>
      <cdr:y>0.3025</cdr:y>
    </cdr:from>
    <cdr:to>
      <cdr:x>0.90748</cdr:x>
      <cdr:y>0.38022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64992" y="1164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0.84738</cdr:x>
      <cdr:y>0.38815</cdr:y>
    </cdr:from>
    <cdr:to>
      <cdr:x>0.91344</cdr:x>
      <cdr:y>0.46587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1494204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 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514446</xdr:colOff>
      <xdr:row>6</xdr:row>
      <xdr:rowOff>270710</xdr:rowOff>
    </xdr:from>
    <xdr:to>
      <xdr:col>28</xdr:col>
      <xdr:colOff>6319</xdr:colOff>
      <xdr:row>23</xdr:row>
      <xdr:rowOff>182262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6803AB7-7266-4487-8BC1-EE97BF2DE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367394</xdr:colOff>
      <xdr:row>2</xdr:row>
      <xdr:rowOff>136073</xdr:rowOff>
    </xdr:from>
    <xdr:to>
      <xdr:col>39</xdr:col>
      <xdr:colOff>51436</xdr:colOff>
      <xdr:row>18</xdr:row>
      <xdr:rowOff>149679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C9BC79D-53FB-4092-A7AF-924925AB6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191691</xdr:colOff>
      <xdr:row>2</xdr:row>
      <xdr:rowOff>2863</xdr:rowOff>
    </xdr:from>
    <xdr:to>
      <xdr:col>50</xdr:col>
      <xdr:colOff>25412</xdr:colOff>
      <xdr:row>18</xdr:row>
      <xdr:rowOff>75555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FD24DDF-4E8C-48E1-BE35-2E3A8FEA1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125331</xdr:colOff>
      <xdr:row>2</xdr:row>
      <xdr:rowOff>54666</xdr:rowOff>
    </xdr:from>
    <xdr:to>
      <xdr:col>60</xdr:col>
      <xdr:colOff>421694</xdr:colOff>
      <xdr:row>17</xdr:row>
      <xdr:rowOff>14322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F991B56-0475-4C6C-91A7-99B60C423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0.85294</cdr:x>
      <cdr:y>0.21275</cdr:y>
    </cdr:from>
    <cdr:to>
      <cdr:x>0.94425</cdr:x>
      <cdr:y>0.28297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F415FC9-8E50-4951-B38E-8E997FFEFF07}"/>
            </a:ext>
          </a:extLst>
        </cdr:cNvPr>
        <cdr:cNvSpPr txBox="1"/>
      </cdr:nvSpPr>
      <cdr:spPr>
        <a:xfrm xmlns:a="http://schemas.openxmlformats.org/drawingml/2006/main">
          <a:off x="5417457" y="1106715"/>
          <a:ext cx="579977" cy="365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0.84436</cdr:x>
      <cdr:y>0.36965</cdr:y>
    </cdr:from>
    <cdr:to>
      <cdr:x>0.9357</cdr:x>
      <cdr:y>0.43988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1FA0C64-79AE-4A78-A4A3-FA160BE1E951}"/>
            </a:ext>
          </a:extLst>
        </cdr:cNvPr>
        <cdr:cNvSpPr txBox="1"/>
      </cdr:nvSpPr>
      <cdr:spPr>
        <a:xfrm xmlns:a="http://schemas.openxmlformats.org/drawingml/2006/main">
          <a:off x="5358194" y="1923648"/>
          <a:ext cx="579604" cy="365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0.8537</cdr:x>
      <cdr:y>0.08298</cdr:y>
    </cdr:from>
    <cdr:to>
      <cdr:x>0.94502</cdr:x>
      <cdr:y>0.1532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BDCEAB2-BFA0-4483-9260-446B7EC6A48C}"/>
            </a:ext>
          </a:extLst>
        </cdr:cNvPr>
        <cdr:cNvSpPr txBox="1"/>
      </cdr:nvSpPr>
      <cdr:spPr>
        <a:xfrm xmlns:a="http://schemas.openxmlformats.org/drawingml/2006/main">
          <a:off x="5417411" y="431819"/>
          <a:ext cx="579529" cy="3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0.85294</cdr:x>
      <cdr:y>0.21275</cdr:y>
    </cdr:from>
    <cdr:to>
      <cdr:x>0.94425</cdr:x>
      <cdr:y>0.28297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F415FC9-8E50-4951-B38E-8E997FFEFF07}"/>
            </a:ext>
          </a:extLst>
        </cdr:cNvPr>
        <cdr:cNvSpPr txBox="1"/>
      </cdr:nvSpPr>
      <cdr:spPr>
        <a:xfrm xmlns:a="http://schemas.openxmlformats.org/drawingml/2006/main">
          <a:off x="5417457" y="1106715"/>
          <a:ext cx="579977" cy="365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0.84436</cdr:x>
      <cdr:y>0.36965</cdr:y>
    </cdr:from>
    <cdr:to>
      <cdr:x>0.9357</cdr:x>
      <cdr:y>0.43988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1FA0C64-79AE-4A78-A4A3-FA160BE1E951}"/>
            </a:ext>
          </a:extLst>
        </cdr:cNvPr>
        <cdr:cNvSpPr txBox="1"/>
      </cdr:nvSpPr>
      <cdr:spPr>
        <a:xfrm xmlns:a="http://schemas.openxmlformats.org/drawingml/2006/main">
          <a:off x="5358194" y="1923648"/>
          <a:ext cx="579604" cy="365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0.8537</cdr:x>
      <cdr:y>0.08298</cdr:y>
    </cdr:from>
    <cdr:to>
      <cdr:x>0.94502</cdr:x>
      <cdr:y>0.1532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BDCEAB2-BFA0-4483-9260-446B7EC6A48C}"/>
            </a:ext>
          </a:extLst>
        </cdr:cNvPr>
        <cdr:cNvSpPr txBox="1"/>
      </cdr:nvSpPr>
      <cdr:spPr>
        <a:xfrm xmlns:a="http://schemas.openxmlformats.org/drawingml/2006/main">
          <a:off x="5417411" y="431819"/>
          <a:ext cx="579529" cy="3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0.85294</cdr:x>
      <cdr:y>0.21275</cdr:y>
    </cdr:from>
    <cdr:to>
      <cdr:x>0.94425</cdr:x>
      <cdr:y>0.28297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F415FC9-8E50-4951-B38E-8E997FFEFF07}"/>
            </a:ext>
          </a:extLst>
        </cdr:cNvPr>
        <cdr:cNvSpPr txBox="1"/>
      </cdr:nvSpPr>
      <cdr:spPr>
        <a:xfrm xmlns:a="http://schemas.openxmlformats.org/drawingml/2006/main">
          <a:off x="5417457" y="1106715"/>
          <a:ext cx="579977" cy="365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0.84436</cdr:x>
      <cdr:y>0.36965</cdr:y>
    </cdr:from>
    <cdr:to>
      <cdr:x>0.9357</cdr:x>
      <cdr:y>0.43988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1FA0C64-79AE-4A78-A4A3-FA160BE1E951}"/>
            </a:ext>
          </a:extLst>
        </cdr:cNvPr>
        <cdr:cNvSpPr txBox="1"/>
      </cdr:nvSpPr>
      <cdr:spPr>
        <a:xfrm xmlns:a="http://schemas.openxmlformats.org/drawingml/2006/main">
          <a:off x="5358194" y="1923648"/>
          <a:ext cx="579604" cy="365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0.8537</cdr:x>
      <cdr:y>0.08298</cdr:y>
    </cdr:from>
    <cdr:to>
      <cdr:x>0.94502</cdr:x>
      <cdr:y>0.1532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BDCEAB2-BFA0-4483-9260-446B7EC6A48C}"/>
            </a:ext>
          </a:extLst>
        </cdr:cNvPr>
        <cdr:cNvSpPr txBox="1"/>
      </cdr:nvSpPr>
      <cdr:spPr>
        <a:xfrm xmlns:a="http://schemas.openxmlformats.org/drawingml/2006/main">
          <a:off x="5417411" y="431819"/>
          <a:ext cx="579529" cy="3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0.85294</cdr:x>
      <cdr:y>0.21275</cdr:y>
    </cdr:from>
    <cdr:to>
      <cdr:x>0.94425</cdr:x>
      <cdr:y>0.28297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F415FC9-8E50-4951-B38E-8E997FFEFF07}"/>
            </a:ext>
          </a:extLst>
        </cdr:cNvPr>
        <cdr:cNvSpPr txBox="1"/>
      </cdr:nvSpPr>
      <cdr:spPr>
        <a:xfrm xmlns:a="http://schemas.openxmlformats.org/drawingml/2006/main">
          <a:off x="5417457" y="1106715"/>
          <a:ext cx="579977" cy="365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0.84436</cdr:x>
      <cdr:y>0.36965</cdr:y>
    </cdr:from>
    <cdr:to>
      <cdr:x>0.9357</cdr:x>
      <cdr:y>0.43988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1FA0C64-79AE-4A78-A4A3-FA160BE1E951}"/>
            </a:ext>
          </a:extLst>
        </cdr:cNvPr>
        <cdr:cNvSpPr txBox="1"/>
      </cdr:nvSpPr>
      <cdr:spPr>
        <a:xfrm xmlns:a="http://schemas.openxmlformats.org/drawingml/2006/main">
          <a:off x="5358194" y="1923648"/>
          <a:ext cx="579604" cy="365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0.8537</cdr:x>
      <cdr:y>0.08298</cdr:y>
    </cdr:from>
    <cdr:to>
      <cdr:x>0.94502</cdr:x>
      <cdr:y>0.1532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BDCEAB2-BFA0-4483-9260-446B7EC6A48C}"/>
            </a:ext>
          </a:extLst>
        </cdr:cNvPr>
        <cdr:cNvSpPr txBox="1"/>
      </cdr:nvSpPr>
      <cdr:spPr>
        <a:xfrm xmlns:a="http://schemas.openxmlformats.org/drawingml/2006/main">
          <a:off x="5417411" y="431819"/>
          <a:ext cx="579529" cy="3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0.84738</cdr:x>
      <cdr:y>0.15434</cdr:y>
    </cdr:from>
    <cdr:to>
      <cdr:x>0.91344</cdr:x>
      <cdr:y>0.2322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592993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0.84618</cdr:x>
      <cdr:y>0.26112</cdr:y>
    </cdr:from>
    <cdr:to>
      <cdr:x>0.91225</cdr:x>
      <cdr:y>0.33899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94300" y="1003300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0.8438</cdr:x>
      <cdr:y>0.40224</cdr:y>
    </cdr:from>
    <cdr:to>
      <cdr:x>0.90986</cdr:x>
      <cdr:y>0.4801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9647" y="1545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0.84022</cdr:x>
      <cdr:y>0.13881</cdr:y>
    </cdr:from>
    <cdr:to>
      <cdr:x>0.90628</cdr:x>
      <cdr:y>0.21653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7665" y="534377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–1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0.84141</cdr:x>
      <cdr:y>0.3025</cdr:y>
    </cdr:from>
    <cdr:to>
      <cdr:x>0.90748</cdr:x>
      <cdr:y>0.38022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64992" y="1164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0.84738</cdr:x>
      <cdr:y>0.38815</cdr:y>
    </cdr:from>
    <cdr:to>
      <cdr:x>0.91344</cdr:x>
      <cdr:y>0.46587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1494204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 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Другая 1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FFFFFF"/>
      </a:accent3>
      <a:accent4>
        <a:srgbClr val="FFFFFF"/>
      </a:accent4>
      <a:accent5>
        <a:srgbClr val="FFFFFF"/>
      </a:accent5>
      <a:accent6>
        <a:srgbClr val="FFFFFF"/>
      </a:accent6>
      <a:hlink>
        <a:srgbClr val="000000"/>
      </a:hlink>
      <a:folHlink>
        <a:srgbClr val="00000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105"/>
  <sheetViews>
    <sheetView zoomScale="55" zoomScaleNormal="55" workbookViewId="0">
      <selection activeCell="C3" sqref="C3:C13"/>
    </sheetView>
  </sheetViews>
  <sheetFormatPr baseColWidth="10" defaultColWidth="9.1640625" defaultRowHeight="18" x14ac:dyDescent="0.2"/>
  <cols>
    <col min="1" max="2" width="9.1640625" style="1"/>
    <col min="3" max="3" width="26.33203125" style="1" customWidth="1"/>
    <col min="4" max="4" width="22.1640625" style="1" customWidth="1"/>
    <col min="5" max="5" width="26.5" style="1" customWidth="1"/>
    <col min="6" max="6" width="10.33203125" style="1" customWidth="1"/>
    <col min="7" max="16384" width="9.1640625" style="1"/>
  </cols>
  <sheetData>
    <row r="2" spans="2:40" x14ac:dyDescent="0.2">
      <c r="F2" s="1">
        <v>1500</v>
      </c>
      <c r="G2" s="1">
        <v>1300</v>
      </c>
    </row>
    <row r="3" spans="2:40" s="2" customFormat="1" ht="38" x14ac:dyDescent="0.2">
      <c r="B3" s="2" t="s">
        <v>0</v>
      </c>
      <c r="C3" s="2" t="s">
        <v>1</v>
      </c>
      <c r="D3" s="2" t="s">
        <v>2</v>
      </c>
      <c r="F3" s="2">
        <v>0.82</v>
      </c>
      <c r="H3" s="19" t="s">
        <v>5</v>
      </c>
      <c r="I3" s="19"/>
      <c r="S3" s="2" t="s">
        <v>26</v>
      </c>
      <c r="T3" s="2" t="s">
        <v>27</v>
      </c>
      <c r="U3" s="2" t="s">
        <v>28</v>
      </c>
    </row>
    <row r="4" spans="2:40" x14ac:dyDescent="0.2">
      <c r="B4" s="1">
        <v>1</v>
      </c>
      <c r="C4" s="1">
        <v>3</v>
      </c>
      <c r="D4" s="1">
        <v>0.1</v>
      </c>
      <c r="E4" s="1">
        <v>0.1</v>
      </c>
      <c r="F4" s="1">
        <v>3.2300000000000002E-2</v>
      </c>
      <c r="G4" s="1">
        <v>0.28000000000000003</v>
      </c>
      <c r="H4" s="1">
        <v>3.33</v>
      </c>
      <c r="I4" s="3" t="s">
        <v>3</v>
      </c>
      <c r="K4" s="1">
        <v>0.09</v>
      </c>
      <c r="L4" s="1">
        <v>0.11</v>
      </c>
      <c r="N4" s="1">
        <v>6.52811953478971E-2</v>
      </c>
      <c r="O4" s="1">
        <v>5.6577035968177702E-2</v>
      </c>
      <c r="P4" s="1">
        <v>4.7872876588457902E-2</v>
      </c>
      <c r="Q4" s="1">
        <v>4.3520796898598398E-2</v>
      </c>
      <c r="R4" s="1">
        <v>3.91687172087384E-2</v>
      </c>
      <c r="S4" s="1">
        <v>5.47423108403041E-4</v>
      </c>
      <c r="T4" s="1">
        <v>4.5149135440321697E-3</v>
      </c>
      <c r="U4" s="1">
        <v>5.0792777370361997E-4</v>
      </c>
      <c r="AJ4" s="1">
        <v>3</v>
      </c>
      <c r="AK4" s="1">
        <v>3.0000000000000001E-3</v>
      </c>
      <c r="AL4" s="1">
        <v>2.02959390413759E-3</v>
      </c>
      <c r="AN4" s="1">
        <v>0.11</v>
      </c>
    </row>
    <row r="5" spans="2:40" x14ac:dyDescent="0.2">
      <c r="B5" s="1">
        <v>2</v>
      </c>
      <c r="C5" s="1">
        <v>6</v>
      </c>
      <c r="D5" s="1">
        <v>0.16</v>
      </c>
      <c r="I5" s="3"/>
      <c r="K5" s="1">
        <v>0.15</v>
      </c>
      <c r="L5" s="1">
        <v>0.17</v>
      </c>
      <c r="N5" s="1">
        <v>0.26112478139158901</v>
      </c>
      <c r="O5" s="1">
        <v>0.226308143872711</v>
      </c>
      <c r="P5" s="1">
        <v>0.191491506353831</v>
      </c>
      <c r="Q5" s="1">
        <v>0.17408318759439401</v>
      </c>
      <c r="R5" s="1">
        <v>0.15667486883495399</v>
      </c>
      <c r="S5" s="1">
        <v>8.64049781632149E-3</v>
      </c>
      <c r="T5" s="1">
        <v>3.6215994947295702E-2</v>
      </c>
      <c r="U5" s="1">
        <v>8.14859886314152E-3</v>
      </c>
      <c r="AJ5" s="1">
        <v>3</v>
      </c>
      <c r="AK5" s="1">
        <v>6.0000000000000001E-3</v>
      </c>
      <c r="AL5" s="1">
        <v>1.8164557708892599E-2</v>
      </c>
      <c r="AN5" s="1">
        <v>0.15</v>
      </c>
    </row>
    <row r="6" spans="2:40" x14ac:dyDescent="0.2">
      <c r="B6" s="1">
        <v>3</v>
      </c>
      <c r="C6" s="1">
        <v>9</v>
      </c>
      <c r="D6" s="1">
        <v>0.24</v>
      </c>
      <c r="F6" s="1">
        <v>0.29039999999999999</v>
      </c>
      <c r="H6" s="1">
        <v>1.1100000000000001</v>
      </c>
      <c r="I6" s="1" t="s">
        <v>3</v>
      </c>
      <c r="K6" s="1">
        <v>0.23</v>
      </c>
      <c r="L6" s="1">
        <v>0.25</v>
      </c>
      <c r="N6" s="1">
        <v>0.58753075813107403</v>
      </c>
      <c r="O6" s="1">
        <v>0.50919332371360204</v>
      </c>
      <c r="P6" s="1">
        <v>0.43085588929612001</v>
      </c>
      <c r="Q6" s="1">
        <v>0.39168717208738302</v>
      </c>
      <c r="R6" s="1">
        <v>0.35251845487864297</v>
      </c>
      <c r="S6" s="1">
        <v>4.32317489690697E-2</v>
      </c>
      <c r="T6" s="1">
        <v>0.122590498480651</v>
      </c>
      <c r="U6" s="1">
        <v>4.1374293237219403E-2</v>
      </c>
      <c r="AJ6" s="1">
        <v>3</v>
      </c>
      <c r="AK6" s="1">
        <v>8.9999999999999993E-3</v>
      </c>
      <c r="AL6" s="1">
        <v>4.5398754065121297E-2</v>
      </c>
      <c r="AN6" s="1">
        <v>0.31</v>
      </c>
    </row>
    <row r="7" spans="2:40" x14ac:dyDescent="0.2">
      <c r="B7" s="1">
        <v>4</v>
      </c>
      <c r="C7" s="1">
        <v>12</v>
      </c>
      <c r="D7" s="1">
        <v>0.39</v>
      </c>
      <c r="K7" s="1">
        <v>0.38</v>
      </c>
      <c r="L7" s="1">
        <v>0.4</v>
      </c>
      <c r="N7" s="1">
        <v>1.0444991255663501</v>
      </c>
      <c r="O7" s="1">
        <v>0.90523257549084202</v>
      </c>
      <c r="P7" s="1">
        <v>0.76596602541532599</v>
      </c>
      <c r="Q7" s="1">
        <v>0.69633275037757403</v>
      </c>
      <c r="R7" s="1">
        <v>0.62669947533981396</v>
      </c>
      <c r="S7" s="1">
        <v>0.13514441944712</v>
      </c>
      <c r="T7" s="1">
        <v>0.29137633535386698</v>
      </c>
      <c r="U7" s="1">
        <v>0.13111935090924001</v>
      </c>
      <c r="AJ7" s="1">
        <v>3</v>
      </c>
      <c r="AK7" s="1">
        <v>1.2E-2</v>
      </c>
      <c r="AL7" s="1">
        <v>0.13140479688415099</v>
      </c>
      <c r="AN7" s="1">
        <v>0.6</v>
      </c>
    </row>
    <row r="8" spans="2:40" x14ac:dyDescent="0.2">
      <c r="B8" s="1">
        <v>5</v>
      </c>
      <c r="C8" s="1">
        <v>15</v>
      </c>
      <c r="D8" s="1">
        <v>0.62</v>
      </c>
      <c r="F8" s="1">
        <v>0.80659999999999998</v>
      </c>
      <c r="H8" s="1">
        <v>6.67</v>
      </c>
      <c r="I8" s="1" t="s">
        <v>3</v>
      </c>
      <c r="K8" s="1">
        <v>0.6</v>
      </c>
      <c r="L8" s="1">
        <v>0.62</v>
      </c>
      <c r="N8" s="1">
        <v>1.6320298836974301</v>
      </c>
      <c r="O8" s="1">
        <v>1.4144258992044301</v>
      </c>
      <c r="P8" s="1">
        <v>1.1968219147114501</v>
      </c>
      <c r="Q8" s="1">
        <v>1.08801992246496</v>
      </c>
      <c r="R8" s="1">
        <v>0.97921793021846304</v>
      </c>
      <c r="S8" s="1">
        <v>0.32665463044920801</v>
      </c>
      <c r="T8" s="1">
        <v>0.57075096605887998</v>
      </c>
      <c r="U8" s="1">
        <v>0.32104741840812101</v>
      </c>
      <c r="AJ8" s="1">
        <v>3</v>
      </c>
      <c r="AK8" s="1">
        <v>1.4999999999999999E-2</v>
      </c>
      <c r="AL8" s="1">
        <v>0.343431341762089</v>
      </c>
      <c r="AN8" s="1">
        <v>0.65</v>
      </c>
    </row>
    <row r="9" spans="2:40" x14ac:dyDescent="0.2">
      <c r="B9" s="1">
        <v>6</v>
      </c>
      <c r="C9" s="1">
        <v>18</v>
      </c>
      <c r="D9" s="1">
        <v>0.93</v>
      </c>
      <c r="K9" s="1">
        <v>0.93</v>
      </c>
      <c r="L9" s="1">
        <v>0.95</v>
      </c>
      <c r="N9" s="1">
        <v>2.3501230325243001</v>
      </c>
      <c r="O9" s="1">
        <v>2.0367732948544099</v>
      </c>
      <c r="P9" s="1">
        <v>1.72342355718448</v>
      </c>
      <c r="Q9" s="1">
        <v>1.5667486883495301</v>
      </c>
      <c r="R9" s="1">
        <v>1.4100738195145699</v>
      </c>
      <c r="S9" s="1">
        <v>0.67075606251337505</v>
      </c>
      <c r="T9" s="1">
        <v>0.98875921546748602</v>
      </c>
      <c r="U9" s="1">
        <v>0.66741247044055096</v>
      </c>
      <c r="AJ9" s="1">
        <v>3</v>
      </c>
      <c r="AK9" s="1">
        <v>1.7999999999999999E-2</v>
      </c>
      <c r="AL9" s="1">
        <v>0.110042241240495</v>
      </c>
      <c r="AN9" s="1">
        <v>0.71</v>
      </c>
    </row>
    <row r="10" spans="2:40" x14ac:dyDescent="0.2">
      <c r="B10" s="1">
        <v>7</v>
      </c>
      <c r="C10" s="1">
        <v>21</v>
      </c>
      <c r="D10" s="1">
        <v>1.44</v>
      </c>
      <c r="F10" s="1">
        <v>1.5809</v>
      </c>
      <c r="H10" s="1">
        <v>4.7699999999999996</v>
      </c>
      <c r="I10" s="1" t="s">
        <v>4</v>
      </c>
      <c r="K10" s="1">
        <v>1.43</v>
      </c>
      <c r="L10" s="1">
        <v>1.46</v>
      </c>
      <c r="N10" s="1">
        <v>3.1987785720469701</v>
      </c>
      <c r="O10" s="1">
        <v>2.7722747624406798</v>
      </c>
      <c r="P10" s="1">
        <v>2.3457709528344499</v>
      </c>
      <c r="Q10" s="1">
        <v>2.1325190480313099</v>
      </c>
      <c r="R10" s="1">
        <v>1.91926714322819</v>
      </c>
      <c r="S10" s="1">
        <v>1.2315225445912701</v>
      </c>
      <c r="T10" s="1">
        <v>1.57453637390079</v>
      </c>
      <c r="U10" s="1">
        <v>1.23994739444687</v>
      </c>
      <c r="AJ10" s="1">
        <v>3</v>
      </c>
      <c r="AK10" s="1">
        <v>2.1000000000000001E-2</v>
      </c>
      <c r="AL10" s="1">
        <v>0.57991713038813497</v>
      </c>
      <c r="AN10" s="1">
        <v>2.58</v>
      </c>
    </row>
    <row r="11" spans="2:40" x14ac:dyDescent="0.2">
      <c r="B11" s="1">
        <v>8</v>
      </c>
      <c r="C11" s="1">
        <v>24</v>
      </c>
      <c r="D11" s="1">
        <v>2.2000000000000002</v>
      </c>
      <c r="F11" s="1">
        <v>2.0648</v>
      </c>
      <c r="H11" s="1">
        <v>4.17</v>
      </c>
      <c r="I11" s="1" t="s">
        <v>4</v>
      </c>
      <c r="K11" s="1">
        <v>2.1800000000000002</v>
      </c>
      <c r="L11" s="1">
        <v>2.2000000000000002</v>
      </c>
      <c r="N11" s="1">
        <v>4.1779965022654197</v>
      </c>
      <c r="O11" s="1">
        <v>3.6209303019633698</v>
      </c>
      <c r="P11" s="1">
        <v>3.0638641016613</v>
      </c>
      <c r="Q11" s="1">
        <v>2.7853310015103001</v>
      </c>
      <c r="R11" s="1">
        <v>2.5067979013592598</v>
      </c>
      <c r="S11" s="1">
        <v>2.0826998632964</v>
      </c>
      <c r="T11" s="1">
        <v>2.3566196342096202</v>
      </c>
      <c r="U11" s="1">
        <v>2.1209576707886599</v>
      </c>
      <c r="AJ11" s="1">
        <v>3</v>
      </c>
      <c r="AK11" s="1">
        <v>2.4E-2</v>
      </c>
      <c r="AL11" s="1">
        <v>1.0511695060042601</v>
      </c>
      <c r="AN11" s="1">
        <v>3</v>
      </c>
    </row>
    <row r="12" spans="2:40" x14ac:dyDescent="0.2">
      <c r="B12" s="1">
        <v>9</v>
      </c>
      <c r="C12" s="1">
        <v>27</v>
      </c>
      <c r="D12" s="1">
        <v>3.3</v>
      </c>
      <c r="F12" s="1">
        <v>2.6133000000000002</v>
      </c>
      <c r="H12" s="1">
        <v>3.71</v>
      </c>
      <c r="I12" s="1" t="s">
        <v>4</v>
      </c>
      <c r="K12" s="1">
        <v>3.3</v>
      </c>
      <c r="L12" s="1">
        <v>3.32</v>
      </c>
      <c r="N12" s="1">
        <v>5.28777682317968</v>
      </c>
      <c r="O12" s="1">
        <v>4.5827399134223903</v>
      </c>
      <c r="P12" s="1">
        <v>3.8777030036651201</v>
      </c>
      <c r="Q12" s="1">
        <v>3.5251845487864499</v>
      </c>
      <c r="R12" s="1">
        <v>3.1726660939078202</v>
      </c>
      <c r="S12" s="1">
        <v>3.3085436404906101</v>
      </c>
      <c r="T12" s="1">
        <v>3.3645600181687301</v>
      </c>
      <c r="U12" s="1">
        <v>3.4066170183958602</v>
      </c>
      <c r="AJ12" s="1">
        <v>3</v>
      </c>
      <c r="AK12" s="1">
        <v>2.7E-2</v>
      </c>
      <c r="AL12" s="1">
        <v>1.4609690752122899</v>
      </c>
      <c r="AN12" s="1">
        <v>3.52</v>
      </c>
    </row>
    <row r="13" spans="2:40" x14ac:dyDescent="0.2">
      <c r="B13" s="1">
        <v>10</v>
      </c>
      <c r="C13" s="1">
        <v>30</v>
      </c>
      <c r="D13" s="1">
        <v>4.9400000000000004</v>
      </c>
      <c r="F13" s="1">
        <v>3.2263000000000002</v>
      </c>
      <c r="H13" s="1">
        <v>3.34</v>
      </c>
      <c r="I13" s="1" t="s">
        <v>4</v>
      </c>
      <c r="K13" s="1">
        <v>4.96</v>
      </c>
      <c r="L13" s="1">
        <v>4.9800000000000004</v>
      </c>
      <c r="N13" s="1">
        <v>6.5281195347897096</v>
      </c>
      <c r="O13" s="1">
        <v>5.6577035968177398</v>
      </c>
      <c r="P13" s="1">
        <v>4.7872876588458002</v>
      </c>
      <c r="Q13" s="1">
        <v>4.3520796898598304</v>
      </c>
      <c r="R13" s="1">
        <v>3.9168717208738499</v>
      </c>
      <c r="S13" s="1">
        <v>5.0069927640636402</v>
      </c>
      <c r="T13" s="1">
        <v>4.6317696534537696</v>
      </c>
      <c r="U13" s="1">
        <v>5.2107408601354699</v>
      </c>
      <c r="AJ13" s="1">
        <v>3</v>
      </c>
      <c r="AK13" s="1">
        <v>0.03</v>
      </c>
      <c r="AL13" s="1">
        <v>2.14583826451925</v>
      </c>
      <c r="AN13" s="1">
        <v>4.05</v>
      </c>
    </row>
    <row r="14" spans="2:40" x14ac:dyDescent="0.2">
      <c r="AJ14" s="1">
        <v>4</v>
      </c>
      <c r="AK14" s="1">
        <v>3.0000000000000001E-3</v>
      </c>
      <c r="AL14" s="1">
        <v>2.1443675441585399</v>
      </c>
      <c r="AN14" s="1">
        <v>0.15</v>
      </c>
    </row>
    <row r="15" spans="2:40" x14ac:dyDescent="0.2">
      <c r="P15" s="1">
        <v>3</v>
      </c>
      <c r="S15" s="1">
        <f>ABS($D4-S4)</f>
        <v>9.9452576891596964E-2</v>
      </c>
      <c r="T15" s="1">
        <f>ABS($D4-T4)</f>
        <v>9.548508645596783E-2</v>
      </c>
      <c r="U15" s="1">
        <f>ABS($D4-U4)</f>
        <v>9.9492072226296385E-2</v>
      </c>
      <c r="AJ15" s="1">
        <v>4</v>
      </c>
      <c r="AK15" s="1">
        <v>6.0000000000000001E-3</v>
      </c>
      <c r="AL15" s="1">
        <v>2.15173791466079</v>
      </c>
      <c r="AN15" s="1">
        <v>0.2</v>
      </c>
    </row>
    <row r="16" spans="2:40" x14ac:dyDescent="0.2">
      <c r="G16" s="1">
        <v>3.0000000000000001E-3</v>
      </c>
      <c r="H16" s="1">
        <v>4.35004910181215E-2</v>
      </c>
      <c r="I16" s="1">
        <v>4.33160493856991E-2</v>
      </c>
      <c r="J16" s="1">
        <v>1.04355255878405</v>
      </c>
      <c r="P16" s="1">
        <v>6</v>
      </c>
      <c r="S16" s="1">
        <f t="shared" ref="S16:U24" si="0">ABS($D5-S5)</f>
        <v>0.15135950218367852</v>
      </c>
      <c r="T16" s="1">
        <f t="shared" si="0"/>
        <v>0.1237840050527043</v>
      </c>
      <c r="U16" s="1">
        <f t="shared" si="0"/>
        <v>0.15185140113685849</v>
      </c>
      <c r="AJ16" s="1">
        <v>4</v>
      </c>
      <c r="AK16" s="1">
        <v>8.9999999999999993E-3</v>
      </c>
      <c r="AL16" s="1">
        <v>2.13411551603195</v>
      </c>
      <c r="AN16" s="1">
        <v>0.25</v>
      </c>
    </row>
    <row r="17" spans="7:40" x14ac:dyDescent="0.2">
      <c r="G17" s="1">
        <v>6.0000000000000001E-3</v>
      </c>
      <c r="H17" s="1">
        <v>0.17394512532599399</v>
      </c>
      <c r="I17" s="1">
        <v>0.16610696411168599</v>
      </c>
      <c r="J17" s="1">
        <v>2.16105301768859</v>
      </c>
      <c r="P17" s="1">
        <v>9</v>
      </c>
      <c r="S17" s="1">
        <f t="shared" si="0"/>
        <v>0.19676825103093029</v>
      </c>
      <c r="T17" s="1">
        <f t="shared" si="0"/>
        <v>0.11740950151934899</v>
      </c>
      <c r="U17" s="1">
        <f t="shared" si="0"/>
        <v>0.19862570676278057</v>
      </c>
      <c r="AJ17" s="1">
        <v>4</v>
      </c>
      <c r="AK17" s="1">
        <v>1.2E-2</v>
      </c>
      <c r="AL17" s="1">
        <v>2.04304348282662</v>
      </c>
      <c r="AN17" s="1">
        <v>0.31</v>
      </c>
    </row>
    <row r="18" spans="7:40" x14ac:dyDescent="0.2">
      <c r="G18" s="1">
        <v>8.9999999999999993E-3</v>
      </c>
      <c r="H18" s="1">
        <v>0.39135826506618598</v>
      </c>
      <c r="I18" s="1">
        <v>0.37370543592363598</v>
      </c>
      <c r="J18" s="1">
        <v>3.2819311388963701</v>
      </c>
      <c r="P18" s="1">
        <v>12</v>
      </c>
      <c r="S18" s="1">
        <f t="shared" si="0"/>
        <v>0.25485558055288005</v>
      </c>
      <c r="T18" s="1">
        <f t="shared" si="0"/>
        <v>9.8623664646133036E-2</v>
      </c>
      <c r="U18" s="1">
        <f t="shared" si="0"/>
        <v>0.25888064909076003</v>
      </c>
      <c r="AJ18" s="1">
        <v>4</v>
      </c>
      <c r="AK18" s="1">
        <v>1.4999999999999999E-2</v>
      </c>
      <c r="AL18" s="1">
        <v>1.8536404002390401</v>
      </c>
      <c r="AN18" s="1">
        <v>0.36</v>
      </c>
    </row>
    <row r="19" spans="7:40" x14ac:dyDescent="0.2">
      <c r="G19" s="1">
        <v>1.2E-2</v>
      </c>
      <c r="H19" s="1">
        <v>0.69555320467459703</v>
      </c>
      <c r="I19" s="1">
        <v>0.6458437271652</v>
      </c>
      <c r="J19" s="1">
        <v>4.3908338054793496</v>
      </c>
      <c r="P19" s="1">
        <v>15</v>
      </c>
      <c r="S19" s="1">
        <f t="shared" si="0"/>
        <v>0.29334536955079199</v>
      </c>
      <c r="T19" s="1">
        <f t="shared" si="0"/>
        <v>4.9249033941120013E-2</v>
      </c>
      <c r="U19" s="1">
        <f t="shared" si="0"/>
        <v>0.29895258159187899</v>
      </c>
      <c r="AJ19" s="1">
        <v>4</v>
      </c>
      <c r="AK19" s="1">
        <v>1.7999999999999999E-2</v>
      </c>
      <c r="AL19" s="1">
        <v>1.9760371482180901</v>
      </c>
      <c r="AN19" s="1">
        <v>0.41</v>
      </c>
    </row>
    <row r="20" spans="7:40" x14ac:dyDescent="0.2">
      <c r="G20" s="1">
        <v>1.4999999999999999E-2</v>
      </c>
      <c r="H20" s="1">
        <v>1.0867004273398799</v>
      </c>
      <c r="I20" s="1">
        <v>0.96672851160527795</v>
      </c>
      <c r="J20" s="1">
        <v>5.4905865608044202</v>
      </c>
      <c r="P20" s="1">
        <v>18</v>
      </c>
      <c r="S20" s="1">
        <f t="shared" si="0"/>
        <v>0.259243937486625</v>
      </c>
      <c r="T20" s="1">
        <f t="shared" si="0"/>
        <v>5.875921546748597E-2</v>
      </c>
      <c r="U20" s="1">
        <f t="shared" si="0"/>
        <v>0.26258752955944908</v>
      </c>
      <c r="AJ20" s="1">
        <v>4</v>
      </c>
      <c r="AK20" s="1">
        <v>2.1000000000000001E-2</v>
      </c>
      <c r="AL20" s="1">
        <v>1.8081404164285999</v>
      </c>
      <c r="AN20" s="1">
        <v>0.42</v>
      </c>
    </row>
    <row r="21" spans="7:40" x14ac:dyDescent="0.2">
      <c r="G21" s="1">
        <v>1.7999999999999999E-2</v>
      </c>
      <c r="H21" s="1">
        <v>1.56411830035565</v>
      </c>
      <c r="I21" s="1">
        <v>1.3714878873840799</v>
      </c>
      <c r="J21" s="1">
        <v>6.5965411669360101</v>
      </c>
      <c r="P21" s="1">
        <v>21</v>
      </c>
      <c r="S21" s="1">
        <f t="shared" si="0"/>
        <v>0.20847745540872986</v>
      </c>
      <c r="T21" s="1">
        <f t="shared" si="0"/>
        <v>0.1345363739007901</v>
      </c>
      <c r="U21" s="1">
        <f t="shared" si="0"/>
        <v>0.20005260555312998</v>
      </c>
      <c r="AJ21" s="1">
        <v>4</v>
      </c>
      <c r="AK21" s="1">
        <v>2.4E-2</v>
      </c>
      <c r="AL21" s="1">
        <v>2.48648487113817</v>
      </c>
      <c r="AN21" s="1">
        <v>0.44</v>
      </c>
    </row>
    <row r="22" spans="7:40" x14ac:dyDescent="0.2">
      <c r="G22" s="1">
        <v>2.1000000000000001E-2</v>
      </c>
      <c r="H22" s="1">
        <v>2.1285412838320599</v>
      </c>
      <c r="I22" s="1">
        <v>1.8142728827300401</v>
      </c>
      <c r="J22" s="1">
        <v>7.7189090286634601</v>
      </c>
      <c r="P22" s="1">
        <v>24</v>
      </c>
      <c r="S22" s="1">
        <f t="shared" si="0"/>
        <v>0.11730013670360018</v>
      </c>
      <c r="T22" s="1">
        <f t="shared" si="0"/>
        <v>0.15661963420962</v>
      </c>
      <c r="U22" s="1">
        <f t="shared" si="0"/>
        <v>7.9042329211340245E-2</v>
      </c>
      <c r="AJ22" s="1">
        <v>4</v>
      </c>
      <c r="AK22" s="1">
        <v>2.7E-2</v>
      </c>
      <c r="AL22" s="1">
        <v>2.0044920623062699</v>
      </c>
      <c r="AN22" s="1">
        <v>0.47</v>
      </c>
    </row>
    <row r="23" spans="7:40" x14ac:dyDescent="0.2">
      <c r="G23" s="1">
        <v>2.4E-2</v>
      </c>
      <c r="H23" s="1">
        <v>2.7792271345408399</v>
      </c>
      <c r="I23" s="1">
        <v>2.3020877713053398</v>
      </c>
      <c r="J23" s="1">
        <v>8.7800584725919997</v>
      </c>
      <c r="P23" s="1">
        <v>27</v>
      </c>
      <c r="S23" s="1">
        <f t="shared" si="0"/>
        <v>8.5436404906102936E-3</v>
      </c>
      <c r="T23" s="1">
        <f t="shared" si="0"/>
        <v>6.4560018168730249E-2</v>
      </c>
      <c r="U23" s="1">
        <f t="shared" si="0"/>
        <v>0.10661701839586035</v>
      </c>
      <c r="AJ23" s="1">
        <v>4</v>
      </c>
      <c r="AK23" s="1">
        <v>0.03</v>
      </c>
      <c r="AL23" s="1">
        <v>0.53983062272665605</v>
      </c>
      <c r="AN23" s="1">
        <v>0.49</v>
      </c>
    </row>
    <row r="24" spans="7:40" x14ac:dyDescent="0.2">
      <c r="G24" s="1">
        <v>2.7E-2</v>
      </c>
      <c r="H24" s="1">
        <v>3.5164741037839402</v>
      </c>
      <c r="I24" s="1">
        <v>3.0871815218110998</v>
      </c>
      <c r="J24" s="1">
        <v>9.89905374187361</v>
      </c>
      <c r="P24" s="1">
        <v>30</v>
      </c>
      <c r="S24" s="1">
        <f t="shared" si="0"/>
        <v>6.6992764063639854E-2</v>
      </c>
      <c r="T24" s="1">
        <f t="shared" si="0"/>
        <v>0.30823034654623083</v>
      </c>
      <c r="U24" s="1">
        <f t="shared" si="0"/>
        <v>0.2707408601354695</v>
      </c>
      <c r="AJ24" s="1">
        <v>5</v>
      </c>
      <c r="AK24" s="1">
        <v>3.0000000000000001E-3</v>
      </c>
      <c r="AL24" s="1">
        <v>0.54020102331610298</v>
      </c>
      <c r="AN24" s="1">
        <v>0.15</v>
      </c>
    </row>
    <row r="25" spans="7:40" x14ac:dyDescent="0.2">
      <c r="G25" s="1">
        <v>0.03</v>
      </c>
      <c r="H25" s="1">
        <v>4.3437590091354696</v>
      </c>
      <c r="I25" s="1">
        <v>3.5970121426646302</v>
      </c>
      <c r="J25" s="1">
        <v>10.9950076331854</v>
      </c>
      <c r="AJ25" s="1">
        <v>5</v>
      </c>
      <c r="AK25" s="1">
        <v>6.0000000000000001E-3</v>
      </c>
      <c r="AL25" s="1">
        <v>0.53078685973168105</v>
      </c>
      <c r="AN25" s="1">
        <v>0.25</v>
      </c>
    </row>
    <row r="26" spans="7:40" x14ac:dyDescent="0.2">
      <c r="AJ26" s="1">
        <v>5</v>
      </c>
      <c r="AK26" s="1">
        <v>8.9999999999999993E-3</v>
      </c>
      <c r="AL26" s="1">
        <v>0.55453880185164395</v>
      </c>
      <c r="AN26" s="1">
        <v>0.38</v>
      </c>
    </row>
    <row r="27" spans="7:40" x14ac:dyDescent="0.2">
      <c r="AJ27" s="1">
        <v>5</v>
      </c>
      <c r="AK27" s="1">
        <v>1.2E-2</v>
      </c>
      <c r="AL27" s="1">
        <v>0.62186140137511403</v>
      </c>
      <c r="AN27" s="1">
        <v>0.64</v>
      </c>
    </row>
    <row r="28" spans="7:40" x14ac:dyDescent="0.2">
      <c r="AJ28" s="1">
        <v>5</v>
      </c>
      <c r="AK28" s="1">
        <v>1.4999999999999999E-2</v>
      </c>
      <c r="AL28" s="1">
        <v>0.50635106327185098</v>
      </c>
      <c r="AN28" s="1">
        <v>0.96</v>
      </c>
    </row>
    <row r="29" spans="7:40" x14ac:dyDescent="0.2">
      <c r="AJ29" s="1">
        <v>5</v>
      </c>
      <c r="AK29" s="1">
        <v>1.7999999999999999E-2</v>
      </c>
      <c r="AL29" s="1">
        <v>0.56434234148540596</v>
      </c>
      <c r="AN29" s="1">
        <v>1.46</v>
      </c>
    </row>
    <row r="30" spans="7:40" x14ac:dyDescent="0.2">
      <c r="AJ30" s="1">
        <v>5</v>
      </c>
      <c r="AK30" s="1">
        <v>2.1000000000000001E-2</v>
      </c>
      <c r="AL30" s="1">
        <v>0.80606500808511805</v>
      </c>
      <c r="AN30" s="1">
        <v>2.65</v>
      </c>
    </row>
    <row r="31" spans="7:40" x14ac:dyDescent="0.2">
      <c r="AJ31" s="1">
        <v>5</v>
      </c>
      <c r="AK31" s="1">
        <v>2.4E-2</v>
      </c>
      <c r="AL31" s="1">
        <v>0.64611022763407999</v>
      </c>
      <c r="AN31" s="1">
        <v>3.63</v>
      </c>
    </row>
    <row r="32" spans="7:40" x14ac:dyDescent="0.2">
      <c r="AJ32" s="1">
        <v>5</v>
      </c>
      <c r="AK32" s="1">
        <v>2.7E-2</v>
      </c>
      <c r="AL32" s="1">
        <v>0.45957726467488802</v>
      </c>
      <c r="AN32" s="1">
        <v>4.95</v>
      </c>
    </row>
    <row r="33" spans="3:40" x14ac:dyDescent="0.2">
      <c r="D33" s="1">
        <v>1500</v>
      </c>
      <c r="E33" s="1">
        <v>1300</v>
      </c>
      <c r="F33" s="1">
        <v>1100</v>
      </c>
      <c r="G33" s="1">
        <v>1000</v>
      </c>
      <c r="H33" s="1">
        <v>900</v>
      </c>
      <c r="AJ33" s="1">
        <v>5</v>
      </c>
      <c r="AK33" s="1">
        <v>0.03</v>
      </c>
      <c r="AL33" s="1">
        <v>1.49201934822939</v>
      </c>
      <c r="AN33" s="1">
        <v>6.11</v>
      </c>
    </row>
    <row r="34" spans="3:40" x14ac:dyDescent="0.2">
      <c r="D34" s="1">
        <v>3.2263257296914198E-2</v>
      </c>
      <c r="E34" s="1">
        <v>2.7961489657329801E-2</v>
      </c>
      <c r="F34" s="1">
        <v>2.36597220177386E-2</v>
      </c>
      <c r="G34" s="1">
        <v>2.1508838197946301E-2</v>
      </c>
      <c r="H34" s="1">
        <v>1.9357954378152301E-2</v>
      </c>
    </row>
    <row r="35" spans="3:40" x14ac:dyDescent="0.2">
      <c r="D35" s="1">
        <v>0.29036931567225399</v>
      </c>
      <c r="E35" s="1">
        <v>0.251653406915958</v>
      </c>
      <c r="F35" s="1">
        <v>0.21293749815964899</v>
      </c>
      <c r="G35" s="1">
        <v>0.19357954378151099</v>
      </c>
      <c r="H35" s="1">
        <v>0.174221589403355</v>
      </c>
    </row>
    <row r="36" spans="3:40" x14ac:dyDescent="0.2">
      <c r="D36" s="1">
        <v>0.80658143242296798</v>
      </c>
      <c r="E36" s="1">
        <v>0.69903724143317003</v>
      </c>
      <c r="F36" s="1">
        <v>0.59149305044345701</v>
      </c>
      <c r="G36" s="1">
        <v>0.53772095494861105</v>
      </c>
      <c r="H36" s="1">
        <v>0.48394885945375399</v>
      </c>
    </row>
    <row r="37" spans="3:40" x14ac:dyDescent="0.2">
      <c r="D37" s="1">
        <v>1.5808996075489301</v>
      </c>
      <c r="E37" s="1">
        <v>1.37011299320894</v>
      </c>
      <c r="F37" s="1">
        <v>1.1593263788691801</v>
      </c>
      <c r="G37" s="1">
        <v>1.0539330716994399</v>
      </c>
      <c r="H37" s="1">
        <v>0.94853976452931898</v>
      </c>
    </row>
    <row r="38" spans="3:40" x14ac:dyDescent="0.2">
      <c r="D38" s="1">
        <v>2.06484846700251</v>
      </c>
      <c r="E38" s="1">
        <v>1.7895353380691099</v>
      </c>
      <c r="F38" s="1">
        <v>1.5142222091352699</v>
      </c>
      <c r="G38" s="1">
        <v>1.3765656446685599</v>
      </c>
      <c r="H38" s="1">
        <v>1.23890908020174</v>
      </c>
    </row>
    <row r="39" spans="3:40" x14ac:dyDescent="0.2">
      <c r="D39" s="1">
        <v>2.6133238410502702</v>
      </c>
      <c r="E39" s="1">
        <v>2.2648806622436002</v>
      </c>
      <c r="F39" s="1">
        <v>1.91643748343686</v>
      </c>
      <c r="G39" s="1">
        <v>1.74221589403343</v>
      </c>
      <c r="H39" s="1">
        <v>1.5679943046300799</v>
      </c>
    </row>
    <row r="40" spans="3:40" x14ac:dyDescent="0.2">
      <c r="D40" s="1">
        <v>3.2263257296918701</v>
      </c>
      <c r="E40" s="1">
        <v>2.7961489657326801</v>
      </c>
      <c r="F40" s="1">
        <v>2.3659722017738298</v>
      </c>
      <c r="G40" s="1">
        <v>2.1508838197944402</v>
      </c>
      <c r="H40" s="1">
        <v>1.9357954378150199</v>
      </c>
    </row>
    <row r="45" spans="3:40" x14ac:dyDescent="0.2">
      <c r="C45" s="1" t="s">
        <v>6</v>
      </c>
    </row>
    <row r="47" spans="3:40" ht="30" customHeight="1" x14ac:dyDescent="0.2">
      <c r="C47" s="19" t="s">
        <v>1</v>
      </c>
      <c r="D47" s="19" t="s">
        <v>2</v>
      </c>
      <c r="E47" s="19"/>
      <c r="F47" s="19"/>
      <c r="G47" s="19"/>
      <c r="H47" s="19"/>
    </row>
    <row r="48" spans="3:40" x14ac:dyDescent="0.2">
      <c r="C48" s="19"/>
      <c r="D48" s="1">
        <v>1500</v>
      </c>
      <c r="E48" s="1">
        <v>1300</v>
      </c>
      <c r="F48" s="1">
        <v>1100</v>
      </c>
      <c r="G48" s="1">
        <v>1000</v>
      </c>
      <c r="H48" s="1">
        <v>900</v>
      </c>
    </row>
    <row r="49" spans="3:8" x14ac:dyDescent="0.2">
      <c r="C49" s="1">
        <v>3</v>
      </c>
      <c r="D49" s="4">
        <v>2.58750064700933E-2</v>
      </c>
      <c r="E49" s="4">
        <v>2.2425005607413E-2</v>
      </c>
      <c r="F49" s="4">
        <v>1.89750047447333E-2</v>
      </c>
      <c r="G49" s="4">
        <v>1.7250004313394299E-2</v>
      </c>
      <c r="H49" s="4">
        <v>1.55250038820542E-2</v>
      </c>
    </row>
    <row r="50" spans="3:8" x14ac:dyDescent="0.2">
      <c r="C50" s="1">
        <v>6</v>
      </c>
      <c r="D50" s="4">
        <v>0.10350002588037301</v>
      </c>
      <c r="E50" s="4">
        <v>8.9700022429651805E-2</v>
      </c>
      <c r="F50" s="4">
        <v>7.5900018978933198E-2</v>
      </c>
      <c r="G50" s="4">
        <v>6.9000017253577406E-2</v>
      </c>
      <c r="H50" s="4">
        <v>6.2100015528216798E-2</v>
      </c>
    </row>
    <row r="51" spans="3:8" x14ac:dyDescent="0.2">
      <c r="C51" s="1">
        <v>9</v>
      </c>
      <c r="D51" s="4">
        <v>0.23287505823082999</v>
      </c>
      <c r="E51" s="4">
        <v>0.20182505046670901</v>
      </c>
      <c r="F51" s="4">
        <v>0.17077504270260699</v>
      </c>
      <c r="G51" s="4">
        <v>0.15525003882056801</v>
      </c>
      <c r="H51" s="4">
        <v>0.13972503493848701</v>
      </c>
    </row>
    <row r="52" spans="3:8" x14ac:dyDescent="0.2">
      <c r="C52" s="1">
        <v>12</v>
      </c>
      <c r="D52" s="4">
        <v>0.41400010352149302</v>
      </c>
      <c r="E52" s="4">
        <v>0.358800089718607</v>
      </c>
      <c r="F52" s="4">
        <v>0.30360007591573301</v>
      </c>
      <c r="G52" s="4">
        <v>0.27600006901430901</v>
      </c>
      <c r="H52" s="4">
        <v>0.248400062112867</v>
      </c>
    </row>
    <row r="53" spans="3:8" x14ac:dyDescent="0.2">
      <c r="C53" s="1">
        <v>15</v>
      </c>
      <c r="D53" s="4">
        <v>0.64687516175232795</v>
      </c>
      <c r="E53" s="4">
        <v>0.56062514018531595</v>
      </c>
      <c r="F53" s="4">
        <v>0.47437511861834403</v>
      </c>
      <c r="G53" s="4">
        <v>0.43125010783488699</v>
      </c>
      <c r="H53" s="4">
        <v>0.38812509705140003</v>
      </c>
    </row>
    <row r="54" spans="3:8" x14ac:dyDescent="0.2">
      <c r="C54" s="1">
        <v>18</v>
      </c>
      <c r="D54" s="4">
        <v>0.93150023292332096</v>
      </c>
      <c r="E54" s="4">
        <v>0.80730020186683704</v>
      </c>
      <c r="F54" s="4">
        <v>0.68310017081042895</v>
      </c>
      <c r="G54" s="4">
        <v>0.62100015528227104</v>
      </c>
      <c r="H54" s="4">
        <v>0.55890013975395003</v>
      </c>
    </row>
    <row r="55" spans="3:8" x14ac:dyDescent="0.2">
      <c r="C55" s="1">
        <v>21</v>
      </c>
      <c r="D55" s="4">
        <v>1.26787531703461</v>
      </c>
      <c r="E55" s="4">
        <v>1.0988252747631699</v>
      </c>
      <c r="F55" s="4">
        <v>0.92977523249194205</v>
      </c>
      <c r="G55" s="4">
        <v>0.84525021135633505</v>
      </c>
      <c r="H55" s="4">
        <v>0.76072519022066398</v>
      </c>
    </row>
    <row r="56" spans="3:8" x14ac:dyDescent="0.2">
      <c r="C56" s="1">
        <v>24</v>
      </c>
      <c r="D56" s="4">
        <v>1.6560004140859701</v>
      </c>
      <c r="E56" s="4">
        <v>1.43520035887443</v>
      </c>
      <c r="F56" s="4">
        <v>1.2144003036629301</v>
      </c>
      <c r="G56" s="4">
        <v>1.10400027605724</v>
      </c>
      <c r="H56" s="4">
        <v>0.99360024845146899</v>
      </c>
    </row>
    <row r="57" spans="3:8" x14ac:dyDescent="0.2">
      <c r="C57" s="1">
        <v>27</v>
      </c>
      <c r="D57" s="4">
        <v>2.09587552407752</v>
      </c>
      <c r="E57" s="4">
        <v>1.81642545420058</v>
      </c>
      <c r="F57" s="4">
        <v>1.5369753843235801</v>
      </c>
      <c r="G57" s="4">
        <v>1.39725034938491</v>
      </c>
      <c r="H57" s="4">
        <v>1.25752531444647</v>
      </c>
    </row>
    <row r="58" spans="3:8" x14ac:dyDescent="0.2">
      <c r="C58" s="1">
        <v>30</v>
      </c>
      <c r="D58" s="4">
        <v>2.58750064700931</v>
      </c>
      <c r="E58" s="4">
        <v>2.24250056074127</v>
      </c>
      <c r="F58" s="4">
        <v>1.8975004744733699</v>
      </c>
      <c r="G58" s="4">
        <v>1.7250004313395499</v>
      </c>
      <c r="H58" s="4">
        <v>1.5525003882056001</v>
      </c>
    </row>
    <row r="61" spans="3:8" x14ac:dyDescent="0.2">
      <c r="C61" s="1" t="s">
        <v>8</v>
      </c>
    </row>
    <row r="62" spans="3:8" x14ac:dyDescent="0.2">
      <c r="C62" s="19" t="s">
        <v>1</v>
      </c>
      <c r="D62" s="19" t="s">
        <v>2</v>
      </c>
      <c r="E62" s="19"/>
      <c r="F62" s="19"/>
      <c r="G62" s="19"/>
      <c r="H62" s="19"/>
    </row>
    <row r="63" spans="3:8" x14ac:dyDescent="0.2">
      <c r="C63" s="19"/>
      <c r="D63" s="1">
        <v>1500</v>
      </c>
      <c r="E63" s="1">
        <v>1300</v>
      </c>
      <c r="F63" s="1">
        <v>1100</v>
      </c>
      <c r="G63" s="1">
        <v>1000</v>
      </c>
      <c r="H63" s="1">
        <v>900</v>
      </c>
    </row>
    <row r="64" spans="3:8" x14ac:dyDescent="0.2">
      <c r="C64" s="1">
        <v>3</v>
      </c>
      <c r="D64" s="4">
        <v>3.6592785075420499E-2</v>
      </c>
      <c r="E64" s="4">
        <v>3.1713747065363201E-2</v>
      </c>
      <c r="F64" s="4">
        <v>2.6834709055307701E-2</v>
      </c>
      <c r="G64" s="4">
        <v>2.4395190050280902E-2</v>
      </c>
      <c r="H64" s="4">
        <v>2.1955671045252201E-2</v>
      </c>
    </row>
    <row r="65" spans="3:8" x14ac:dyDescent="0.2">
      <c r="C65" s="1">
        <v>6</v>
      </c>
      <c r="D65" s="4">
        <v>0.146371140301682</v>
      </c>
      <c r="E65" s="4">
        <v>0.126854988261453</v>
      </c>
      <c r="F65" s="4">
        <v>0.107338836221231</v>
      </c>
      <c r="G65" s="4">
        <v>9.7580760201123398E-2</v>
      </c>
      <c r="H65" s="4">
        <v>8.7822684181008998E-2</v>
      </c>
    </row>
    <row r="66" spans="3:8" x14ac:dyDescent="0.2">
      <c r="C66" s="1">
        <v>9</v>
      </c>
      <c r="D66" s="4">
        <v>0.32933506567877602</v>
      </c>
      <c r="E66" s="4">
        <v>0.28542372358828999</v>
      </c>
      <c r="F66" s="4">
        <v>0.241512381497759</v>
      </c>
      <c r="G66" s="4">
        <v>0.21955671045251299</v>
      </c>
      <c r="H66" s="4">
        <v>0.19760103940725701</v>
      </c>
    </row>
    <row r="67" spans="3:8" x14ac:dyDescent="0.2">
      <c r="C67" s="1">
        <v>12</v>
      </c>
      <c r="D67" s="4">
        <v>0.58548456120672798</v>
      </c>
      <c r="E67" s="4">
        <v>0.507419953045811</v>
      </c>
      <c r="F67" s="4">
        <v>0.429355344884924</v>
      </c>
      <c r="G67" s="4">
        <v>0.39032304080449398</v>
      </c>
      <c r="H67" s="4">
        <v>0.35129073672403599</v>
      </c>
    </row>
    <row r="68" spans="3:8" x14ac:dyDescent="0.2">
      <c r="C68" s="1">
        <v>15</v>
      </c>
      <c r="D68" s="4">
        <v>0.91481962688549701</v>
      </c>
      <c r="E68" s="4">
        <v>0.79284367663409605</v>
      </c>
      <c r="F68" s="4">
        <v>0.67086772638273295</v>
      </c>
      <c r="G68" s="4">
        <v>0.60987975125702298</v>
      </c>
      <c r="H68" s="4">
        <v>0.54889177613131901</v>
      </c>
    </row>
    <row r="69" spans="3:8" x14ac:dyDescent="0.2">
      <c r="C69" s="1">
        <v>18</v>
      </c>
      <c r="D69" s="4">
        <v>1.3173402627151101</v>
      </c>
      <c r="E69" s="4">
        <v>1.14169489435316</v>
      </c>
      <c r="F69" s="4">
        <v>0.966049525991035</v>
      </c>
      <c r="G69" s="4">
        <v>0.87822684181005195</v>
      </c>
      <c r="H69" s="4">
        <v>0.79040415762902905</v>
      </c>
    </row>
    <row r="70" spans="3:8" x14ac:dyDescent="0.2">
      <c r="C70" s="1">
        <v>21</v>
      </c>
      <c r="D70" s="4">
        <v>1.79304646869567</v>
      </c>
      <c r="E70" s="4">
        <v>1.55397360620281</v>
      </c>
      <c r="F70" s="4">
        <v>1.3149007437100699</v>
      </c>
      <c r="G70" s="4">
        <v>1.1953643124637601</v>
      </c>
      <c r="H70" s="4">
        <v>1.0758278812174</v>
      </c>
    </row>
    <row r="71" spans="3:8" x14ac:dyDescent="0.2">
      <c r="C71" s="1">
        <v>24</v>
      </c>
      <c r="D71" s="4">
        <v>2.3419382448269102</v>
      </c>
      <c r="E71" s="4">
        <v>2.0296798121832502</v>
      </c>
      <c r="F71" s="4">
        <v>1.71742137953969</v>
      </c>
      <c r="G71" s="4">
        <v>1.5612921632179799</v>
      </c>
      <c r="H71" s="4">
        <v>1.40516294689614</v>
      </c>
    </row>
    <row r="72" spans="3:8" x14ac:dyDescent="0.2">
      <c r="C72" s="1">
        <v>27</v>
      </c>
      <c r="D72" s="4">
        <v>2.9640155911088701</v>
      </c>
      <c r="E72" s="4">
        <v>2.56881351229443</v>
      </c>
      <c r="F72" s="4">
        <v>2.17361143347987</v>
      </c>
      <c r="G72" s="4">
        <v>1.9760103940726801</v>
      </c>
      <c r="H72" s="4">
        <v>1.77840935466551</v>
      </c>
    </row>
    <row r="73" spans="3:8" x14ac:dyDescent="0.2">
      <c r="C73" s="1">
        <v>30</v>
      </c>
      <c r="D73" s="4">
        <v>3.6592785075419898</v>
      </c>
      <c r="E73" s="4">
        <v>3.1713747065363802</v>
      </c>
      <c r="F73" s="4">
        <v>2.68347090553093</v>
      </c>
      <c r="G73" s="4">
        <v>2.4395190050280902</v>
      </c>
      <c r="H73" s="4">
        <v>2.19556710452528</v>
      </c>
    </row>
    <row r="77" spans="3:8" x14ac:dyDescent="0.2">
      <c r="C77" s="1" t="s">
        <v>7</v>
      </c>
    </row>
    <row r="79" spans="3:8" x14ac:dyDescent="0.2">
      <c r="C79" s="19" t="s">
        <v>1</v>
      </c>
      <c r="D79" s="19" t="s">
        <v>2</v>
      </c>
      <c r="E79" s="19"/>
      <c r="F79" s="19"/>
      <c r="G79" s="19"/>
      <c r="H79" s="19"/>
    </row>
    <row r="80" spans="3:8" x14ac:dyDescent="0.2">
      <c r="C80" s="19"/>
      <c r="D80" s="1">
        <v>1500</v>
      </c>
      <c r="E80" s="1">
        <v>1300</v>
      </c>
      <c r="F80" s="1">
        <v>1100</v>
      </c>
      <c r="G80" s="1">
        <v>1000</v>
      </c>
      <c r="H80" s="1">
        <v>900</v>
      </c>
    </row>
    <row r="81" spans="3:8" x14ac:dyDescent="0.2">
      <c r="C81" s="1">
        <v>3</v>
      </c>
      <c r="D81" s="4">
        <v>4.4816825850438897E-2</v>
      </c>
      <c r="E81" s="4">
        <v>3.8841249070378003E-2</v>
      </c>
      <c r="F81" s="4">
        <v>3.2865672290319801E-2</v>
      </c>
      <c r="G81" s="4">
        <v>2.9877883900292699E-2</v>
      </c>
      <c r="H81" s="4">
        <v>2.6890095510261201E-2</v>
      </c>
    </row>
    <row r="82" spans="3:8" x14ac:dyDescent="0.2">
      <c r="C82" s="1">
        <v>6</v>
      </c>
      <c r="D82" s="4">
        <v>0.17926730340175601</v>
      </c>
      <c r="E82" s="4">
        <v>0.15536499628151201</v>
      </c>
      <c r="F82" s="4">
        <v>0.13146268916127901</v>
      </c>
      <c r="G82" s="4">
        <v>0.119511535601171</v>
      </c>
      <c r="H82" s="4">
        <v>0.107560382041045</v>
      </c>
    </row>
    <row r="83" spans="3:8" x14ac:dyDescent="0.2">
      <c r="C83" s="1">
        <v>9</v>
      </c>
      <c r="D83" s="4">
        <v>0.40335143265391998</v>
      </c>
      <c r="E83" s="4">
        <v>0.34957124163340703</v>
      </c>
      <c r="F83" s="4">
        <v>0.29579105061288902</v>
      </c>
      <c r="G83" s="4">
        <v>0.26890095510260997</v>
      </c>
      <c r="H83" s="4">
        <v>0.24201085959235299</v>
      </c>
    </row>
    <row r="84" spans="3:8" x14ac:dyDescent="0.2">
      <c r="C84" s="1">
        <v>12</v>
      </c>
      <c r="D84" s="4">
        <v>0.71706921360702203</v>
      </c>
      <c r="E84" s="4">
        <v>0.62145998512604905</v>
      </c>
      <c r="F84" s="4">
        <v>0.52585075664511705</v>
      </c>
      <c r="G84" s="4">
        <v>0.47804614240468302</v>
      </c>
      <c r="H84" s="4">
        <v>0.43024152816417899</v>
      </c>
    </row>
    <row r="85" spans="3:8" x14ac:dyDescent="0.2">
      <c r="C85" s="1">
        <v>15</v>
      </c>
      <c r="D85" s="4">
        <v>1.1204206462609301</v>
      </c>
      <c r="E85" s="4">
        <v>0.97103122675956299</v>
      </c>
      <c r="F85" s="4">
        <v>0.82164180725807401</v>
      </c>
      <c r="G85" s="4">
        <v>0.74694709750727795</v>
      </c>
      <c r="H85" s="4">
        <v>0.67225238775650598</v>
      </c>
    </row>
    <row r="86" spans="3:8" x14ac:dyDescent="0.2">
      <c r="C86" s="1">
        <v>18</v>
      </c>
      <c r="D86" s="4">
        <v>1.6134057306156799</v>
      </c>
      <c r="E86" s="4">
        <v>1.3982849665336301</v>
      </c>
      <c r="F86" s="4">
        <v>1.1831642024515501</v>
      </c>
      <c r="G86" s="4">
        <v>1.0756038204104399</v>
      </c>
      <c r="H86" s="4">
        <v>0.96804343836941398</v>
      </c>
    </row>
    <row r="87" spans="3:8" x14ac:dyDescent="0.2">
      <c r="C87" s="1">
        <v>21</v>
      </c>
      <c r="D87" s="4">
        <v>2.1960244666714601</v>
      </c>
      <c r="E87" s="4">
        <v>1.90322120444845</v>
      </c>
      <c r="F87" s="4">
        <v>1.6104179422256599</v>
      </c>
      <c r="G87" s="4">
        <v>1.4640163111142499</v>
      </c>
      <c r="H87" s="4">
        <v>1.3176146800028099</v>
      </c>
    </row>
    <row r="88" spans="3:8" x14ac:dyDescent="0.2">
      <c r="C88" s="1">
        <v>24</v>
      </c>
      <c r="D88" s="4">
        <v>2.8682768544280899</v>
      </c>
      <c r="E88" s="4">
        <v>2.48583994050419</v>
      </c>
      <c r="F88" s="4">
        <v>2.10340302658047</v>
      </c>
      <c r="G88" s="4">
        <v>1.9121845696187301</v>
      </c>
      <c r="H88" s="4">
        <v>1.72096611265671</v>
      </c>
    </row>
    <row r="89" spans="3:8" x14ac:dyDescent="0.2">
      <c r="C89" s="1">
        <v>27</v>
      </c>
      <c r="D89" s="4">
        <v>3.63016289388512</v>
      </c>
      <c r="E89" s="4">
        <v>3.1461411747007801</v>
      </c>
      <c r="F89" s="4">
        <v>2.6621194555159402</v>
      </c>
      <c r="G89" s="4">
        <v>2.4201085959237898</v>
      </c>
      <c r="H89" s="4">
        <v>2.1780977363312202</v>
      </c>
    </row>
    <row r="90" spans="3:8" x14ac:dyDescent="0.2">
      <c r="C90" s="1">
        <v>30</v>
      </c>
      <c r="D90" s="4">
        <v>4.4816825850436999</v>
      </c>
      <c r="E90" s="4">
        <v>3.8841249070382502</v>
      </c>
      <c r="F90" s="4">
        <v>3.2865672290323</v>
      </c>
      <c r="G90" s="4">
        <v>2.98778839002911</v>
      </c>
      <c r="H90" s="4">
        <v>2.6890095510260199</v>
      </c>
    </row>
    <row r="94" spans="3:8" ht="75" customHeight="1" x14ac:dyDescent="0.2">
      <c r="C94" s="19" t="s">
        <v>1</v>
      </c>
      <c r="D94" s="19" t="s">
        <v>2</v>
      </c>
      <c r="E94" s="19"/>
      <c r="F94" s="20" t="s">
        <v>11</v>
      </c>
    </row>
    <row r="95" spans="3:8" x14ac:dyDescent="0.2">
      <c r="C95" s="19"/>
      <c r="D95" s="1" t="s">
        <v>9</v>
      </c>
      <c r="E95" s="1" t="s">
        <v>10</v>
      </c>
      <c r="F95" s="20"/>
    </row>
    <row r="96" spans="3:8" x14ac:dyDescent="0.2">
      <c r="C96" s="1">
        <v>3</v>
      </c>
      <c r="D96" s="1">
        <v>0.1</v>
      </c>
      <c r="E96" s="4">
        <v>3.6592785075420499E-2</v>
      </c>
      <c r="F96" s="4">
        <f>D96-E96</f>
        <v>6.3407214924579514E-2</v>
      </c>
    </row>
    <row r="97" spans="3:6" x14ac:dyDescent="0.2">
      <c r="C97" s="1">
        <v>6</v>
      </c>
      <c r="D97" s="1">
        <v>0.16</v>
      </c>
      <c r="E97" s="4">
        <v>0.146371140301682</v>
      </c>
      <c r="F97" s="4">
        <f>D97-E97</f>
        <v>1.3628859698318008E-2</v>
      </c>
    </row>
    <row r="98" spans="3:6" x14ac:dyDescent="0.2">
      <c r="C98" s="1">
        <v>9</v>
      </c>
      <c r="D98" s="1">
        <v>0.24</v>
      </c>
      <c r="E98" s="4">
        <v>0.32933506567877602</v>
      </c>
      <c r="F98" s="4">
        <f t="shared" ref="F98:F103" si="1">-1*(D98-E98)</f>
        <v>8.9335065678776027E-2</v>
      </c>
    </row>
    <row r="99" spans="3:6" x14ac:dyDescent="0.2">
      <c r="C99" s="1">
        <v>12</v>
      </c>
      <c r="D99" s="1">
        <v>0.39</v>
      </c>
      <c r="E99" s="4">
        <v>0.58548456120672798</v>
      </c>
      <c r="F99" s="4">
        <f t="shared" si="1"/>
        <v>0.19548456120672797</v>
      </c>
    </row>
    <row r="100" spans="3:6" x14ac:dyDescent="0.2">
      <c r="C100" s="1">
        <v>15</v>
      </c>
      <c r="D100" s="1">
        <v>0.62</v>
      </c>
      <c r="E100" s="4">
        <v>0.91481962688549701</v>
      </c>
      <c r="F100" s="4">
        <f t="shared" si="1"/>
        <v>0.29481962688549701</v>
      </c>
    </row>
    <row r="101" spans="3:6" x14ac:dyDescent="0.2">
      <c r="C101" s="1">
        <v>18</v>
      </c>
      <c r="D101" s="1">
        <v>0.93</v>
      </c>
      <c r="E101" s="4">
        <v>1.3173402627151101</v>
      </c>
      <c r="F101" s="4">
        <f t="shared" si="1"/>
        <v>0.38734026271511002</v>
      </c>
    </row>
    <row r="102" spans="3:6" x14ac:dyDescent="0.2">
      <c r="C102" s="1">
        <v>21</v>
      </c>
      <c r="D102" s="1">
        <v>1.44</v>
      </c>
      <c r="E102" s="4">
        <v>1.79304646869567</v>
      </c>
      <c r="F102" s="4">
        <f t="shared" si="1"/>
        <v>0.35304646869567002</v>
      </c>
    </row>
    <row r="103" spans="3:6" x14ac:dyDescent="0.2">
      <c r="C103" s="1">
        <v>24</v>
      </c>
      <c r="D103" s="1">
        <v>2.2000000000000002</v>
      </c>
      <c r="E103" s="4">
        <v>2.3419382448269102</v>
      </c>
      <c r="F103" s="4">
        <f t="shared" si="1"/>
        <v>0.14193824482690998</v>
      </c>
    </row>
    <row r="104" spans="3:6" x14ac:dyDescent="0.2">
      <c r="C104" s="1">
        <v>27</v>
      </c>
      <c r="D104" s="1">
        <v>3.3</v>
      </c>
      <c r="E104" s="4">
        <v>2.9640155911088701</v>
      </c>
      <c r="F104" s="4">
        <f>D104-E104</f>
        <v>0.33598440889112968</v>
      </c>
    </row>
    <row r="105" spans="3:6" x14ac:dyDescent="0.2">
      <c r="C105" s="1">
        <v>30</v>
      </c>
      <c r="D105" s="1">
        <v>4.9400000000000004</v>
      </c>
      <c r="E105" s="4">
        <v>3.6592785075419898</v>
      </c>
      <c r="F105" s="4">
        <f>D105-E105</f>
        <v>1.2807214924580106</v>
      </c>
    </row>
  </sheetData>
  <mergeCells count="10">
    <mergeCell ref="C94:C95"/>
    <mergeCell ref="D94:E94"/>
    <mergeCell ref="F94:F95"/>
    <mergeCell ref="H3:I3"/>
    <mergeCell ref="C47:C48"/>
    <mergeCell ref="D47:H47"/>
    <mergeCell ref="C62:C63"/>
    <mergeCell ref="D62:H62"/>
    <mergeCell ref="C79:C80"/>
    <mergeCell ref="D79:H7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102"/>
  <sheetViews>
    <sheetView zoomScale="70" zoomScaleNormal="70" workbookViewId="0">
      <selection activeCell="V12" sqref="V12"/>
    </sheetView>
  </sheetViews>
  <sheetFormatPr baseColWidth="10" defaultColWidth="8.83203125" defaultRowHeight="15" x14ac:dyDescent="0.2"/>
  <cols>
    <col min="3" max="3" width="9.83203125" style="5" customWidth="1"/>
    <col min="4" max="4" width="14.83203125" style="5" customWidth="1"/>
    <col min="5" max="5" width="17.5" style="5" customWidth="1"/>
    <col min="6" max="6" width="19.5" style="6" customWidth="1"/>
    <col min="7" max="7" width="11.5" style="5" customWidth="1"/>
    <col min="8" max="8" width="15.83203125" customWidth="1"/>
    <col min="9" max="9" width="21.33203125" style="5" customWidth="1"/>
  </cols>
  <sheetData>
    <row r="1" spans="3:9" x14ac:dyDescent="0.2">
      <c r="H1">
        <v>3.0000000000000001E-3</v>
      </c>
    </row>
    <row r="2" spans="3:9" s="7" customFormat="1" ht="32" x14ac:dyDescent="0.2">
      <c r="C2" s="7" t="s">
        <v>13</v>
      </c>
      <c r="D2" s="7" t="s">
        <v>12</v>
      </c>
      <c r="E2" s="7" t="s">
        <v>14</v>
      </c>
      <c r="F2" s="8" t="s">
        <v>15</v>
      </c>
      <c r="G2" s="7" t="s">
        <v>16</v>
      </c>
      <c r="H2" s="7" t="s">
        <v>17</v>
      </c>
      <c r="I2" s="7" t="s">
        <v>18</v>
      </c>
    </row>
    <row r="3" spans="3:9" x14ac:dyDescent="0.2">
      <c r="C3" s="21">
        <v>3</v>
      </c>
      <c r="D3" s="5">
        <v>0.1</v>
      </c>
      <c r="E3" s="21">
        <f>(SUM(D3:D12))/10</f>
        <v>9.9999999999999992E-2</v>
      </c>
      <c r="F3" s="6">
        <f t="shared" ref="F3:F12" si="0">ABS(D3-$E$3)</f>
        <v>1.3877787807814457E-17</v>
      </c>
      <c r="G3" s="21">
        <f>SUM(F3:F12)/10</f>
        <v>6.0000000000000071E-3</v>
      </c>
      <c r="I3" s="21">
        <f>G3+H1</f>
        <v>9.000000000000008E-3</v>
      </c>
    </row>
    <row r="4" spans="3:9" x14ac:dyDescent="0.2">
      <c r="C4" s="21"/>
      <c r="D4" s="5">
        <v>0.11</v>
      </c>
      <c r="E4" s="21"/>
      <c r="F4" s="6">
        <f t="shared" si="0"/>
        <v>1.0000000000000009E-2</v>
      </c>
      <c r="G4" s="21"/>
      <c r="I4" s="21"/>
    </row>
    <row r="5" spans="3:9" x14ac:dyDescent="0.2">
      <c r="C5" s="21"/>
      <c r="D5" s="5">
        <v>0.1</v>
      </c>
      <c r="E5" s="21"/>
      <c r="F5" s="6">
        <f t="shared" si="0"/>
        <v>1.3877787807814457E-17</v>
      </c>
      <c r="G5" s="21"/>
      <c r="I5" s="21"/>
    </row>
    <row r="6" spans="3:9" x14ac:dyDescent="0.2">
      <c r="C6" s="21"/>
      <c r="D6" s="5">
        <v>0.11</v>
      </c>
      <c r="E6" s="21"/>
      <c r="F6" s="6">
        <f t="shared" si="0"/>
        <v>1.0000000000000009E-2</v>
      </c>
      <c r="G6" s="21"/>
      <c r="I6" s="21"/>
    </row>
    <row r="7" spans="3:9" x14ac:dyDescent="0.2">
      <c r="C7" s="21"/>
      <c r="D7" s="5">
        <v>0.09</v>
      </c>
      <c r="E7" s="21"/>
      <c r="F7" s="6">
        <f t="shared" si="0"/>
        <v>9.999999999999995E-3</v>
      </c>
      <c r="G7" s="21"/>
      <c r="I7" s="21"/>
    </row>
    <row r="8" spans="3:9" x14ac:dyDescent="0.2">
      <c r="C8" s="21"/>
      <c r="D8" s="5">
        <v>0.1</v>
      </c>
      <c r="E8" s="21"/>
      <c r="F8" s="6">
        <f t="shared" si="0"/>
        <v>1.3877787807814457E-17</v>
      </c>
      <c r="G8" s="21"/>
      <c r="I8" s="21"/>
    </row>
    <row r="9" spans="3:9" x14ac:dyDescent="0.2">
      <c r="C9" s="21"/>
      <c r="D9" s="5">
        <v>0.1</v>
      </c>
      <c r="E9" s="21"/>
      <c r="F9" s="6">
        <f t="shared" si="0"/>
        <v>1.3877787807814457E-17</v>
      </c>
      <c r="G9" s="21"/>
      <c r="I9" s="21"/>
    </row>
    <row r="10" spans="3:9" x14ac:dyDescent="0.2">
      <c r="C10" s="21"/>
      <c r="D10" s="5">
        <v>0.11</v>
      </c>
      <c r="E10" s="21"/>
      <c r="F10" s="6">
        <f t="shared" si="0"/>
        <v>1.0000000000000009E-2</v>
      </c>
      <c r="G10" s="21"/>
      <c r="I10" s="21"/>
    </row>
    <row r="11" spans="3:9" x14ac:dyDescent="0.2">
      <c r="C11" s="21"/>
      <c r="D11" s="5">
        <v>0.09</v>
      </c>
      <c r="E11" s="21"/>
      <c r="F11" s="6">
        <f t="shared" si="0"/>
        <v>9.999999999999995E-3</v>
      </c>
      <c r="G11" s="21"/>
      <c r="I11" s="21"/>
    </row>
    <row r="12" spans="3:9" x14ac:dyDescent="0.2">
      <c r="C12" s="21"/>
      <c r="D12" s="5">
        <v>0.09</v>
      </c>
      <c r="E12" s="21"/>
      <c r="F12" s="6">
        <f t="shared" si="0"/>
        <v>9.999999999999995E-3</v>
      </c>
      <c r="G12" s="21"/>
      <c r="I12" s="21"/>
    </row>
    <row r="13" spans="3:9" x14ac:dyDescent="0.2">
      <c r="C13" s="21">
        <v>6</v>
      </c>
      <c r="D13" s="5">
        <v>0.16</v>
      </c>
      <c r="E13" s="21">
        <f>(SUM(D13:D22))/10</f>
        <v>0.16099999999999998</v>
      </c>
      <c r="F13" s="6">
        <f>ABS(D13-$E$13)</f>
        <v>9.9999999999997313E-4</v>
      </c>
      <c r="G13" s="21">
        <f>SUM(F13:F22)/10</f>
        <v>5.3999999999999933E-3</v>
      </c>
      <c r="I13" s="21">
        <f>G13+$H$1</f>
        <v>8.3999999999999943E-3</v>
      </c>
    </row>
    <row r="14" spans="3:9" x14ac:dyDescent="0.2">
      <c r="C14" s="21"/>
      <c r="D14" s="5">
        <v>0.15</v>
      </c>
      <c r="E14" s="21"/>
      <c r="F14" s="6">
        <f t="shared" ref="F14:F22" si="1">ABS(D14-$E$13)</f>
        <v>1.0999999999999982E-2</v>
      </c>
      <c r="G14" s="21"/>
      <c r="I14" s="21"/>
    </row>
    <row r="15" spans="3:9" x14ac:dyDescent="0.2">
      <c r="C15" s="21"/>
      <c r="D15" s="5">
        <v>0.16</v>
      </c>
      <c r="E15" s="21"/>
      <c r="F15" s="6">
        <f t="shared" si="1"/>
        <v>9.9999999999997313E-4</v>
      </c>
      <c r="G15" s="21"/>
      <c r="I15" s="21"/>
    </row>
    <row r="16" spans="3:9" x14ac:dyDescent="0.2">
      <c r="C16" s="21"/>
      <c r="D16" s="5">
        <v>0.17</v>
      </c>
      <c r="E16" s="21"/>
      <c r="F16" s="6">
        <f t="shared" si="1"/>
        <v>9.0000000000000357E-3</v>
      </c>
      <c r="G16" s="21"/>
      <c r="I16" s="21"/>
    </row>
    <row r="17" spans="3:9" x14ac:dyDescent="0.2">
      <c r="C17" s="21"/>
      <c r="D17" s="5">
        <v>0.17</v>
      </c>
      <c r="E17" s="21"/>
      <c r="F17" s="6">
        <f t="shared" si="1"/>
        <v>9.0000000000000357E-3</v>
      </c>
      <c r="G17" s="21"/>
      <c r="I17" s="21"/>
    </row>
    <row r="18" spans="3:9" x14ac:dyDescent="0.2">
      <c r="C18" s="21"/>
      <c r="D18" s="5">
        <v>0.16</v>
      </c>
      <c r="E18" s="21"/>
      <c r="F18" s="6">
        <f t="shared" si="1"/>
        <v>9.9999999999997313E-4</v>
      </c>
      <c r="G18" s="21"/>
      <c r="I18" s="21"/>
    </row>
    <row r="19" spans="3:9" x14ac:dyDescent="0.2">
      <c r="C19" s="21"/>
      <c r="D19" s="5">
        <v>0.16</v>
      </c>
      <c r="E19" s="21"/>
      <c r="F19" s="6">
        <f t="shared" si="1"/>
        <v>9.9999999999997313E-4</v>
      </c>
      <c r="G19" s="21"/>
      <c r="I19" s="21"/>
    </row>
    <row r="20" spans="3:9" x14ac:dyDescent="0.2">
      <c r="C20" s="21"/>
      <c r="D20" s="5">
        <v>0.15</v>
      </c>
      <c r="E20" s="21"/>
      <c r="F20" s="6">
        <f t="shared" si="1"/>
        <v>1.0999999999999982E-2</v>
      </c>
      <c r="G20" s="21"/>
      <c r="I20" s="21"/>
    </row>
    <row r="21" spans="3:9" x14ac:dyDescent="0.2">
      <c r="C21" s="21"/>
      <c r="D21" s="5">
        <v>0.17</v>
      </c>
      <c r="E21" s="21"/>
      <c r="F21" s="6">
        <f t="shared" si="1"/>
        <v>9.0000000000000357E-3</v>
      </c>
      <c r="G21" s="21"/>
      <c r="I21" s="21"/>
    </row>
    <row r="22" spans="3:9" x14ac:dyDescent="0.2">
      <c r="C22" s="21"/>
      <c r="D22" s="5">
        <v>0.16</v>
      </c>
      <c r="E22" s="21"/>
      <c r="F22" s="6">
        <f t="shared" si="1"/>
        <v>9.9999999999997313E-4</v>
      </c>
      <c r="G22" s="21"/>
      <c r="I22" s="21"/>
    </row>
    <row r="23" spans="3:9" x14ac:dyDescent="0.2">
      <c r="C23" s="21">
        <v>9</v>
      </c>
      <c r="D23" s="5">
        <v>0.24</v>
      </c>
      <c r="E23" s="21">
        <f>(SUM(D23:D32))/10</f>
        <v>0.24199999999999999</v>
      </c>
      <c r="F23" s="6">
        <f>ABS(D23-$E$23)</f>
        <v>2.0000000000000018E-3</v>
      </c>
      <c r="G23" s="21">
        <f>SUM(F23:F32)/10</f>
        <v>4.8000000000000013E-3</v>
      </c>
      <c r="I23" s="21">
        <f>G23+$H$1</f>
        <v>7.8000000000000014E-3</v>
      </c>
    </row>
    <row r="24" spans="3:9" x14ac:dyDescent="0.2">
      <c r="C24" s="21"/>
      <c r="D24" s="5">
        <v>0.24</v>
      </c>
      <c r="E24" s="21"/>
      <c r="F24" s="6">
        <f t="shared" ref="F24:F32" si="2">ABS(D24-$E$23)</f>
        <v>2.0000000000000018E-3</v>
      </c>
      <c r="G24" s="21"/>
      <c r="I24" s="21"/>
    </row>
    <row r="25" spans="3:9" x14ac:dyDescent="0.2">
      <c r="C25" s="21"/>
      <c r="D25" s="5">
        <v>0.23</v>
      </c>
      <c r="E25" s="21"/>
      <c r="F25" s="6">
        <f t="shared" si="2"/>
        <v>1.1999999999999983E-2</v>
      </c>
      <c r="G25" s="21"/>
      <c r="I25" s="21"/>
    </row>
    <row r="26" spans="3:9" x14ac:dyDescent="0.2">
      <c r="C26" s="21"/>
      <c r="D26" s="5">
        <v>0.24</v>
      </c>
      <c r="E26" s="21"/>
      <c r="F26" s="6">
        <f t="shared" si="2"/>
        <v>2.0000000000000018E-3</v>
      </c>
      <c r="G26" s="21"/>
      <c r="I26" s="21"/>
    </row>
    <row r="27" spans="3:9" x14ac:dyDescent="0.2">
      <c r="C27" s="21"/>
      <c r="D27" s="5">
        <v>0.25</v>
      </c>
      <c r="E27" s="21"/>
      <c r="F27" s="6">
        <f t="shared" si="2"/>
        <v>8.0000000000000071E-3</v>
      </c>
      <c r="G27" s="21"/>
      <c r="I27" s="21"/>
    </row>
    <row r="28" spans="3:9" x14ac:dyDescent="0.2">
      <c r="C28" s="21"/>
      <c r="D28" s="5">
        <v>0.25</v>
      </c>
      <c r="E28" s="21"/>
      <c r="F28" s="6">
        <f t="shared" si="2"/>
        <v>8.0000000000000071E-3</v>
      </c>
      <c r="G28" s="21"/>
      <c r="I28" s="21"/>
    </row>
    <row r="29" spans="3:9" x14ac:dyDescent="0.2">
      <c r="C29" s="21"/>
      <c r="D29" s="5">
        <v>0.25</v>
      </c>
      <c r="E29" s="21"/>
      <c r="F29" s="6">
        <f t="shared" si="2"/>
        <v>8.0000000000000071E-3</v>
      </c>
      <c r="G29" s="21"/>
      <c r="I29" s="21"/>
    </row>
    <row r="30" spans="3:9" x14ac:dyDescent="0.2">
      <c r="C30" s="21"/>
      <c r="D30" s="5">
        <v>0.24</v>
      </c>
      <c r="E30" s="21"/>
      <c r="F30" s="6">
        <f t="shared" si="2"/>
        <v>2.0000000000000018E-3</v>
      </c>
      <c r="G30" s="21"/>
      <c r="I30" s="21"/>
    </row>
    <row r="31" spans="3:9" x14ac:dyDescent="0.2">
      <c r="C31" s="21"/>
      <c r="D31" s="5">
        <v>0.24</v>
      </c>
      <c r="E31" s="21"/>
      <c r="F31" s="6">
        <f t="shared" si="2"/>
        <v>2.0000000000000018E-3</v>
      </c>
      <c r="G31" s="21"/>
      <c r="I31" s="21"/>
    </row>
    <row r="32" spans="3:9" x14ac:dyDescent="0.2">
      <c r="C32" s="21"/>
      <c r="D32" s="5">
        <v>0.24</v>
      </c>
      <c r="E32" s="21"/>
      <c r="F32" s="6">
        <f t="shared" si="2"/>
        <v>2.0000000000000018E-3</v>
      </c>
      <c r="G32" s="21"/>
      <c r="I32" s="21"/>
    </row>
    <row r="33" spans="3:9" x14ac:dyDescent="0.2">
      <c r="C33" s="21">
        <v>12</v>
      </c>
      <c r="D33" s="5">
        <v>0.38</v>
      </c>
      <c r="E33" s="21">
        <f>(SUM(D33:D42))/10</f>
        <v>0.38900000000000001</v>
      </c>
      <c r="F33" s="6">
        <f>ABS(D33-$E$33)</f>
        <v>9.000000000000008E-3</v>
      </c>
      <c r="G33" s="21">
        <f>SUM(F33:F42)/10</f>
        <v>7.2000000000000067E-3</v>
      </c>
      <c r="I33" s="21">
        <f>G33+$H$1</f>
        <v>1.0200000000000008E-2</v>
      </c>
    </row>
    <row r="34" spans="3:9" x14ac:dyDescent="0.2">
      <c r="C34" s="21"/>
      <c r="D34" s="5">
        <v>0.38</v>
      </c>
      <c r="E34" s="21"/>
      <c r="F34" s="6">
        <f t="shared" ref="F34:F42" si="3">ABS(D34-$E$33)</f>
        <v>9.000000000000008E-3</v>
      </c>
      <c r="G34" s="21"/>
      <c r="I34" s="21"/>
    </row>
    <row r="35" spans="3:9" x14ac:dyDescent="0.2">
      <c r="C35" s="21"/>
      <c r="D35" s="5">
        <v>0.38</v>
      </c>
      <c r="E35" s="21"/>
      <c r="F35" s="6">
        <f t="shared" si="3"/>
        <v>9.000000000000008E-3</v>
      </c>
      <c r="G35" s="21"/>
      <c r="I35" s="21"/>
    </row>
    <row r="36" spans="3:9" x14ac:dyDescent="0.2">
      <c r="C36" s="21"/>
      <c r="D36" s="5">
        <v>0.39</v>
      </c>
      <c r="E36" s="21"/>
      <c r="F36" s="6">
        <f t="shared" si="3"/>
        <v>1.0000000000000009E-3</v>
      </c>
      <c r="G36" s="21"/>
      <c r="I36" s="21"/>
    </row>
    <row r="37" spans="3:9" x14ac:dyDescent="0.2">
      <c r="C37" s="21"/>
      <c r="D37" s="5">
        <v>0.4</v>
      </c>
      <c r="E37" s="21"/>
      <c r="F37" s="6">
        <f t="shared" si="3"/>
        <v>1.100000000000001E-2</v>
      </c>
      <c r="G37" s="21"/>
      <c r="I37" s="21"/>
    </row>
    <row r="38" spans="3:9" x14ac:dyDescent="0.2">
      <c r="C38" s="21"/>
      <c r="D38" s="5">
        <v>0.39</v>
      </c>
      <c r="E38" s="21"/>
      <c r="F38" s="6">
        <f t="shared" si="3"/>
        <v>1.0000000000000009E-3</v>
      </c>
      <c r="G38" s="21"/>
      <c r="I38" s="21"/>
    </row>
    <row r="39" spans="3:9" x14ac:dyDescent="0.2">
      <c r="C39" s="21"/>
      <c r="D39" s="5">
        <v>0.39</v>
      </c>
      <c r="E39" s="21"/>
      <c r="F39" s="6">
        <f t="shared" si="3"/>
        <v>1.0000000000000009E-3</v>
      </c>
      <c r="G39" s="21"/>
      <c r="I39" s="21"/>
    </row>
    <row r="40" spans="3:9" x14ac:dyDescent="0.2">
      <c r="C40" s="21"/>
      <c r="D40" s="5">
        <v>0.38</v>
      </c>
      <c r="E40" s="21"/>
      <c r="F40" s="6">
        <f t="shared" si="3"/>
        <v>9.000000000000008E-3</v>
      </c>
      <c r="G40" s="21"/>
      <c r="I40" s="21"/>
    </row>
    <row r="41" spans="3:9" x14ac:dyDescent="0.2">
      <c r="C41" s="21"/>
      <c r="D41" s="5">
        <v>0.4</v>
      </c>
      <c r="E41" s="21"/>
      <c r="F41" s="6">
        <f t="shared" si="3"/>
        <v>1.100000000000001E-2</v>
      </c>
      <c r="G41" s="21"/>
      <c r="I41" s="21"/>
    </row>
    <row r="42" spans="3:9" x14ac:dyDescent="0.2">
      <c r="C42" s="21"/>
      <c r="D42" s="5">
        <v>0.4</v>
      </c>
      <c r="E42" s="21"/>
      <c r="F42" s="6">
        <f t="shared" si="3"/>
        <v>1.100000000000001E-2</v>
      </c>
      <c r="G42" s="21"/>
      <c r="I42" s="21"/>
    </row>
    <row r="43" spans="3:9" x14ac:dyDescent="0.2">
      <c r="C43" s="21">
        <v>15</v>
      </c>
      <c r="D43" s="5">
        <v>0.6</v>
      </c>
      <c r="E43" s="21">
        <f>(SUM(D43:D52))/10</f>
        <v>0.6140000000000001</v>
      </c>
      <c r="F43" s="6">
        <f>ABS(D43-$E$43)</f>
        <v>1.4000000000000123E-2</v>
      </c>
      <c r="G43" s="21">
        <f>SUM(F43:F52)/10</f>
        <v>7.1999999999999842E-3</v>
      </c>
      <c r="I43" s="21">
        <f>G43+$H$1</f>
        <v>1.0199999999999983E-2</v>
      </c>
    </row>
    <row r="44" spans="3:9" x14ac:dyDescent="0.2">
      <c r="C44" s="21"/>
      <c r="D44" s="5">
        <v>0.61</v>
      </c>
      <c r="E44" s="21"/>
      <c r="F44" s="6">
        <f t="shared" ref="F44:F52" si="4">ABS(D44-$E$43)</f>
        <v>4.0000000000001146E-3</v>
      </c>
      <c r="G44" s="21"/>
      <c r="I44" s="21"/>
    </row>
    <row r="45" spans="3:9" x14ac:dyDescent="0.2">
      <c r="C45" s="21"/>
      <c r="D45" s="5">
        <v>0.62</v>
      </c>
      <c r="E45" s="21"/>
      <c r="F45" s="6">
        <f t="shared" si="4"/>
        <v>5.9999999999998943E-3</v>
      </c>
      <c r="G45" s="21"/>
      <c r="I45" s="21"/>
    </row>
    <row r="46" spans="3:9" x14ac:dyDescent="0.2">
      <c r="C46" s="21"/>
      <c r="D46" s="5">
        <v>0.62</v>
      </c>
      <c r="E46" s="21"/>
      <c r="F46" s="6">
        <f t="shared" si="4"/>
        <v>5.9999999999998943E-3</v>
      </c>
      <c r="G46" s="21"/>
      <c r="I46" s="21"/>
    </row>
    <row r="47" spans="3:9" x14ac:dyDescent="0.2">
      <c r="C47" s="21"/>
      <c r="D47" s="5">
        <v>0.62</v>
      </c>
      <c r="E47" s="21"/>
      <c r="F47" s="6">
        <f t="shared" si="4"/>
        <v>5.9999999999998943E-3</v>
      </c>
      <c r="G47" s="21"/>
      <c r="I47" s="21"/>
    </row>
    <row r="48" spans="3:9" x14ac:dyDescent="0.2">
      <c r="C48" s="21"/>
      <c r="D48" s="5">
        <v>0.62</v>
      </c>
      <c r="E48" s="21"/>
      <c r="F48" s="6">
        <f t="shared" si="4"/>
        <v>5.9999999999998943E-3</v>
      </c>
      <c r="G48" s="21"/>
      <c r="I48" s="21"/>
    </row>
    <row r="49" spans="3:9" x14ac:dyDescent="0.2">
      <c r="C49" s="21"/>
      <c r="D49" s="5">
        <v>0.62</v>
      </c>
      <c r="E49" s="21"/>
      <c r="F49" s="6">
        <f t="shared" si="4"/>
        <v>5.9999999999998943E-3</v>
      </c>
      <c r="G49" s="21"/>
      <c r="I49" s="21"/>
    </row>
    <row r="50" spans="3:9" x14ac:dyDescent="0.2">
      <c r="C50" s="21"/>
      <c r="D50" s="5">
        <v>0.62</v>
      </c>
      <c r="E50" s="21"/>
      <c r="F50" s="6">
        <f t="shared" si="4"/>
        <v>5.9999999999998943E-3</v>
      </c>
      <c r="G50" s="21"/>
      <c r="I50" s="21"/>
    </row>
    <row r="51" spans="3:9" x14ac:dyDescent="0.2">
      <c r="C51" s="21"/>
      <c r="D51" s="5">
        <v>0.6</v>
      </c>
      <c r="E51" s="21"/>
      <c r="F51" s="6">
        <f t="shared" si="4"/>
        <v>1.4000000000000123E-2</v>
      </c>
      <c r="G51" s="21"/>
      <c r="I51" s="21"/>
    </row>
    <row r="52" spans="3:9" x14ac:dyDescent="0.2">
      <c r="C52" s="21"/>
      <c r="D52" s="5">
        <v>0.61</v>
      </c>
      <c r="E52" s="21"/>
      <c r="F52" s="6">
        <f t="shared" si="4"/>
        <v>4.0000000000001146E-3</v>
      </c>
      <c r="G52" s="21"/>
      <c r="I52" s="21"/>
    </row>
    <row r="53" spans="3:9" x14ac:dyDescent="0.2">
      <c r="C53" s="21">
        <v>18</v>
      </c>
      <c r="D53" s="5">
        <v>0.93</v>
      </c>
      <c r="E53" s="21">
        <f>(SUM(D53:D62))/10</f>
        <v>0.94199999999999995</v>
      </c>
      <c r="F53" s="6">
        <f>ABS(D53-$E$53)</f>
        <v>1.19999999999999E-2</v>
      </c>
      <c r="G53" s="21">
        <f>SUM(F53:F62)/10</f>
        <v>6.3999999999999838E-3</v>
      </c>
      <c r="I53" s="21">
        <f>G53+$H$1</f>
        <v>9.3999999999999848E-3</v>
      </c>
    </row>
    <row r="54" spans="3:9" x14ac:dyDescent="0.2">
      <c r="C54" s="21"/>
      <c r="D54" s="5">
        <v>0.94</v>
      </c>
      <c r="E54" s="21"/>
      <c r="F54" s="6">
        <f t="shared" ref="F54:F62" si="5">ABS(D54-$E$53)</f>
        <v>2.0000000000000018E-3</v>
      </c>
      <c r="G54" s="21"/>
      <c r="I54" s="21"/>
    </row>
    <row r="55" spans="3:9" x14ac:dyDescent="0.2">
      <c r="C55" s="21"/>
      <c r="D55" s="5">
        <v>0.94</v>
      </c>
      <c r="E55" s="21"/>
      <c r="F55" s="6">
        <f t="shared" si="5"/>
        <v>2.0000000000000018E-3</v>
      </c>
      <c r="G55" s="21"/>
      <c r="I55" s="21"/>
    </row>
    <row r="56" spans="3:9" x14ac:dyDescent="0.2">
      <c r="C56" s="21"/>
      <c r="D56" s="5">
        <v>0.94</v>
      </c>
      <c r="E56" s="21"/>
      <c r="F56" s="6">
        <f t="shared" si="5"/>
        <v>2.0000000000000018E-3</v>
      </c>
      <c r="G56" s="21"/>
      <c r="I56" s="21"/>
    </row>
    <row r="57" spans="3:9" x14ac:dyDescent="0.2">
      <c r="C57" s="21"/>
      <c r="D57" s="5">
        <v>0.95</v>
      </c>
      <c r="E57" s="21"/>
      <c r="F57" s="6">
        <f t="shared" si="5"/>
        <v>8.0000000000000071E-3</v>
      </c>
      <c r="G57" s="21"/>
      <c r="I57" s="21"/>
    </row>
    <row r="58" spans="3:9" x14ac:dyDescent="0.2">
      <c r="C58" s="21"/>
      <c r="D58" s="5">
        <v>0.95</v>
      </c>
      <c r="E58" s="21"/>
      <c r="F58" s="6">
        <f t="shared" si="5"/>
        <v>8.0000000000000071E-3</v>
      </c>
      <c r="G58" s="21"/>
      <c r="I58" s="21"/>
    </row>
    <row r="59" spans="3:9" x14ac:dyDescent="0.2">
      <c r="C59" s="21"/>
      <c r="D59" s="5">
        <v>0.95</v>
      </c>
      <c r="E59" s="21"/>
      <c r="F59" s="6">
        <f t="shared" si="5"/>
        <v>8.0000000000000071E-3</v>
      </c>
      <c r="G59" s="21"/>
      <c r="I59" s="21"/>
    </row>
    <row r="60" spans="3:9" x14ac:dyDescent="0.2">
      <c r="C60" s="21"/>
      <c r="D60" s="5">
        <v>0.93</v>
      </c>
      <c r="E60" s="21"/>
      <c r="F60" s="6">
        <f t="shared" si="5"/>
        <v>1.19999999999999E-2</v>
      </c>
      <c r="G60" s="21"/>
      <c r="I60" s="21"/>
    </row>
    <row r="61" spans="3:9" x14ac:dyDescent="0.2">
      <c r="C61" s="21"/>
      <c r="D61" s="5">
        <v>0.94</v>
      </c>
      <c r="E61" s="21"/>
      <c r="F61" s="6">
        <f t="shared" si="5"/>
        <v>2.0000000000000018E-3</v>
      </c>
      <c r="G61" s="21"/>
      <c r="I61" s="21"/>
    </row>
    <row r="62" spans="3:9" x14ac:dyDescent="0.2">
      <c r="C62" s="21"/>
      <c r="D62" s="5">
        <v>0.95</v>
      </c>
      <c r="E62" s="21"/>
      <c r="F62" s="6">
        <f t="shared" si="5"/>
        <v>8.0000000000000071E-3</v>
      </c>
      <c r="G62" s="21"/>
      <c r="I62" s="21"/>
    </row>
    <row r="63" spans="3:9" x14ac:dyDescent="0.2">
      <c r="C63" s="21">
        <v>21</v>
      </c>
      <c r="D63" s="5">
        <v>1.43</v>
      </c>
      <c r="E63" s="21">
        <f>(SUM(D63:D72))/10</f>
        <v>1.4449999999999998</v>
      </c>
      <c r="F63" s="6">
        <f>ABS(D63-$E$63)</f>
        <v>1.4999999999999902E-2</v>
      </c>
      <c r="G63" s="21">
        <f>SUM(F63:F72)/10</f>
        <v>1.0000000000000031E-2</v>
      </c>
      <c r="I63" s="21">
        <f>G63+$H$1</f>
        <v>1.3000000000000032E-2</v>
      </c>
    </row>
    <row r="64" spans="3:9" x14ac:dyDescent="0.2">
      <c r="C64" s="21"/>
      <c r="D64" s="5">
        <v>1.43</v>
      </c>
      <c r="E64" s="21"/>
      <c r="F64" s="6">
        <f t="shared" ref="F64:F72" si="6">ABS(D64-$E$63)</f>
        <v>1.4999999999999902E-2</v>
      </c>
      <c r="G64" s="21"/>
      <c r="I64" s="21"/>
    </row>
    <row r="65" spans="3:9" x14ac:dyDescent="0.2">
      <c r="C65" s="21"/>
      <c r="D65" s="5">
        <v>1.43</v>
      </c>
      <c r="E65" s="21"/>
      <c r="F65" s="6">
        <f t="shared" si="6"/>
        <v>1.4999999999999902E-2</v>
      </c>
      <c r="G65" s="21"/>
      <c r="I65" s="21"/>
    </row>
    <row r="66" spans="3:9" x14ac:dyDescent="0.2">
      <c r="C66" s="21"/>
      <c r="D66" s="5">
        <v>1.44</v>
      </c>
      <c r="E66" s="21"/>
      <c r="F66" s="6">
        <f t="shared" si="6"/>
        <v>4.9999999999998934E-3</v>
      </c>
      <c r="G66" s="21"/>
      <c r="I66" s="21"/>
    </row>
    <row r="67" spans="3:9" x14ac:dyDescent="0.2">
      <c r="C67" s="21"/>
      <c r="D67" s="5">
        <v>1.45</v>
      </c>
      <c r="E67" s="21"/>
      <c r="F67" s="6">
        <f t="shared" si="6"/>
        <v>5.0000000000001155E-3</v>
      </c>
      <c r="G67" s="21"/>
      <c r="I67" s="21"/>
    </row>
    <row r="68" spans="3:9" x14ac:dyDescent="0.2">
      <c r="C68" s="21"/>
      <c r="D68" s="5">
        <v>1.46</v>
      </c>
      <c r="E68" s="21"/>
      <c r="F68" s="6">
        <f t="shared" si="6"/>
        <v>1.5000000000000124E-2</v>
      </c>
      <c r="G68" s="21"/>
      <c r="I68" s="21"/>
    </row>
    <row r="69" spans="3:9" x14ac:dyDescent="0.2">
      <c r="C69" s="21"/>
      <c r="D69" s="5">
        <v>1.46</v>
      </c>
      <c r="E69" s="21"/>
      <c r="F69" s="6">
        <f t="shared" si="6"/>
        <v>1.5000000000000124E-2</v>
      </c>
      <c r="G69" s="21"/>
      <c r="I69" s="21"/>
    </row>
    <row r="70" spans="3:9" x14ac:dyDescent="0.2">
      <c r="C70" s="21"/>
      <c r="D70" s="5">
        <v>1.45</v>
      </c>
      <c r="E70" s="21"/>
      <c r="F70" s="6">
        <f t="shared" si="6"/>
        <v>5.0000000000001155E-3</v>
      </c>
      <c r="G70" s="21"/>
      <c r="I70" s="21"/>
    </row>
    <row r="71" spans="3:9" x14ac:dyDescent="0.2">
      <c r="C71" s="21"/>
      <c r="D71" s="5">
        <v>1.45</v>
      </c>
      <c r="E71" s="21"/>
      <c r="F71" s="6">
        <f t="shared" si="6"/>
        <v>5.0000000000001155E-3</v>
      </c>
      <c r="G71" s="21"/>
      <c r="I71" s="21"/>
    </row>
    <row r="72" spans="3:9" x14ac:dyDescent="0.2">
      <c r="C72" s="21"/>
      <c r="D72" s="5">
        <v>1.45</v>
      </c>
      <c r="E72" s="21"/>
      <c r="F72" s="6">
        <f t="shared" si="6"/>
        <v>5.0000000000001155E-3</v>
      </c>
      <c r="G72" s="21"/>
      <c r="I72" s="21"/>
    </row>
    <row r="73" spans="3:9" x14ac:dyDescent="0.2">
      <c r="C73" s="21">
        <v>24</v>
      </c>
      <c r="D73" s="5">
        <v>2.1800000000000002</v>
      </c>
      <c r="E73" s="21">
        <f>(SUM(D73:D82))/10</f>
        <v>2.1949999999999994</v>
      </c>
      <c r="F73" s="6">
        <f>ABS(D73-$E$73)</f>
        <v>1.4999999999999236E-2</v>
      </c>
      <c r="G73" s="21">
        <f>SUM(F73:F82)/10</f>
        <v>7.0000000000003393E-3</v>
      </c>
      <c r="I73" s="21">
        <f>G73+$H$1</f>
        <v>1.0000000000000338E-2</v>
      </c>
    </row>
    <row r="74" spans="3:9" x14ac:dyDescent="0.2">
      <c r="C74" s="21"/>
      <c r="D74" s="5">
        <v>2.1800000000000002</v>
      </c>
      <c r="E74" s="21"/>
      <c r="F74" s="6">
        <f t="shared" ref="F74:F82" si="7">ABS(D74-$E$73)</f>
        <v>1.4999999999999236E-2</v>
      </c>
      <c r="G74" s="21"/>
      <c r="I74" s="21"/>
    </row>
    <row r="75" spans="3:9" x14ac:dyDescent="0.2">
      <c r="C75" s="21"/>
      <c r="D75" s="5">
        <v>2.19</v>
      </c>
      <c r="E75" s="21"/>
      <c r="F75" s="6">
        <f t="shared" si="7"/>
        <v>4.9999999999994493E-3</v>
      </c>
      <c r="G75" s="21"/>
      <c r="I75" s="21"/>
    </row>
    <row r="76" spans="3:9" x14ac:dyDescent="0.2">
      <c r="C76" s="21"/>
      <c r="D76" s="5">
        <v>2.2000000000000002</v>
      </c>
      <c r="E76" s="21"/>
      <c r="F76" s="6">
        <f t="shared" si="7"/>
        <v>5.0000000000007816E-3</v>
      </c>
      <c r="G76" s="21"/>
      <c r="I76" s="21"/>
    </row>
    <row r="77" spans="3:9" x14ac:dyDescent="0.2">
      <c r="C77" s="21"/>
      <c r="D77" s="5">
        <v>2.2000000000000002</v>
      </c>
      <c r="E77" s="21"/>
      <c r="F77" s="6">
        <f t="shared" si="7"/>
        <v>5.0000000000007816E-3</v>
      </c>
      <c r="G77" s="21"/>
      <c r="I77" s="21"/>
    </row>
    <row r="78" spans="3:9" x14ac:dyDescent="0.2">
      <c r="C78" s="21"/>
      <c r="D78" s="5">
        <v>2.2000000000000002</v>
      </c>
      <c r="E78" s="21"/>
      <c r="F78" s="6">
        <f t="shared" si="7"/>
        <v>5.0000000000007816E-3</v>
      </c>
      <c r="G78" s="21"/>
      <c r="I78" s="21"/>
    </row>
    <row r="79" spans="3:9" x14ac:dyDescent="0.2">
      <c r="C79" s="21"/>
      <c r="D79" s="5">
        <v>2.2000000000000002</v>
      </c>
      <c r="E79" s="21"/>
      <c r="F79" s="6">
        <f t="shared" si="7"/>
        <v>5.0000000000007816E-3</v>
      </c>
      <c r="G79" s="21"/>
      <c r="I79" s="21"/>
    </row>
    <row r="80" spans="3:9" x14ac:dyDescent="0.2">
      <c r="C80" s="21"/>
      <c r="D80" s="5">
        <v>2.2000000000000002</v>
      </c>
      <c r="E80" s="21"/>
      <c r="F80" s="6">
        <f t="shared" si="7"/>
        <v>5.0000000000007816E-3</v>
      </c>
      <c r="G80" s="21"/>
      <c r="I80" s="21"/>
    </row>
    <row r="81" spans="3:9" x14ac:dyDescent="0.2">
      <c r="C81" s="21"/>
      <c r="D81" s="5">
        <v>2.2000000000000002</v>
      </c>
      <c r="E81" s="21"/>
      <c r="F81" s="6">
        <f t="shared" si="7"/>
        <v>5.0000000000007816E-3</v>
      </c>
      <c r="G81" s="21"/>
      <c r="I81" s="21"/>
    </row>
    <row r="82" spans="3:9" x14ac:dyDescent="0.2">
      <c r="C82" s="21"/>
      <c r="D82" s="5">
        <v>2.2000000000000002</v>
      </c>
      <c r="E82" s="21"/>
      <c r="F82" s="6">
        <f t="shared" si="7"/>
        <v>5.0000000000007816E-3</v>
      </c>
      <c r="G82" s="21"/>
      <c r="I82" s="21"/>
    </row>
    <row r="83" spans="3:9" x14ac:dyDescent="0.2">
      <c r="C83" s="21">
        <v>27</v>
      </c>
      <c r="D83" s="5">
        <v>3.3</v>
      </c>
      <c r="E83" s="21">
        <f>(SUM(D83:D92))/10</f>
        <v>3.3090000000000002</v>
      </c>
      <c r="F83" s="6">
        <f>ABS(D83-$E$83)</f>
        <v>9.0000000000003411E-3</v>
      </c>
      <c r="G83" s="21">
        <f>SUM(F83:F92)/10</f>
        <v>9.0000000000000305E-3</v>
      </c>
      <c r="I83" s="21">
        <f>G83+$H$1</f>
        <v>1.2000000000000031E-2</v>
      </c>
    </row>
    <row r="84" spans="3:9" x14ac:dyDescent="0.2">
      <c r="C84" s="21"/>
      <c r="D84" s="5">
        <v>3.32</v>
      </c>
      <c r="E84" s="21"/>
      <c r="F84" s="6">
        <f t="shared" ref="F84:F92" si="8">ABS(D84-$E$83)</f>
        <v>1.0999999999999677E-2</v>
      </c>
      <c r="G84" s="21"/>
      <c r="I84" s="21"/>
    </row>
    <row r="85" spans="3:9" x14ac:dyDescent="0.2">
      <c r="C85" s="21"/>
      <c r="D85" s="5">
        <v>3.31</v>
      </c>
      <c r="E85" s="21"/>
      <c r="F85" s="6">
        <f t="shared" si="8"/>
        <v>9.9999999999988987E-4</v>
      </c>
      <c r="G85" s="21"/>
      <c r="I85" s="21"/>
    </row>
    <row r="86" spans="3:9" x14ac:dyDescent="0.2">
      <c r="C86" s="21"/>
      <c r="D86" s="5">
        <v>3.32</v>
      </c>
      <c r="E86" s="21"/>
      <c r="F86" s="6">
        <f t="shared" si="8"/>
        <v>1.0999999999999677E-2</v>
      </c>
      <c r="G86" s="21"/>
      <c r="I86" s="21"/>
    </row>
    <row r="87" spans="3:9" x14ac:dyDescent="0.2">
      <c r="C87" s="21"/>
      <c r="D87" s="5">
        <v>3.32</v>
      </c>
      <c r="E87" s="21"/>
      <c r="F87" s="6">
        <f t="shared" si="8"/>
        <v>1.0999999999999677E-2</v>
      </c>
      <c r="G87" s="21"/>
      <c r="I87" s="21"/>
    </row>
    <row r="88" spans="3:9" x14ac:dyDescent="0.2">
      <c r="C88" s="21"/>
      <c r="D88" s="5">
        <v>3.32</v>
      </c>
      <c r="E88" s="21"/>
      <c r="F88" s="6">
        <f t="shared" si="8"/>
        <v>1.0999999999999677E-2</v>
      </c>
      <c r="G88" s="21"/>
      <c r="I88" s="21"/>
    </row>
    <row r="89" spans="3:9" x14ac:dyDescent="0.2">
      <c r="C89" s="21"/>
      <c r="D89" s="5">
        <v>3.3</v>
      </c>
      <c r="E89" s="21"/>
      <c r="F89" s="6">
        <f t="shared" si="8"/>
        <v>9.0000000000003411E-3</v>
      </c>
      <c r="G89" s="21"/>
      <c r="I89" s="21"/>
    </row>
    <row r="90" spans="3:9" x14ac:dyDescent="0.2">
      <c r="C90" s="21"/>
      <c r="D90" s="5">
        <v>3.3</v>
      </c>
      <c r="E90" s="21"/>
      <c r="F90" s="6">
        <f t="shared" si="8"/>
        <v>9.0000000000003411E-3</v>
      </c>
      <c r="G90" s="21"/>
      <c r="I90" s="21"/>
    </row>
    <row r="91" spans="3:9" x14ac:dyDescent="0.2">
      <c r="C91" s="21"/>
      <c r="D91" s="5">
        <v>3.3</v>
      </c>
      <c r="E91" s="21"/>
      <c r="F91" s="6">
        <f t="shared" si="8"/>
        <v>9.0000000000003411E-3</v>
      </c>
      <c r="G91" s="21"/>
      <c r="I91" s="21"/>
    </row>
    <row r="92" spans="3:9" x14ac:dyDescent="0.2">
      <c r="C92" s="21"/>
      <c r="D92" s="5">
        <v>3.3</v>
      </c>
      <c r="E92" s="21"/>
      <c r="F92" s="6">
        <f t="shared" si="8"/>
        <v>9.0000000000003411E-3</v>
      </c>
      <c r="G92" s="21"/>
      <c r="I92" s="21"/>
    </row>
    <row r="93" spans="3:9" x14ac:dyDescent="0.2">
      <c r="C93" s="21">
        <v>30</v>
      </c>
      <c r="D93" s="5">
        <v>4.97</v>
      </c>
      <c r="E93" s="21">
        <f>(SUM(D93:D102))/10</f>
        <v>4.9689999999999994</v>
      </c>
      <c r="F93" s="6">
        <f>ABS(D93-$E$93)</f>
        <v>1.000000000000334E-3</v>
      </c>
      <c r="G93" s="21">
        <f>SUM(F93:F102)/10</f>
        <v>3.6000000000002254E-3</v>
      </c>
      <c r="I93" s="21">
        <f>G93+$H$1</f>
        <v>6.6000000000002255E-3</v>
      </c>
    </row>
    <row r="94" spans="3:9" x14ac:dyDescent="0.2">
      <c r="C94" s="21"/>
      <c r="D94" s="5">
        <v>4.97</v>
      </c>
      <c r="E94" s="21"/>
      <c r="F94" s="6">
        <f t="shared" ref="F94:F102" si="9">ABS(D94-$E$93)</f>
        <v>1.000000000000334E-3</v>
      </c>
      <c r="G94" s="21"/>
      <c r="I94" s="21"/>
    </row>
    <row r="95" spans="3:9" x14ac:dyDescent="0.2">
      <c r="C95" s="21"/>
      <c r="D95" s="5">
        <v>4.97</v>
      </c>
      <c r="E95" s="21"/>
      <c r="F95" s="6">
        <f t="shared" si="9"/>
        <v>1.000000000000334E-3</v>
      </c>
      <c r="G95" s="21"/>
      <c r="I95" s="21"/>
    </row>
    <row r="96" spans="3:9" x14ac:dyDescent="0.2">
      <c r="C96" s="21"/>
      <c r="D96" s="5">
        <v>4.9800000000000004</v>
      </c>
      <c r="E96" s="21"/>
      <c r="F96" s="6">
        <f t="shared" si="9"/>
        <v>1.1000000000001009E-2</v>
      </c>
      <c r="G96" s="21"/>
      <c r="I96" s="21"/>
    </row>
    <row r="97" spans="3:9" x14ac:dyDescent="0.2">
      <c r="C97" s="21"/>
      <c r="D97" s="5">
        <v>4.97</v>
      </c>
      <c r="E97" s="21"/>
      <c r="F97" s="6">
        <f t="shared" si="9"/>
        <v>1.000000000000334E-3</v>
      </c>
      <c r="G97" s="21"/>
      <c r="I97" s="21"/>
    </row>
    <row r="98" spans="3:9" x14ac:dyDescent="0.2">
      <c r="C98" s="21"/>
      <c r="D98" s="5">
        <v>4.96</v>
      </c>
      <c r="E98" s="21"/>
      <c r="F98" s="6">
        <f t="shared" si="9"/>
        <v>8.9999999999994529E-3</v>
      </c>
      <c r="G98" s="21"/>
      <c r="I98" s="21"/>
    </row>
    <row r="99" spans="3:9" x14ac:dyDescent="0.2">
      <c r="C99" s="21"/>
      <c r="D99" s="5">
        <v>4.96</v>
      </c>
      <c r="E99" s="21"/>
      <c r="F99" s="6">
        <f t="shared" si="9"/>
        <v>8.9999999999994529E-3</v>
      </c>
      <c r="G99" s="21"/>
      <c r="I99" s="21"/>
    </row>
    <row r="100" spans="3:9" x14ac:dyDescent="0.2">
      <c r="C100" s="21"/>
      <c r="D100" s="5">
        <v>4.97</v>
      </c>
      <c r="E100" s="21"/>
      <c r="F100" s="6">
        <f t="shared" si="9"/>
        <v>1.000000000000334E-3</v>
      </c>
      <c r="G100" s="21"/>
      <c r="I100" s="21"/>
    </row>
    <row r="101" spans="3:9" x14ac:dyDescent="0.2">
      <c r="C101" s="21"/>
      <c r="D101" s="5">
        <v>4.97</v>
      </c>
      <c r="E101" s="21"/>
      <c r="F101" s="6">
        <f t="shared" si="9"/>
        <v>1.000000000000334E-3</v>
      </c>
      <c r="G101" s="21"/>
      <c r="I101" s="21"/>
    </row>
    <row r="102" spans="3:9" x14ac:dyDescent="0.2">
      <c r="C102" s="21"/>
      <c r="D102" s="5">
        <v>4.97</v>
      </c>
      <c r="E102" s="21"/>
      <c r="F102" s="6">
        <f t="shared" si="9"/>
        <v>1.000000000000334E-3</v>
      </c>
      <c r="G102" s="21"/>
      <c r="I102" s="21"/>
    </row>
  </sheetData>
  <mergeCells count="40">
    <mergeCell ref="C63:C72"/>
    <mergeCell ref="C73:C82"/>
    <mergeCell ref="C83:C92"/>
    <mergeCell ref="C93:C102"/>
    <mergeCell ref="C3:C12"/>
    <mergeCell ref="C13:C22"/>
    <mergeCell ref="C23:C32"/>
    <mergeCell ref="C33:C42"/>
    <mergeCell ref="C43:C52"/>
    <mergeCell ref="C53:C62"/>
    <mergeCell ref="E3:E12"/>
    <mergeCell ref="E13:E22"/>
    <mergeCell ref="E23:E32"/>
    <mergeCell ref="E33:E42"/>
    <mergeCell ref="E43:E52"/>
    <mergeCell ref="E53:E62"/>
    <mergeCell ref="E63:E72"/>
    <mergeCell ref="E73:E82"/>
    <mergeCell ref="E83:E92"/>
    <mergeCell ref="E93:E102"/>
    <mergeCell ref="G3:G12"/>
    <mergeCell ref="G13:G22"/>
    <mergeCell ref="G23:G32"/>
    <mergeCell ref="G33:G42"/>
    <mergeCell ref="G43:G52"/>
    <mergeCell ref="G53:G62"/>
    <mergeCell ref="G63:G72"/>
    <mergeCell ref="G73:G82"/>
    <mergeCell ref="G83:G92"/>
    <mergeCell ref="G93:G102"/>
    <mergeCell ref="I3:I12"/>
    <mergeCell ref="I13:I22"/>
    <mergeCell ref="I23:I32"/>
    <mergeCell ref="I33:I42"/>
    <mergeCell ref="I43:I52"/>
    <mergeCell ref="I53:I62"/>
    <mergeCell ref="I63:I72"/>
    <mergeCell ref="I73:I82"/>
    <mergeCell ref="I83:I92"/>
    <mergeCell ref="I93:I10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2:K114"/>
  <sheetViews>
    <sheetView zoomScaleNormal="100" workbookViewId="0">
      <selection activeCell="I10" sqref="I10"/>
    </sheetView>
  </sheetViews>
  <sheetFormatPr baseColWidth="10" defaultColWidth="8.83203125" defaultRowHeight="15" x14ac:dyDescent="0.2"/>
  <cols>
    <col min="10" max="10" width="9.83203125" style="5" customWidth="1"/>
    <col min="11" max="11" width="11" style="5" customWidth="1"/>
  </cols>
  <sheetData>
    <row r="2" spans="10:11" x14ac:dyDescent="0.2">
      <c r="J2" s="5" t="s">
        <v>13</v>
      </c>
      <c r="K2" s="5" t="s">
        <v>12</v>
      </c>
    </row>
    <row r="3" spans="10:11" x14ac:dyDescent="0.2">
      <c r="J3" s="21">
        <v>3</v>
      </c>
      <c r="K3" s="5">
        <v>0.1</v>
      </c>
    </row>
    <row r="4" spans="10:11" x14ac:dyDescent="0.2">
      <c r="J4" s="21"/>
      <c r="K4" s="5">
        <v>0.11</v>
      </c>
    </row>
    <row r="5" spans="10:11" x14ac:dyDescent="0.2">
      <c r="J5" s="21"/>
      <c r="K5" s="5">
        <v>0.1</v>
      </c>
    </row>
    <row r="6" spans="10:11" x14ac:dyDescent="0.2">
      <c r="J6" s="21"/>
      <c r="K6" s="5">
        <v>211</v>
      </c>
    </row>
    <row r="7" spans="10:11" x14ac:dyDescent="0.2">
      <c r="J7" s="21"/>
      <c r="K7" s="5">
        <v>0.09</v>
      </c>
    </row>
    <row r="8" spans="10:11" x14ac:dyDescent="0.2">
      <c r="J8" s="21"/>
      <c r="K8" s="5">
        <v>0.1</v>
      </c>
    </row>
    <row r="9" spans="10:11" x14ac:dyDescent="0.2">
      <c r="J9" s="21"/>
      <c r="K9" s="5">
        <v>0.1</v>
      </c>
    </row>
    <row r="10" spans="10:11" x14ac:dyDescent="0.2">
      <c r="J10" s="21"/>
      <c r="K10" s="5">
        <v>0.11</v>
      </c>
    </row>
    <row r="11" spans="10:11" x14ac:dyDescent="0.2">
      <c r="J11" s="21"/>
      <c r="K11" s="5">
        <v>0.09</v>
      </c>
    </row>
    <row r="12" spans="10:11" x14ac:dyDescent="0.2">
      <c r="J12" s="21"/>
      <c r="K12" s="5">
        <v>0.09</v>
      </c>
    </row>
    <row r="13" spans="10:11" x14ac:dyDescent="0.2">
      <c r="J13" s="21"/>
      <c r="K13" s="5">
        <v>0.1</v>
      </c>
    </row>
    <row r="15" spans="10:11" x14ac:dyDescent="0.2">
      <c r="J15" s="21">
        <v>6</v>
      </c>
      <c r="K15" s="5">
        <v>0.16</v>
      </c>
    </row>
    <row r="16" spans="10:11" x14ac:dyDescent="0.2">
      <c r="J16" s="21"/>
      <c r="K16" s="5">
        <v>0.15</v>
      </c>
    </row>
    <row r="17" spans="10:11" x14ac:dyDescent="0.2">
      <c r="J17" s="21"/>
      <c r="K17" s="5">
        <v>0.16</v>
      </c>
    </row>
    <row r="18" spans="10:11" x14ac:dyDescent="0.2">
      <c r="J18" s="21"/>
      <c r="K18" s="5">
        <v>0.17</v>
      </c>
    </row>
    <row r="19" spans="10:11" x14ac:dyDescent="0.2">
      <c r="J19" s="21"/>
      <c r="K19" s="5">
        <v>0.17</v>
      </c>
    </row>
    <row r="20" spans="10:11" x14ac:dyDescent="0.2">
      <c r="J20" s="21"/>
      <c r="K20" s="5">
        <v>0.16</v>
      </c>
    </row>
    <row r="21" spans="10:11" x14ac:dyDescent="0.2">
      <c r="J21" s="21"/>
      <c r="K21" s="5">
        <v>0.16</v>
      </c>
    </row>
    <row r="22" spans="10:11" x14ac:dyDescent="0.2">
      <c r="J22" s="21"/>
      <c r="K22" s="5">
        <v>0.15</v>
      </c>
    </row>
    <row r="23" spans="10:11" x14ac:dyDescent="0.2">
      <c r="J23" s="21"/>
      <c r="K23" s="5">
        <v>0.17</v>
      </c>
    </row>
    <row r="24" spans="10:11" x14ac:dyDescent="0.2">
      <c r="J24" s="21"/>
      <c r="K24" s="5">
        <v>0.16</v>
      </c>
    </row>
    <row r="26" spans="10:11" x14ac:dyDescent="0.2">
      <c r="J26" s="21">
        <v>9</v>
      </c>
      <c r="K26" s="5">
        <v>0.24</v>
      </c>
    </row>
    <row r="27" spans="10:11" x14ac:dyDescent="0.2">
      <c r="J27" s="21"/>
      <c r="K27" s="5">
        <v>0.24</v>
      </c>
    </row>
    <row r="28" spans="10:11" x14ac:dyDescent="0.2">
      <c r="J28" s="21"/>
      <c r="K28" s="5">
        <v>0.23</v>
      </c>
    </row>
    <row r="29" spans="10:11" x14ac:dyDescent="0.2">
      <c r="J29" s="21"/>
      <c r="K29" s="5">
        <v>0.24</v>
      </c>
    </row>
    <row r="30" spans="10:11" x14ac:dyDescent="0.2">
      <c r="J30" s="21"/>
      <c r="K30" s="5">
        <v>0.25</v>
      </c>
    </row>
    <row r="31" spans="10:11" x14ac:dyDescent="0.2">
      <c r="J31" s="21"/>
      <c r="K31" s="5">
        <v>0.25</v>
      </c>
    </row>
    <row r="32" spans="10:11" x14ac:dyDescent="0.2">
      <c r="J32" s="21"/>
      <c r="K32" s="5">
        <v>0.25</v>
      </c>
    </row>
    <row r="33" spans="10:11" x14ac:dyDescent="0.2">
      <c r="J33" s="21"/>
      <c r="K33" s="5">
        <v>0.24</v>
      </c>
    </row>
    <row r="34" spans="10:11" x14ac:dyDescent="0.2">
      <c r="J34" s="21"/>
      <c r="K34" s="5">
        <v>0.24</v>
      </c>
    </row>
    <row r="35" spans="10:11" x14ac:dyDescent="0.2">
      <c r="J35" s="21"/>
      <c r="K35" s="5">
        <v>0.24</v>
      </c>
    </row>
    <row r="37" spans="10:11" x14ac:dyDescent="0.2">
      <c r="J37" s="21">
        <v>12</v>
      </c>
      <c r="K37" s="5">
        <v>0.38</v>
      </c>
    </row>
    <row r="38" spans="10:11" x14ac:dyDescent="0.2">
      <c r="J38" s="21"/>
      <c r="K38" s="5">
        <v>0.38</v>
      </c>
    </row>
    <row r="39" spans="10:11" x14ac:dyDescent="0.2">
      <c r="J39" s="21"/>
      <c r="K39" s="5">
        <v>0.38</v>
      </c>
    </row>
    <row r="40" spans="10:11" x14ac:dyDescent="0.2">
      <c r="J40" s="21"/>
      <c r="K40" s="5">
        <v>0.39</v>
      </c>
    </row>
    <row r="41" spans="10:11" x14ac:dyDescent="0.2">
      <c r="J41" s="21"/>
      <c r="K41" s="5">
        <v>0.4</v>
      </c>
    </row>
    <row r="42" spans="10:11" x14ac:dyDescent="0.2">
      <c r="J42" s="21"/>
      <c r="K42" s="5">
        <v>0.39</v>
      </c>
    </row>
    <row r="43" spans="10:11" x14ac:dyDescent="0.2">
      <c r="J43" s="21"/>
      <c r="K43" s="5">
        <v>0.39</v>
      </c>
    </row>
    <row r="44" spans="10:11" x14ac:dyDescent="0.2">
      <c r="J44" s="21"/>
      <c r="K44" s="5">
        <v>0.38</v>
      </c>
    </row>
    <row r="45" spans="10:11" x14ac:dyDescent="0.2">
      <c r="J45" s="21"/>
      <c r="K45" s="5">
        <v>0.4</v>
      </c>
    </row>
    <row r="46" spans="10:11" x14ac:dyDescent="0.2">
      <c r="J46" s="21"/>
      <c r="K46" s="5">
        <v>0.4</v>
      </c>
    </row>
    <row r="48" spans="10:11" x14ac:dyDescent="0.2">
      <c r="J48" s="21">
        <v>15</v>
      </c>
      <c r="K48" s="5">
        <v>0.6</v>
      </c>
    </row>
    <row r="49" spans="10:11" x14ac:dyDescent="0.2">
      <c r="J49" s="21"/>
      <c r="K49" s="5">
        <v>0.61</v>
      </c>
    </row>
    <row r="50" spans="10:11" x14ac:dyDescent="0.2">
      <c r="J50" s="21"/>
      <c r="K50" s="5">
        <v>0.62</v>
      </c>
    </row>
    <row r="51" spans="10:11" x14ac:dyDescent="0.2">
      <c r="J51" s="21"/>
      <c r="K51" s="5">
        <v>212</v>
      </c>
    </row>
    <row r="52" spans="10:11" x14ac:dyDescent="0.2">
      <c r="J52" s="21"/>
      <c r="K52" s="5">
        <v>0.62</v>
      </c>
    </row>
    <row r="53" spans="10:11" x14ac:dyDescent="0.2">
      <c r="J53" s="21"/>
      <c r="K53" s="5">
        <v>0.62</v>
      </c>
    </row>
    <row r="54" spans="10:11" x14ac:dyDescent="0.2">
      <c r="J54" s="21"/>
      <c r="K54" s="5">
        <v>0.62</v>
      </c>
    </row>
    <row r="55" spans="10:11" x14ac:dyDescent="0.2">
      <c r="J55" s="21"/>
      <c r="K55" s="5">
        <v>0.62</v>
      </c>
    </row>
    <row r="56" spans="10:11" x14ac:dyDescent="0.2">
      <c r="J56" s="21"/>
      <c r="K56" s="5">
        <v>0.6</v>
      </c>
    </row>
    <row r="57" spans="10:11" x14ac:dyDescent="0.2">
      <c r="J57" s="21"/>
      <c r="K57" s="5">
        <v>0.61</v>
      </c>
    </row>
    <row r="58" spans="10:11" x14ac:dyDescent="0.2">
      <c r="J58" s="21"/>
      <c r="K58" s="5">
        <v>0.61</v>
      </c>
    </row>
    <row r="60" spans="10:11" x14ac:dyDescent="0.2">
      <c r="J60" s="21">
        <v>18</v>
      </c>
      <c r="K60" s="5">
        <v>0.93</v>
      </c>
    </row>
    <row r="61" spans="10:11" x14ac:dyDescent="0.2">
      <c r="J61" s="21"/>
      <c r="K61" s="5">
        <v>0.94</v>
      </c>
    </row>
    <row r="62" spans="10:11" x14ac:dyDescent="0.2">
      <c r="J62" s="21"/>
      <c r="K62" s="5">
        <v>0.94</v>
      </c>
    </row>
    <row r="63" spans="10:11" x14ac:dyDescent="0.2">
      <c r="J63" s="21"/>
      <c r="K63" s="5">
        <v>0.94</v>
      </c>
    </row>
    <row r="64" spans="10:11" x14ac:dyDescent="0.2">
      <c r="J64" s="21"/>
      <c r="K64" s="5">
        <v>0.95</v>
      </c>
    </row>
    <row r="65" spans="10:11" x14ac:dyDescent="0.2">
      <c r="J65" s="21"/>
      <c r="K65" s="5">
        <v>0.95</v>
      </c>
    </row>
    <row r="66" spans="10:11" x14ac:dyDescent="0.2">
      <c r="J66" s="21"/>
      <c r="K66" s="5">
        <v>0.95</v>
      </c>
    </row>
    <row r="67" spans="10:11" x14ac:dyDescent="0.2">
      <c r="J67" s="21"/>
      <c r="K67" s="5">
        <v>0.93</v>
      </c>
    </row>
    <row r="68" spans="10:11" x14ac:dyDescent="0.2">
      <c r="J68" s="21"/>
      <c r="K68" s="5">
        <v>0.94</v>
      </c>
    </row>
    <row r="69" spans="10:11" x14ac:dyDescent="0.2">
      <c r="J69" s="21"/>
      <c r="K69" s="5">
        <v>0.95</v>
      </c>
    </row>
    <row r="71" spans="10:11" x14ac:dyDescent="0.2">
      <c r="J71" s="21">
        <v>21</v>
      </c>
      <c r="K71" s="5">
        <v>1.43</v>
      </c>
    </row>
    <row r="72" spans="10:11" x14ac:dyDescent="0.2">
      <c r="J72" s="21"/>
      <c r="K72" s="5">
        <v>1.43</v>
      </c>
    </row>
    <row r="73" spans="10:11" x14ac:dyDescent="0.2">
      <c r="J73" s="21"/>
      <c r="K73" s="5">
        <v>1.43</v>
      </c>
    </row>
    <row r="74" spans="10:11" x14ac:dyDescent="0.2">
      <c r="J74" s="21"/>
      <c r="K74" s="5">
        <v>1.44</v>
      </c>
    </row>
    <row r="75" spans="10:11" x14ac:dyDescent="0.2">
      <c r="J75" s="21"/>
      <c r="K75" s="5">
        <v>1.45</v>
      </c>
    </row>
    <row r="76" spans="10:11" x14ac:dyDescent="0.2">
      <c r="J76" s="21"/>
      <c r="K76" s="5">
        <v>1.46</v>
      </c>
    </row>
    <row r="77" spans="10:11" x14ac:dyDescent="0.2">
      <c r="J77" s="21"/>
      <c r="K77" s="5">
        <v>1.46</v>
      </c>
    </row>
    <row r="78" spans="10:11" x14ac:dyDescent="0.2">
      <c r="J78" s="21"/>
      <c r="K78" s="5">
        <v>1.45</v>
      </c>
    </row>
    <row r="79" spans="10:11" x14ac:dyDescent="0.2">
      <c r="J79" s="21"/>
      <c r="K79" s="5">
        <v>1.45</v>
      </c>
    </row>
    <row r="80" spans="10:11" x14ac:dyDescent="0.2">
      <c r="J80" s="21"/>
      <c r="K80" s="5">
        <v>1.45</v>
      </c>
    </row>
    <row r="82" spans="10:11" x14ac:dyDescent="0.2">
      <c r="J82" s="21">
        <v>24</v>
      </c>
      <c r="K82" s="5">
        <v>2.1800000000000002</v>
      </c>
    </row>
    <row r="83" spans="10:11" x14ac:dyDescent="0.2">
      <c r="J83" s="21"/>
      <c r="K83" s="5">
        <v>2.1800000000000002</v>
      </c>
    </row>
    <row r="84" spans="10:11" x14ac:dyDescent="0.2">
      <c r="J84" s="21"/>
      <c r="K84" s="5">
        <v>2.19</v>
      </c>
    </row>
    <row r="85" spans="10:11" x14ac:dyDescent="0.2">
      <c r="J85" s="21"/>
      <c r="K85" s="5">
        <v>2.2000000000000002</v>
      </c>
    </row>
    <row r="86" spans="10:11" x14ac:dyDescent="0.2">
      <c r="J86" s="21"/>
      <c r="K86" s="5">
        <v>2.2000000000000002</v>
      </c>
    </row>
    <row r="87" spans="10:11" x14ac:dyDescent="0.2">
      <c r="J87" s="21"/>
      <c r="K87" s="5">
        <v>2.2000000000000002</v>
      </c>
    </row>
    <row r="88" spans="10:11" x14ac:dyDescent="0.2">
      <c r="J88" s="21"/>
      <c r="K88" s="5">
        <v>2.2000000000000002</v>
      </c>
    </row>
    <row r="89" spans="10:11" x14ac:dyDescent="0.2">
      <c r="J89" s="21"/>
      <c r="K89" s="5">
        <v>2.2000000000000002</v>
      </c>
    </row>
    <row r="90" spans="10:11" x14ac:dyDescent="0.2">
      <c r="J90" s="21"/>
      <c r="K90" s="5">
        <v>2.2000000000000002</v>
      </c>
    </row>
    <row r="91" spans="10:11" x14ac:dyDescent="0.2">
      <c r="J91" s="21"/>
      <c r="K91" s="5">
        <v>2.2000000000000002</v>
      </c>
    </row>
    <row r="93" spans="10:11" x14ac:dyDescent="0.2">
      <c r="J93" s="21">
        <v>27</v>
      </c>
      <c r="K93" s="5">
        <v>3.3</v>
      </c>
    </row>
    <row r="94" spans="10:11" x14ac:dyDescent="0.2">
      <c r="J94" s="21"/>
      <c r="K94" s="5">
        <v>3.32</v>
      </c>
    </row>
    <row r="95" spans="10:11" x14ac:dyDescent="0.2">
      <c r="J95" s="21"/>
      <c r="K95" s="5">
        <v>3.31</v>
      </c>
    </row>
    <row r="96" spans="10:11" x14ac:dyDescent="0.2">
      <c r="J96" s="21"/>
      <c r="K96" s="5">
        <v>213</v>
      </c>
    </row>
    <row r="97" spans="10:11" x14ac:dyDescent="0.2">
      <c r="J97" s="21"/>
      <c r="K97" s="5">
        <v>3.32</v>
      </c>
    </row>
    <row r="98" spans="10:11" x14ac:dyDescent="0.2">
      <c r="J98" s="21"/>
      <c r="K98" s="5">
        <v>3.32</v>
      </c>
    </row>
    <row r="99" spans="10:11" x14ac:dyDescent="0.2">
      <c r="J99" s="21"/>
      <c r="K99" s="5">
        <v>3.3</v>
      </c>
    </row>
    <row r="100" spans="10:11" x14ac:dyDescent="0.2">
      <c r="J100" s="21"/>
      <c r="K100" s="5">
        <v>3.3</v>
      </c>
    </row>
    <row r="101" spans="10:11" x14ac:dyDescent="0.2">
      <c r="J101" s="21"/>
      <c r="K101" s="5">
        <v>3.3</v>
      </c>
    </row>
    <row r="102" spans="10:11" x14ac:dyDescent="0.2">
      <c r="J102" s="21"/>
      <c r="K102" s="5">
        <v>3.3</v>
      </c>
    </row>
    <row r="103" spans="10:11" x14ac:dyDescent="0.2">
      <c r="J103" s="21"/>
      <c r="K103" s="5">
        <v>3.3</v>
      </c>
    </row>
    <row r="105" spans="10:11" x14ac:dyDescent="0.2">
      <c r="J105" s="21">
        <v>30</v>
      </c>
      <c r="K105" s="5">
        <v>4.97</v>
      </c>
    </row>
    <row r="106" spans="10:11" x14ac:dyDescent="0.2">
      <c r="J106" s="21"/>
      <c r="K106" s="5">
        <v>4.97</v>
      </c>
    </row>
    <row r="107" spans="10:11" x14ac:dyDescent="0.2">
      <c r="J107" s="21"/>
      <c r="K107" s="5">
        <v>4.97</v>
      </c>
    </row>
    <row r="108" spans="10:11" x14ac:dyDescent="0.2">
      <c r="J108" s="21"/>
      <c r="K108" s="5">
        <v>4.9800000000000004</v>
      </c>
    </row>
    <row r="109" spans="10:11" x14ac:dyDescent="0.2">
      <c r="J109" s="21"/>
      <c r="K109" s="5">
        <v>4.97</v>
      </c>
    </row>
    <row r="110" spans="10:11" x14ac:dyDescent="0.2">
      <c r="J110" s="21"/>
      <c r="K110" s="5">
        <v>4.96</v>
      </c>
    </row>
    <row r="111" spans="10:11" x14ac:dyDescent="0.2">
      <c r="J111" s="21"/>
      <c r="K111" s="5">
        <v>4.96</v>
      </c>
    </row>
    <row r="112" spans="10:11" x14ac:dyDescent="0.2">
      <c r="J112" s="21"/>
      <c r="K112" s="5">
        <v>4.97</v>
      </c>
    </row>
    <row r="113" spans="10:11" x14ac:dyDescent="0.2">
      <c r="J113" s="21"/>
      <c r="K113" s="5">
        <v>4.97</v>
      </c>
    </row>
    <row r="114" spans="10:11" x14ac:dyDescent="0.2">
      <c r="J114" s="21"/>
      <c r="K114" s="5">
        <v>4.97</v>
      </c>
    </row>
  </sheetData>
  <mergeCells count="10">
    <mergeCell ref="J71:J80"/>
    <mergeCell ref="J82:J91"/>
    <mergeCell ref="J93:J103"/>
    <mergeCell ref="J105:J114"/>
    <mergeCell ref="J3:J13"/>
    <mergeCell ref="J15:J24"/>
    <mergeCell ref="J26:J35"/>
    <mergeCell ref="J37:J46"/>
    <mergeCell ref="J48:J58"/>
    <mergeCell ref="J60:J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ECA0-260E-4086-8962-CCAD0751414F}">
  <dimension ref="B2:H51"/>
  <sheetViews>
    <sheetView zoomScaleNormal="100" workbookViewId="0">
      <selection activeCell="W66" sqref="W66"/>
    </sheetView>
  </sheetViews>
  <sheetFormatPr baseColWidth="10" defaultColWidth="9.1640625" defaultRowHeight="18" x14ac:dyDescent="0.2"/>
  <cols>
    <col min="1" max="1" width="9.1640625" style="1"/>
    <col min="2" max="2" width="8.6640625" style="1" customWidth="1"/>
    <col min="3" max="3" width="24.5" style="1" customWidth="1"/>
    <col min="4" max="4" width="10.5" style="1" customWidth="1"/>
    <col min="5" max="34" width="9.1640625" style="1"/>
    <col min="35" max="51" width="9.1640625" style="1" customWidth="1"/>
    <col min="52" max="16384" width="9.1640625" style="1"/>
  </cols>
  <sheetData>
    <row r="2" spans="2:8" ht="38" x14ac:dyDescent="0.2">
      <c r="B2" s="10" t="s">
        <v>0</v>
      </c>
      <c r="C2" s="10" t="s">
        <v>1</v>
      </c>
      <c r="D2" s="10" t="s">
        <v>23</v>
      </c>
      <c r="E2" s="11" t="s">
        <v>19</v>
      </c>
      <c r="F2" s="11" t="s">
        <v>20</v>
      </c>
      <c r="G2" s="11" t="s">
        <v>21</v>
      </c>
      <c r="H2" s="11" t="s">
        <v>22</v>
      </c>
    </row>
    <row r="3" spans="2:8" x14ac:dyDescent="0.2">
      <c r="B3" s="11">
        <v>1</v>
      </c>
      <c r="C3" s="11">
        <v>3</v>
      </c>
      <c r="D3" s="11">
        <v>0.1</v>
      </c>
      <c r="E3" s="11">
        <v>0.25</v>
      </c>
      <c r="F3" s="11">
        <v>0.11</v>
      </c>
      <c r="G3" s="11">
        <v>0.15</v>
      </c>
      <c r="H3" s="11">
        <v>0.15</v>
      </c>
    </row>
    <row r="4" spans="2:8" x14ac:dyDescent="0.2">
      <c r="B4" s="11">
        <v>2</v>
      </c>
      <c r="C4" s="11">
        <v>6</v>
      </c>
      <c r="D4" s="11">
        <v>0.16</v>
      </c>
      <c r="E4" s="11">
        <v>0.36</v>
      </c>
      <c r="F4" s="11">
        <v>0.15</v>
      </c>
      <c r="G4" s="11">
        <v>0.2</v>
      </c>
      <c r="H4" s="11">
        <v>0.25</v>
      </c>
    </row>
    <row r="5" spans="2:8" x14ac:dyDescent="0.2">
      <c r="B5" s="11">
        <v>3</v>
      </c>
      <c r="C5" s="11">
        <v>9</v>
      </c>
      <c r="D5" s="11">
        <v>0.24</v>
      </c>
      <c r="E5" s="11">
        <v>0.55000000000000004</v>
      </c>
      <c r="F5" s="9">
        <v>0.31</v>
      </c>
      <c r="G5" s="11">
        <v>0.25</v>
      </c>
      <c r="H5" s="11">
        <v>0.38</v>
      </c>
    </row>
    <row r="6" spans="2:8" x14ac:dyDescent="0.2">
      <c r="B6" s="11">
        <v>4</v>
      </c>
      <c r="C6" s="11">
        <v>12</v>
      </c>
      <c r="D6" s="11">
        <v>0.39</v>
      </c>
      <c r="E6" s="11">
        <v>0.79</v>
      </c>
      <c r="F6" s="11">
        <v>0.6</v>
      </c>
      <c r="G6" s="11">
        <v>0.31</v>
      </c>
      <c r="H6" s="11">
        <v>0.64</v>
      </c>
    </row>
    <row r="7" spans="2:8" x14ac:dyDescent="0.2">
      <c r="B7" s="11">
        <v>5</v>
      </c>
      <c r="C7" s="11">
        <v>15</v>
      </c>
      <c r="D7" s="11">
        <v>0.62</v>
      </c>
      <c r="E7" s="11">
        <v>1.19</v>
      </c>
      <c r="F7" s="11">
        <v>0.65</v>
      </c>
      <c r="G7" s="11">
        <v>0.36</v>
      </c>
      <c r="H7" s="11">
        <v>0.96</v>
      </c>
    </row>
    <row r="8" spans="2:8" x14ac:dyDescent="0.2">
      <c r="B8" s="11">
        <v>6</v>
      </c>
      <c r="C8" s="11">
        <v>18</v>
      </c>
      <c r="D8" s="11">
        <v>0.93</v>
      </c>
      <c r="E8" s="11">
        <v>1.77</v>
      </c>
      <c r="F8" s="11">
        <v>0.71</v>
      </c>
      <c r="G8" s="11">
        <v>0.41</v>
      </c>
      <c r="H8" s="11">
        <v>1.46</v>
      </c>
    </row>
    <row r="9" spans="2:8" x14ac:dyDescent="0.2">
      <c r="B9" s="11">
        <v>7</v>
      </c>
      <c r="C9" s="11">
        <v>21</v>
      </c>
      <c r="D9" s="11">
        <v>1.44</v>
      </c>
      <c r="E9" s="11">
        <v>2.64</v>
      </c>
      <c r="F9" s="11">
        <v>2.58</v>
      </c>
      <c r="G9" s="11">
        <v>0.42</v>
      </c>
      <c r="H9" s="11">
        <v>2.65</v>
      </c>
    </row>
    <row r="10" spans="2:8" x14ac:dyDescent="0.2">
      <c r="B10" s="11">
        <v>8</v>
      </c>
      <c r="C10" s="11">
        <v>24</v>
      </c>
      <c r="D10" s="11">
        <v>2.2000000000000002</v>
      </c>
      <c r="E10" s="11">
        <v>3.97</v>
      </c>
      <c r="F10" s="11">
        <v>3</v>
      </c>
      <c r="G10" s="11">
        <v>0.44</v>
      </c>
      <c r="H10" s="11">
        <v>3.36</v>
      </c>
    </row>
    <row r="11" spans="2:8" x14ac:dyDescent="0.2">
      <c r="B11" s="11">
        <v>9</v>
      </c>
      <c r="C11" s="11">
        <v>27</v>
      </c>
      <c r="D11" s="11">
        <v>3.3</v>
      </c>
      <c r="E11" s="11">
        <v>5.96</v>
      </c>
      <c r="F11" s="11">
        <v>3.52</v>
      </c>
      <c r="G11" s="11">
        <v>0.47</v>
      </c>
      <c r="H11" s="11">
        <v>4.95</v>
      </c>
    </row>
    <row r="12" spans="2:8" x14ac:dyDescent="0.2">
      <c r="B12" s="11">
        <v>10</v>
      </c>
      <c r="C12" s="11">
        <v>30</v>
      </c>
      <c r="D12" s="11">
        <v>4.9400000000000004</v>
      </c>
      <c r="E12" s="11">
        <v>8.91</v>
      </c>
      <c r="F12" s="11">
        <v>4.05</v>
      </c>
      <c r="G12" s="11">
        <v>0.49</v>
      </c>
      <c r="H12" s="11">
        <v>6.11</v>
      </c>
    </row>
    <row r="14" spans="2:8" x14ac:dyDescent="0.2">
      <c r="B14" s="1">
        <v>30</v>
      </c>
    </row>
    <row r="15" spans="2:8" x14ac:dyDescent="0.2">
      <c r="B15" s="1" t="s">
        <v>24</v>
      </c>
    </row>
    <row r="16" spans="2:8" x14ac:dyDescent="0.2">
      <c r="B16" s="12">
        <v>1</v>
      </c>
      <c r="C16" s="12">
        <v>3</v>
      </c>
      <c r="D16" s="12">
        <v>3.07594921847625E-2</v>
      </c>
      <c r="E16" s="12">
        <v>4.2946936119307296E-3</v>
      </c>
      <c r="F16" s="12">
        <v>1.43503434428353E-3</v>
      </c>
      <c r="G16" s="12">
        <v>1.07642061337181E-3</v>
      </c>
      <c r="H16" s="12">
        <v>8.6118983931827097E-4</v>
      </c>
    </row>
    <row r="17" spans="2:8" x14ac:dyDescent="0.2">
      <c r="B17" s="12">
        <v>2</v>
      </c>
      <c r="C17" s="12">
        <v>6</v>
      </c>
      <c r="D17" s="14">
        <v>0.122997777675971</v>
      </c>
      <c r="E17" s="14">
        <v>3.4061293053983102E-2</v>
      </c>
      <c r="F17" s="14">
        <v>1.1467544324816101E-2</v>
      </c>
      <c r="G17" s="14">
        <v>8.6053486818039194E-3</v>
      </c>
      <c r="H17" s="14">
        <v>6.8859848955758196E-3</v>
      </c>
    </row>
    <row r="18" spans="2:8" x14ac:dyDescent="0.2">
      <c r="B18" s="12">
        <v>3</v>
      </c>
      <c r="C18" s="12">
        <v>9</v>
      </c>
      <c r="D18" s="14">
        <v>0.27673208310983499</v>
      </c>
      <c r="E18" s="14">
        <v>0.113118761870242</v>
      </c>
      <c r="F18" s="14">
        <v>3.8643724489030702E-2</v>
      </c>
      <c r="G18" s="14">
        <v>2.9016751238680999E-2</v>
      </c>
      <c r="H18" s="14">
        <v>2.3226399210317598E-2</v>
      </c>
    </row>
    <row r="19" spans="2:8" x14ac:dyDescent="0.2">
      <c r="B19" s="12">
        <v>4</v>
      </c>
      <c r="C19" s="12">
        <v>12</v>
      </c>
      <c r="D19" s="14">
        <v>0.49183038771590198</v>
      </c>
      <c r="E19" s="14">
        <v>0.26472046659153903</v>
      </c>
      <c r="F19" s="14">
        <v>9.1370681688901195E-2</v>
      </c>
      <c r="G19" s="14">
        <v>6.8684813919684395E-2</v>
      </c>
      <c r="H19" s="14">
        <v>5.5000961417522497E-2</v>
      </c>
    </row>
    <row r="20" spans="2:8" x14ac:dyDescent="0.2">
      <c r="B20" s="12">
        <v>5</v>
      </c>
      <c r="C20" s="12">
        <v>15</v>
      </c>
      <c r="D20" s="14">
        <v>0.76841324131293498</v>
      </c>
      <c r="E20" s="14">
        <v>0.49869751779173299</v>
      </c>
      <c r="F20" s="14">
        <v>0.17797746994348901</v>
      </c>
      <c r="G20" s="14">
        <v>0.13393360514366601</v>
      </c>
      <c r="H20" s="14">
        <v>0.10731213679285399</v>
      </c>
    </row>
    <row r="21" spans="2:8" x14ac:dyDescent="0.2">
      <c r="B21" s="12">
        <v>6</v>
      </c>
      <c r="C21" s="12">
        <v>18</v>
      </c>
      <c r="D21" s="14">
        <v>1.10599865679196</v>
      </c>
      <c r="E21" s="14">
        <v>0.80903670358304902</v>
      </c>
      <c r="F21" s="14">
        <v>0.30633723304288102</v>
      </c>
      <c r="G21" s="14">
        <v>0.23092220627965801</v>
      </c>
      <c r="H21" s="14">
        <v>0.18514914705479199</v>
      </c>
    </row>
    <row r="22" spans="2:8" x14ac:dyDescent="0.2">
      <c r="B22" s="12">
        <v>7</v>
      </c>
      <c r="C22" s="12">
        <v>21</v>
      </c>
      <c r="D22" s="14">
        <v>1.5051059758774099</v>
      </c>
      <c r="E22" s="14">
        <v>1.19012580993734</v>
      </c>
      <c r="F22" s="14">
        <v>0.48476066451402999</v>
      </c>
      <c r="G22" s="14">
        <v>0.365703291723593</v>
      </c>
      <c r="H22" s="14">
        <v>0.29348922399098099</v>
      </c>
    </row>
    <row r="23" spans="2:8" x14ac:dyDescent="0.2">
      <c r="B23" s="12">
        <v>8</v>
      </c>
      <c r="C23" s="12">
        <v>24</v>
      </c>
      <c r="D23" s="14">
        <v>1.96521035334926</v>
      </c>
      <c r="E23" s="14">
        <v>1.63797454654778</v>
      </c>
      <c r="F23" s="14">
        <v>0.71872302766567797</v>
      </c>
      <c r="G23" s="14">
        <v>0.54437894078765403</v>
      </c>
      <c r="H23" s="14">
        <v>0.43737963091159199</v>
      </c>
    </row>
    <row r="24" spans="2:8" x14ac:dyDescent="0.2">
      <c r="B24" s="12">
        <v>9</v>
      </c>
      <c r="C24" s="12">
        <v>27</v>
      </c>
      <c r="D24" s="14">
        <v>2.4865226847256099</v>
      </c>
      <c r="E24" s="14">
        <v>2.15061070354666</v>
      </c>
      <c r="F24" s="14">
        <v>1.01674648029989</v>
      </c>
      <c r="G24" s="14">
        <v>0.77323414505616295</v>
      </c>
      <c r="H24" s="14">
        <v>0.62111720194480402</v>
      </c>
    </row>
    <row r="25" spans="2:8" x14ac:dyDescent="0.2">
      <c r="B25" s="12">
        <v>10</v>
      </c>
      <c r="C25" s="12">
        <v>30</v>
      </c>
      <c r="D25" s="14">
        <v>3.0715014512901302</v>
      </c>
      <c r="E25" s="14">
        <v>2.7288692316062502</v>
      </c>
      <c r="F25" s="14">
        <v>1.38974903315475</v>
      </c>
      <c r="G25" s="14">
        <v>1.0567536979552301</v>
      </c>
      <c r="H25" s="14">
        <v>0.850780080604019</v>
      </c>
    </row>
    <row r="27" spans="2:8" x14ac:dyDescent="0.2">
      <c r="B27" s="1">
        <v>30</v>
      </c>
    </row>
    <row r="28" spans="2:8" x14ac:dyDescent="0.2">
      <c r="B28" s="1" t="s">
        <v>25</v>
      </c>
    </row>
    <row r="29" spans="2:8" x14ac:dyDescent="0.2">
      <c r="B29" s="12">
        <v>1</v>
      </c>
      <c r="C29" s="12">
        <v>3</v>
      </c>
      <c r="D29" s="12">
        <v>4.6139238277143599E-2</v>
      </c>
      <c r="E29" s="12">
        <v>6.4420404178960403E-3</v>
      </c>
      <c r="F29" s="12">
        <v>2.1525515164252901E-3</v>
      </c>
      <c r="G29" s="12">
        <v>1.6146309200577101E-3</v>
      </c>
      <c r="H29" s="12">
        <v>1.29178475897741E-3</v>
      </c>
    </row>
    <row r="30" spans="2:8" x14ac:dyDescent="0.2">
      <c r="B30" s="12">
        <v>2</v>
      </c>
      <c r="C30" s="12">
        <v>6</v>
      </c>
      <c r="D30" s="14">
        <v>0.18449666651395499</v>
      </c>
      <c r="E30" s="14">
        <v>5.1091939580974702E-2</v>
      </c>
      <c r="F30" s="14">
        <v>1.72013164872243E-2</v>
      </c>
      <c r="G30" s="14">
        <v>1.29080230227058E-2</v>
      </c>
      <c r="H30" s="14">
        <v>1.03289773433637E-2</v>
      </c>
    </row>
    <row r="31" spans="2:8" x14ac:dyDescent="0.2">
      <c r="B31" s="12">
        <v>3</v>
      </c>
      <c r="C31" s="12">
        <v>9</v>
      </c>
      <c r="D31" s="14">
        <v>0.41509812466475199</v>
      </c>
      <c r="E31" s="14">
        <v>0.169678142805361</v>
      </c>
      <c r="F31" s="14">
        <v>5.7965586733546702E-2</v>
      </c>
      <c r="G31" s="14">
        <v>4.3525126858021797E-2</v>
      </c>
      <c r="H31" s="14">
        <v>3.4839598815476498E-2</v>
      </c>
    </row>
    <row r="32" spans="2:8" x14ac:dyDescent="0.2">
      <c r="B32" s="12">
        <v>4</v>
      </c>
      <c r="C32" s="12">
        <v>12</v>
      </c>
      <c r="D32" s="14">
        <v>0.73774558157384895</v>
      </c>
      <c r="E32" s="14">
        <v>0.39708069988730799</v>
      </c>
      <c r="F32" s="14">
        <v>0.137056022533353</v>
      </c>
      <c r="G32" s="14">
        <v>0.103027220879526</v>
      </c>
      <c r="H32" s="14">
        <v>8.25014421262837E-2</v>
      </c>
    </row>
    <row r="33" spans="2:8" x14ac:dyDescent="0.2">
      <c r="B33" s="12">
        <v>5</v>
      </c>
      <c r="C33" s="12">
        <v>15</v>
      </c>
      <c r="D33" s="14">
        <v>1.1526198619693999</v>
      </c>
      <c r="E33" s="14">
        <v>0.74804627668760004</v>
      </c>
      <c r="F33" s="14">
        <v>0.26696620491523598</v>
      </c>
      <c r="G33" s="14">
        <v>0.200900407715498</v>
      </c>
      <c r="H33" s="14">
        <v>0.16096820518928001</v>
      </c>
    </row>
    <row r="34" spans="2:8" x14ac:dyDescent="0.2">
      <c r="B34" s="12">
        <v>6</v>
      </c>
      <c r="C34" s="12">
        <v>18</v>
      </c>
      <c r="D34" s="14">
        <v>1.65899798518793</v>
      </c>
      <c r="E34" s="14">
        <v>1.21355505537457</v>
      </c>
      <c r="F34" s="14">
        <v>0.459505849564322</v>
      </c>
      <c r="G34" s="14">
        <v>0.34638330941948797</v>
      </c>
      <c r="H34" s="14">
        <v>0.27772372058218903</v>
      </c>
    </row>
    <row r="35" spans="2:8" x14ac:dyDescent="0.2">
      <c r="B35" s="12">
        <v>7</v>
      </c>
      <c r="C35" s="12">
        <v>21</v>
      </c>
      <c r="D35" s="14">
        <v>2.2576589638161102</v>
      </c>
      <c r="E35" s="14">
        <v>1.785188714906</v>
      </c>
      <c r="F35" s="14">
        <v>0.72714099677105304</v>
      </c>
      <c r="G35" s="14">
        <v>0.54855493758538998</v>
      </c>
      <c r="H35" s="14">
        <v>0.44023383598647398</v>
      </c>
    </row>
    <row r="36" spans="2:8" x14ac:dyDescent="0.2">
      <c r="B36" s="12">
        <v>8</v>
      </c>
      <c r="C36" s="12">
        <v>24</v>
      </c>
      <c r="D36" s="14">
        <v>2.9478155300238802</v>
      </c>
      <c r="E36" s="14">
        <v>2.4569618198217</v>
      </c>
      <c r="F36" s="14">
        <v>1.0780845414985101</v>
      </c>
      <c r="G36" s="14">
        <v>0.81656841118148304</v>
      </c>
      <c r="H36" s="14">
        <v>0.65606944636738695</v>
      </c>
    </row>
    <row r="37" spans="2:8" x14ac:dyDescent="0.2">
      <c r="B37" s="12">
        <v>9</v>
      </c>
      <c r="C37" s="12">
        <v>27</v>
      </c>
      <c r="D37" s="14">
        <v>3.7297840270884</v>
      </c>
      <c r="E37" s="14">
        <v>3.2259160553200101</v>
      </c>
      <c r="F37" s="14">
        <v>1.5251197204498499</v>
      </c>
      <c r="G37" s="14">
        <v>1.1598512175842499</v>
      </c>
      <c r="H37" s="14">
        <v>0.93167580291720398</v>
      </c>
    </row>
    <row r="38" spans="2:8" x14ac:dyDescent="0.2">
      <c r="B38" s="12">
        <v>10</v>
      </c>
      <c r="C38" s="12">
        <v>30</v>
      </c>
      <c r="D38" s="14">
        <v>4.6072521769351802</v>
      </c>
      <c r="E38" s="14">
        <v>4.0933038474094001</v>
      </c>
      <c r="F38" s="14">
        <v>2.0846235497321501</v>
      </c>
      <c r="G38" s="14">
        <v>1.5851305469328401</v>
      </c>
      <c r="H38" s="14">
        <v>1.2761701209060401</v>
      </c>
    </row>
    <row r="39" spans="2:8" x14ac:dyDescent="0.2">
      <c r="D39" s="15"/>
      <c r="E39" s="15"/>
      <c r="F39" s="15"/>
      <c r="G39" s="15"/>
      <c r="H39" s="15"/>
    </row>
    <row r="42" spans="2:8" x14ac:dyDescent="0.2">
      <c r="B42" s="13">
        <v>1</v>
      </c>
      <c r="C42" s="13">
        <v>3</v>
      </c>
      <c r="D42" s="16">
        <v>0.34046217186989097</v>
      </c>
      <c r="E42" s="13"/>
      <c r="F42" s="13"/>
      <c r="G42" s="13"/>
      <c r="H42" s="13"/>
    </row>
    <row r="43" spans="2:8" x14ac:dyDescent="0.2">
      <c r="B43" s="13">
        <v>2</v>
      </c>
      <c r="C43" s="13">
        <v>6</v>
      </c>
      <c r="D43" s="16">
        <v>0.73799166048998199</v>
      </c>
      <c r="E43" s="13"/>
      <c r="F43" s="13"/>
      <c r="G43" s="13"/>
      <c r="H43" s="13"/>
    </row>
    <row r="44" spans="2:8" x14ac:dyDescent="0.2">
      <c r="B44" s="13">
        <v>3</v>
      </c>
      <c r="C44" s="13">
        <v>9</v>
      </c>
      <c r="D44" s="16">
        <v>1.1355710460905</v>
      </c>
      <c r="E44" s="13"/>
      <c r="F44" s="13"/>
      <c r="G44" s="13"/>
      <c r="H44" s="13"/>
    </row>
    <row r="45" spans="2:8" x14ac:dyDescent="0.2">
      <c r="B45" s="13">
        <v>4</v>
      </c>
      <c r="C45" s="13">
        <v>12</v>
      </c>
      <c r="D45" s="16">
        <v>1.5328119613187801</v>
      </c>
      <c r="E45" s="13"/>
      <c r="F45" s="13"/>
      <c r="G45" s="13"/>
      <c r="H45" s="13"/>
    </row>
    <row r="46" spans="2:8" x14ac:dyDescent="0.2">
      <c r="B46" s="13">
        <v>5</v>
      </c>
      <c r="C46" s="13">
        <v>15</v>
      </c>
      <c r="D46" s="16">
        <v>1.9301709790658199</v>
      </c>
      <c r="E46" s="13"/>
      <c r="F46" s="13"/>
      <c r="G46" s="13"/>
      <c r="H46" s="13"/>
    </row>
    <row r="47" spans="2:8" x14ac:dyDescent="0.2">
      <c r="B47" s="13">
        <v>6</v>
      </c>
      <c r="C47" s="13">
        <v>18</v>
      </c>
      <c r="D47" s="16">
        <v>2.3267214880941598</v>
      </c>
      <c r="E47" s="13"/>
      <c r="F47" s="13"/>
      <c r="G47" s="13"/>
      <c r="H47" s="13"/>
    </row>
    <row r="48" spans="2:8" x14ac:dyDescent="0.2">
      <c r="B48" s="13">
        <v>7</v>
      </c>
      <c r="C48" s="13">
        <v>21</v>
      </c>
      <c r="D48" s="16">
        <v>2.7236081709048099</v>
      </c>
      <c r="E48" s="13"/>
      <c r="F48" s="13"/>
      <c r="G48" s="13"/>
      <c r="H48" s="13"/>
    </row>
    <row r="49" spans="2:8" x14ac:dyDescent="0.2">
      <c r="B49" s="13">
        <v>8</v>
      </c>
      <c r="C49" s="13">
        <v>24</v>
      </c>
      <c r="D49" s="16">
        <v>3.1199931426969001</v>
      </c>
      <c r="E49" s="13"/>
      <c r="F49" s="13"/>
      <c r="G49" s="13"/>
      <c r="H49" s="13"/>
    </row>
    <row r="50" spans="2:8" x14ac:dyDescent="0.2">
      <c r="B50" s="13">
        <v>9</v>
      </c>
      <c r="C50" s="13">
        <v>27</v>
      </c>
      <c r="D50" s="16">
        <v>3.51629651550869</v>
      </c>
      <c r="E50" s="13"/>
      <c r="F50" s="13"/>
      <c r="G50" s="13"/>
      <c r="H50" s="13"/>
    </row>
    <row r="51" spans="2:8" x14ac:dyDescent="0.2">
      <c r="B51" s="13">
        <v>10</v>
      </c>
      <c r="C51" s="13">
        <v>30</v>
      </c>
      <c r="D51" s="16">
        <v>3.9152287002582402</v>
      </c>
      <c r="E51" s="13"/>
      <c r="F51" s="13"/>
      <c r="G51" s="13"/>
      <c r="H51" s="1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A338-C2D7-405F-B45E-FD94AA1D1457}">
  <dimension ref="A6:O51"/>
  <sheetViews>
    <sheetView tabSelected="1" topLeftCell="B3" zoomScale="95" zoomScaleNormal="95" workbookViewId="0">
      <selection activeCell="K29" sqref="K29"/>
    </sheetView>
  </sheetViews>
  <sheetFormatPr baseColWidth="10" defaultColWidth="8.83203125" defaultRowHeight="15" x14ac:dyDescent="0.2"/>
  <cols>
    <col min="1" max="1" width="10.83203125" customWidth="1"/>
    <col min="2" max="2" width="14.5" style="17" customWidth="1"/>
    <col min="3" max="3" width="13.33203125" style="18" customWidth="1"/>
    <col min="5" max="5" width="18.5" customWidth="1"/>
    <col min="6" max="6" width="14.1640625" customWidth="1"/>
    <col min="9" max="9" width="12.6640625" bestFit="1" customWidth="1"/>
    <col min="11" max="11" width="13.6640625" style="22" customWidth="1"/>
    <col min="12" max="12" width="8.83203125" style="22"/>
    <col min="14" max="14" width="18.6640625" customWidth="1"/>
    <col min="15" max="15" width="12.5" bestFit="1" customWidth="1"/>
  </cols>
  <sheetData>
    <row r="6" spans="1:15" x14ac:dyDescent="0.2">
      <c r="A6" t="s">
        <v>29</v>
      </c>
      <c r="B6" s="17">
        <v>100000</v>
      </c>
    </row>
    <row r="7" spans="1:15" ht="64" x14ac:dyDescent="0.2">
      <c r="K7" s="22" t="s">
        <v>37</v>
      </c>
      <c r="L7" s="22" t="s">
        <v>38</v>
      </c>
    </row>
    <row r="8" spans="1:15" ht="57" x14ac:dyDescent="0.2">
      <c r="A8" s="2" t="s">
        <v>1</v>
      </c>
      <c r="E8" t="s">
        <v>30</v>
      </c>
      <c r="F8" t="s">
        <v>31</v>
      </c>
      <c r="G8" t="s">
        <v>32</v>
      </c>
      <c r="K8" s="22">
        <v>9</v>
      </c>
      <c r="N8" t="s">
        <v>12</v>
      </c>
      <c r="O8" t="s">
        <v>36</v>
      </c>
    </row>
    <row r="9" spans="1:15" ht="18" x14ac:dyDescent="0.2">
      <c r="A9" s="1">
        <v>3</v>
      </c>
      <c r="B9" s="17">
        <v>3.0000000000000001E-3</v>
      </c>
      <c r="C9" s="18">
        <v>99990</v>
      </c>
      <c r="D9">
        <v>3.0000000000000001E-3</v>
      </c>
      <c r="E9">
        <v>0.1</v>
      </c>
      <c r="F9">
        <v>3.7511575835076201E-2</v>
      </c>
      <c r="G9">
        <f t="shared" ref="G9:G18" si="0">E9/F9</f>
        <v>2.6658437501975678</v>
      </c>
      <c r="H9">
        <v>9.99999999925891E-2</v>
      </c>
      <c r="I9">
        <f>E9-H9</f>
        <v>7.4109052228266137E-12</v>
      </c>
      <c r="K9" s="22">
        <v>2.6649386017021102</v>
      </c>
      <c r="L9" s="22">
        <f>ABS(K9-G9)</f>
        <v>9.0514849545764164E-4</v>
      </c>
      <c r="N9">
        <v>9.9966046453570503E-2</v>
      </c>
      <c r="O9">
        <f>ABS(N9-E9)</f>
        <v>3.3953546429502102E-5</v>
      </c>
    </row>
    <row r="10" spans="1:15" ht="18" x14ac:dyDescent="0.2">
      <c r="A10" s="1">
        <v>6</v>
      </c>
      <c r="B10" s="17">
        <v>6.0000000000000001E-3</v>
      </c>
      <c r="C10" s="18">
        <v>99983</v>
      </c>
      <c r="D10">
        <v>6.0000000000000001E-3</v>
      </c>
      <c r="E10">
        <v>0.16</v>
      </c>
      <c r="F10">
        <v>0.149997289848744</v>
      </c>
      <c r="G10">
        <f t="shared" si="0"/>
        <v>1.0666859392015859</v>
      </c>
      <c r="H10">
        <v>0.159999999969763</v>
      </c>
      <c r="I10">
        <f t="shared" ref="I10:I18" si="1">E10-H10</f>
        <v>3.0237007342392985E-11</v>
      </c>
      <c r="K10" s="22">
        <v>1.07169768049425</v>
      </c>
      <c r="L10" s="22">
        <f t="shared" ref="L10:L51" si="2">ABS(K10-G10)</f>
        <v>5.0117412926640181E-3</v>
      </c>
      <c r="N10">
        <v>0.16075174761132399</v>
      </c>
      <c r="O10">
        <f t="shared" ref="O10:O18" si="3">ABS(N10-E10)</f>
        <v>7.5174761132398848E-4</v>
      </c>
    </row>
    <row r="11" spans="1:15" ht="18" x14ac:dyDescent="0.2">
      <c r="A11" s="1">
        <v>9</v>
      </c>
      <c r="B11" s="17">
        <v>8.9999999999999993E-3</v>
      </c>
      <c r="C11" s="18">
        <v>99982</v>
      </c>
      <c r="D11">
        <v>8.9999999999999993E-3</v>
      </c>
      <c r="E11">
        <v>0.24</v>
      </c>
      <c r="F11">
        <v>0.337478150133946</v>
      </c>
      <c r="G11">
        <f t="shared" si="0"/>
        <v>0.71115715166965132</v>
      </c>
      <c r="H11">
        <v>0.24000000011148401</v>
      </c>
      <c r="I11">
        <f t="shared" si="1"/>
        <v>-1.1148401646288164E-10</v>
      </c>
      <c r="K11" s="22">
        <v>0.700671523838715</v>
      </c>
      <c r="L11" s="22">
        <f t="shared" si="2"/>
        <v>1.0485627830936317E-2</v>
      </c>
      <c r="N11">
        <v>0.23646132971662301</v>
      </c>
      <c r="O11">
        <f t="shared" si="3"/>
        <v>3.5386702833769823E-3</v>
      </c>
    </row>
    <row r="12" spans="1:15" ht="18" x14ac:dyDescent="0.2">
      <c r="A12" s="1">
        <v>12</v>
      </c>
      <c r="B12" s="17">
        <v>1.2E-2</v>
      </c>
      <c r="C12" s="18">
        <v>99976</v>
      </c>
      <c r="D12">
        <v>1.2E-2</v>
      </c>
      <c r="E12">
        <v>0.39</v>
      </c>
      <c r="F12">
        <v>0.59979315575109904</v>
      </c>
      <c r="G12">
        <f t="shared" si="0"/>
        <v>0.6502241585461529</v>
      </c>
      <c r="H12">
        <v>0.39000000027221399</v>
      </c>
      <c r="I12">
        <f t="shared" si="1"/>
        <v>-2.7221397358445643E-10</v>
      </c>
      <c r="K12" s="22">
        <v>0.65932725131607794</v>
      </c>
      <c r="L12" s="22">
        <f t="shared" si="2"/>
        <v>9.1030927699250475E-3</v>
      </c>
      <c r="N12">
        <v>0.39545997273957001</v>
      </c>
      <c r="O12">
        <f t="shared" si="3"/>
        <v>5.459972739569996E-3</v>
      </c>
    </row>
    <row r="13" spans="1:15" ht="18" x14ac:dyDescent="0.2">
      <c r="A13" s="1">
        <v>15</v>
      </c>
      <c r="B13" s="17">
        <v>1.4999999999999999E-2</v>
      </c>
      <c r="C13" s="18">
        <v>99974</v>
      </c>
      <c r="D13">
        <v>1.4999999999999999E-2</v>
      </c>
      <c r="E13">
        <v>0.62</v>
      </c>
      <c r="F13">
        <v>0.937089318674311</v>
      </c>
      <c r="G13">
        <f t="shared" si="0"/>
        <v>0.66162316402998445</v>
      </c>
      <c r="H13">
        <v>0.61999999997189803</v>
      </c>
      <c r="I13">
        <f t="shared" si="1"/>
        <v>2.8101965199311962E-11</v>
      </c>
      <c r="K13" s="22">
        <v>0.66059396335292497</v>
      </c>
      <c r="L13" s="22">
        <f t="shared" si="2"/>
        <v>1.0292006770594719E-3</v>
      </c>
      <c r="N13">
        <v>0.61903554703875496</v>
      </c>
      <c r="O13">
        <f t="shared" si="3"/>
        <v>9.6445296124503255E-4</v>
      </c>
    </row>
    <row r="14" spans="1:15" ht="18" x14ac:dyDescent="0.2">
      <c r="A14" s="1">
        <v>18</v>
      </c>
      <c r="B14" s="17">
        <v>1.7999999999999999E-2</v>
      </c>
      <c r="C14" s="18">
        <v>99964</v>
      </c>
      <c r="D14">
        <v>1.7999999999999999E-2</v>
      </c>
      <c r="E14">
        <v>0.93</v>
      </c>
      <c r="F14">
        <v>1.34877884974629</v>
      </c>
      <c r="G14">
        <f t="shared" si="0"/>
        <v>0.68951259146370536</v>
      </c>
      <c r="H14">
        <v>0.92999999937456601</v>
      </c>
      <c r="I14">
        <f t="shared" si="1"/>
        <v>6.2543403789305785E-10</v>
      </c>
      <c r="K14" s="22">
        <v>0.68833597608346597</v>
      </c>
      <c r="L14" s="22">
        <f t="shared" si="2"/>
        <v>1.1766153802393875E-3</v>
      </c>
      <c r="N14">
        <v>0.92841300606085497</v>
      </c>
      <c r="O14">
        <f t="shared" si="3"/>
        <v>1.586993939145076E-3</v>
      </c>
    </row>
    <row r="15" spans="1:15" ht="18" x14ac:dyDescent="0.2">
      <c r="A15" s="1">
        <v>21</v>
      </c>
      <c r="B15" s="17">
        <v>2.1000000000000001E-2</v>
      </c>
      <c r="C15" s="18">
        <v>99960</v>
      </c>
      <c r="D15">
        <v>2.1000000000000001E-2</v>
      </c>
      <c r="E15">
        <v>1.44</v>
      </c>
      <c r="F15">
        <v>1.8354950925334299</v>
      </c>
      <c r="G15">
        <f t="shared" si="0"/>
        <v>0.7845294742861173</v>
      </c>
      <c r="H15">
        <v>1.43999999947484</v>
      </c>
      <c r="I15">
        <f t="shared" si="1"/>
        <v>5.251599155542408E-10</v>
      </c>
      <c r="K15" s="22">
        <v>0.77983801281121001</v>
      </c>
      <c r="L15" s="22">
        <f t="shared" si="2"/>
        <v>4.691461474907288E-3</v>
      </c>
      <c r="N15">
        <v>1.431388845486</v>
      </c>
      <c r="O15">
        <f t="shared" si="3"/>
        <v>8.6111545139999635E-3</v>
      </c>
    </row>
    <row r="16" spans="1:15" ht="18" x14ac:dyDescent="0.2">
      <c r="A16" s="1">
        <v>24</v>
      </c>
      <c r="B16" s="17">
        <v>2.4E-2</v>
      </c>
      <c r="C16" s="18">
        <v>99953</v>
      </c>
      <c r="D16">
        <v>2.4E-2</v>
      </c>
      <c r="E16">
        <v>2.2000000000000002</v>
      </c>
      <c r="F16">
        <v>2.3965979918893399</v>
      </c>
      <c r="G16">
        <f t="shared" si="0"/>
        <v>0.91796788925190032</v>
      </c>
      <c r="H16">
        <v>2.19999999939632</v>
      </c>
      <c r="I16">
        <f t="shared" si="1"/>
        <v>6.0368021692625007E-10</v>
      </c>
      <c r="K16" s="22">
        <v>0.92530235207037803</v>
      </c>
      <c r="L16" s="22">
        <f t="shared" si="2"/>
        <v>7.3344628184777161E-3</v>
      </c>
      <c r="N16">
        <v>2.21757775886238</v>
      </c>
      <c r="O16">
        <f t="shared" si="3"/>
        <v>1.7577758862379778E-2</v>
      </c>
    </row>
    <row r="17" spans="1:15" ht="18" x14ac:dyDescent="0.2">
      <c r="A17" s="1">
        <v>27</v>
      </c>
      <c r="B17" s="17">
        <v>2.7E-2</v>
      </c>
      <c r="C17" s="18">
        <v>99947</v>
      </c>
      <c r="D17">
        <v>2.7E-2</v>
      </c>
      <c r="E17">
        <v>3.3</v>
      </c>
      <c r="F17">
        <v>3.0323447374702401</v>
      </c>
      <c r="G17">
        <f t="shared" si="0"/>
        <v>1.0882667657217144</v>
      </c>
      <c r="H17">
        <v>3.3000000008438799</v>
      </c>
      <c r="I17">
        <f t="shared" si="1"/>
        <v>-8.4388007692837164E-10</v>
      </c>
      <c r="K17" s="22">
        <v>1.08435793228766</v>
      </c>
      <c r="L17" s="22">
        <f t="shared" si="2"/>
        <v>3.9088334340544595E-3</v>
      </c>
      <c r="N17">
        <v>3.2881470695066399</v>
      </c>
      <c r="O17">
        <f t="shared" si="3"/>
        <v>1.1852930493359892E-2</v>
      </c>
    </row>
    <row r="18" spans="1:15" ht="18" x14ac:dyDescent="0.2">
      <c r="A18" s="1">
        <v>30</v>
      </c>
      <c r="B18" s="17">
        <v>0.03</v>
      </c>
      <c r="C18" s="18">
        <v>99959</v>
      </c>
      <c r="D18">
        <v>0.03</v>
      </c>
      <c r="E18">
        <v>4.9400000000000004</v>
      </c>
      <c r="F18">
        <v>3.7457334771830801</v>
      </c>
      <c r="G18">
        <f t="shared" si="0"/>
        <v>1.3188338225588463</v>
      </c>
      <c r="H18">
        <v>4.9400000016524697</v>
      </c>
      <c r="I18">
        <f t="shared" si="1"/>
        <v>-1.6524692725283785E-9</v>
      </c>
      <c r="K18" s="22">
        <v>1.3195814130433501</v>
      </c>
      <c r="L18" s="22">
        <f t="shared" si="2"/>
        <v>7.4759048450379062E-4</v>
      </c>
      <c r="N18">
        <v>4.9428002747050099</v>
      </c>
      <c r="O18">
        <f>ABS(N18-E18)</f>
        <v>2.8002747050095422E-3</v>
      </c>
    </row>
    <row r="19" spans="1:15" x14ac:dyDescent="0.2">
      <c r="K19" s="22">
        <v>9</v>
      </c>
    </row>
    <row r="20" spans="1:15" x14ac:dyDescent="0.2">
      <c r="B20" s="17" t="s">
        <v>33</v>
      </c>
      <c r="D20">
        <v>3.0000000000000001E-3</v>
      </c>
      <c r="E20">
        <v>0.17</v>
      </c>
      <c r="F20">
        <v>1.7501702594057999E-3</v>
      </c>
      <c r="G20">
        <f t="shared" ref="G20:G29" si="4">E20/F20</f>
        <v>97.133406927916084</v>
      </c>
      <c r="H20">
        <v>0.17000000000364601</v>
      </c>
      <c r="I20">
        <f>E20-H20</f>
        <v>-3.6460001684446297E-12</v>
      </c>
      <c r="K20" s="22">
        <v>97.133406930001101</v>
      </c>
      <c r="L20" s="22">
        <f t="shared" si="2"/>
        <v>2.085016603814438E-9</v>
      </c>
      <c r="N20" s="23">
        <v>0.17000000000364901</v>
      </c>
      <c r="O20">
        <f t="shared" ref="O19:O51" si="5">ABS(N20-E20)</f>
        <v>3.6489977706111176E-12</v>
      </c>
    </row>
    <row r="21" spans="1:15" x14ac:dyDescent="0.2">
      <c r="D21">
        <v>6.0000000000000001E-3</v>
      </c>
      <c r="E21">
        <v>0.22</v>
      </c>
      <c r="F21">
        <v>1.39848101522148E-2</v>
      </c>
      <c r="G21">
        <f t="shared" si="4"/>
        <v>15.731354062404501</v>
      </c>
      <c r="H21">
        <v>0.21999999996637401</v>
      </c>
      <c r="I21">
        <f t="shared" ref="I21:I29" si="6">E21-H21</f>
        <v>3.3625990880636891E-11</v>
      </c>
      <c r="K21" s="22">
        <v>15.7313540601924</v>
      </c>
      <c r="L21" s="22">
        <f t="shared" si="2"/>
        <v>2.2121007248188107E-9</v>
      </c>
      <c r="N21" s="23">
        <v>0.219999999969064</v>
      </c>
      <c r="O21">
        <f t="shared" si="5"/>
        <v>3.0936003758696984E-11</v>
      </c>
    </row>
    <row r="22" spans="1:15" x14ac:dyDescent="0.2">
      <c r="D22">
        <v>8.9999999999999993E-3</v>
      </c>
      <c r="E22">
        <v>0.3</v>
      </c>
      <c r="F22">
        <v>4.7126493279305903E-2</v>
      </c>
      <c r="G22">
        <f t="shared" si="4"/>
        <v>6.3658460268193862</v>
      </c>
      <c r="H22">
        <v>0.30000000000851101</v>
      </c>
      <c r="I22">
        <f t="shared" si="6"/>
        <v>-8.5110252179276813E-12</v>
      </c>
      <c r="K22" s="22">
        <v>6.3658460271277599</v>
      </c>
      <c r="L22" s="22">
        <f t="shared" si="2"/>
        <v>3.0837377096304408E-10</v>
      </c>
      <c r="N22" s="23">
        <v>0.30000000001453297</v>
      </c>
      <c r="O22">
        <f t="shared" si="5"/>
        <v>1.4532985925796993E-11</v>
      </c>
    </row>
    <row r="23" spans="1:15" x14ac:dyDescent="0.2">
      <c r="D23">
        <v>1.2E-2</v>
      </c>
      <c r="E23">
        <v>0.36</v>
      </c>
      <c r="F23">
        <v>0.111427660596221</v>
      </c>
      <c r="G23">
        <f t="shared" si="4"/>
        <v>3.230795639733723</v>
      </c>
      <c r="H23">
        <v>0.36000000002966898</v>
      </c>
      <c r="I23">
        <f t="shared" si="6"/>
        <v>-2.966898948741914E-11</v>
      </c>
      <c r="K23" s="22">
        <v>3.23079564006935</v>
      </c>
      <c r="L23" s="22">
        <f t="shared" si="2"/>
        <v>3.3562708168233257E-10</v>
      </c>
      <c r="N23" s="23">
        <v>0.36000000003739802</v>
      </c>
      <c r="O23">
        <f t="shared" si="5"/>
        <v>3.7398029117952092E-11</v>
      </c>
    </row>
    <row r="24" spans="1:15" x14ac:dyDescent="0.2">
      <c r="D24">
        <v>1.4999999999999999E-2</v>
      </c>
      <c r="E24">
        <v>0.4</v>
      </c>
      <c r="F24">
        <v>0.217045695053036</v>
      </c>
      <c r="G24">
        <f t="shared" si="4"/>
        <v>1.8429298950262911</v>
      </c>
      <c r="H24">
        <v>0.39999999999429298</v>
      </c>
      <c r="I24">
        <f t="shared" si="6"/>
        <v>5.7070459469343859E-12</v>
      </c>
      <c r="K24" s="22">
        <v>1.84292989512323</v>
      </c>
      <c r="L24" s="22">
        <f t="shared" si="2"/>
        <v>9.6938901350540618E-11</v>
      </c>
      <c r="N24" s="23">
        <v>0.40000000002104302</v>
      </c>
      <c r="O24">
        <f t="shared" si="5"/>
        <v>2.1043000675291523E-11</v>
      </c>
    </row>
    <row r="25" spans="1:15" x14ac:dyDescent="0.2">
      <c r="D25">
        <v>1.7999999999999999E-2</v>
      </c>
      <c r="E25">
        <v>0.45</v>
      </c>
      <c r="F25">
        <v>0.37358199151570998</v>
      </c>
      <c r="G25">
        <f t="shared" si="4"/>
        <v>1.204554850661415</v>
      </c>
      <c r="H25">
        <v>0.450000000126488</v>
      </c>
      <c r="I25">
        <f t="shared" si="6"/>
        <v>-1.2648798675130024E-10</v>
      </c>
      <c r="K25" s="22">
        <v>1.2045548511339299</v>
      </c>
      <c r="L25" s="22">
        <f t="shared" si="2"/>
        <v>4.7251491608335527E-10</v>
      </c>
      <c r="N25" s="23">
        <v>0.45000000017652297</v>
      </c>
      <c r="O25">
        <f t="shared" si="5"/>
        <v>1.7652296291359448E-10</v>
      </c>
    </row>
    <row r="26" spans="1:15" x14ac:dyDescent="0.2">
      <c r="D26">
        <v>2.1000000000000001E-2</v>
      </c>
      <c r="E26">
        <v>0.47</v>
      </c>
      <c r="F26">
        <v>0.591171542090284</v>
      </c>
      <c r="G26">
        <f t="shared" si="4"/>
        <v>0.79503150361087804</v>
      </c>
      <c r="H26">
        <v>0.47000000023004002</v>
      </c>
      <c r="I26">
        <f t="shared" si="6"/>
        <v>-2.3004004257032307E-10</v>
      </c>
      <c r="K26" s="22">
        <v>0.795031503923042</v>
      </c>
      <c r="L26" s="22">
        <f t="shared" si="2"/>
        <v>3.121639613468119E-10</v>
      </c>
      <c r="N26" s="23">
        <v>0.47000000018454702</v>
      </c>
      <c r="O26">
        <f t="shared" si="5"/>
        <v>1.8454704431292157E-10</v>
      </c>
    </row>
    <row r="27" spans="1:15" x14ac:dyDescent="0.2">
      <c r="D27">
        <v>2.4E-2</v>
      </c>
      <c r="E27">
        <v>0.49</v>
      </c>
      <c r="F27">
        <v>0.87649149715325803</v>
      </c>
      <c r="G27">
        <f t="shared" si="4"/>
        <v>0.55904706616260713</v>
      </c>
      <c r="H27">
        <v>0.489999999857478</v>
      </c>
      <c r="I27">
        <f t="shared" si="6"/>
        <v>1.4252199420639045E-10</v>
      </c>
      <c r="K27" s="22">
        <v>0.55904706589490205</v>
      </c>
      <c r="L27" s="22">
        <f t="shared" si="2"/>
        <v>2.6770508032569751E-10</v>
      </c>
      <c r="N27" s="23">
        <v>0.48999999976536102</v>
      </c>
      <c r="O27">
        <f t="shared" si="5"/>
        <v>2.3463897491637908E-10</v>
      </c>
    </row>
    <row r="28" spans="1:15" x14ac:dyDescent="0.2">
      <c r="D28">
        <v>2.7E-2</v>
      </c>
      <c r="E28">
        <v>0.5</v>
      </c>
      <c r="F28">
        <v>1.2399347320730401</v>
      </c>
      <c r="G28">
        <f t="shared" si="4"/>
        <v>0.40324703153048447</v>
      </c>
      <c r="H28">
        <v>0.50000000058216898</v>
      </c>
      <c r="I28">
        <f t="shared" si="6"/>
        <v>-5.8216897969032289E-10</v>
      </c>
      <c r="K28" s="22">
        <v>0.40324703200963102</v>
      </c>
      <c r="L28" s="22">
        <f t="shared" si="2"/>
        <v>4.7914655576519749E-10</v>
      </c>
      <c r="N28" s="23">
        <v>0.50000000059410898</v>
      </c>
      <c r="O28">
        <f t="shared" si="5"/>
        <v>5.9410898423095659E-10</v>
      </c>
    </row>
    <row r="29" spans="1:15" x14ac:dyDescent="0.2">
      <c r="D29">
        <v>0.03</v>
      </c>
      <c r="E29">
        <v>0.53</v>
      </c>
      <c r="F29">
        <v>1.6948158940911699</v>
      </c>
      <c r="G29">
        <f t="shared" si="4"/>
        <v>0.31271833232612434</v>
      </c>
      <c r="H29">
        <v>0.52999999944728104</v>
      </c>
      <c r="I29">
        <f t="shared" si="6"/>
        <v>5.5271898169451106E-10</v>
      </c>
      <c r="K29" s="22">
        <v>0.31271833204459698</v>
      </c>
      <c r="L29" s="22">
        <f t="shared" si="2"/>
        <v>2.8152735698228071E-10</v>
      </c>
      <c r="N29" s="23">
        <v>0.52999999952286603</v>
      </c>
      <c r="O29">
        <f t="shared" si="5"/>
        <v>4.7713399897730824E-10</v>
      </c>
    </row>
    <row r="31" spans="1:15" x14ac:dyDescent="0.2">
      <c r="B31" s="17" t="s">
        <v>34</v>
      </c>
      <c r="D31">
        <v>3.0000000000000001E-3</v>
      </c>
      <c r="E31">
        <v>0.15</v>
      </c>
      <c r="F31">
        <v>1.3128043537907099E-3</v>
      </c>
      <c r="G31">
        <f>E31/F31</f>
        <v>114.25921887513279</v>
      </c>
      <c r="H31">
        <v>0.15000000003264499</v>
      </c>
      <c r="I31">
        <f>E31-H31</f>
        <v>-3.2644997816078103E-11</v>
      </c>
      <c r="K31" s="22">
        <v>114.259218900127</v>
      </c>
      <c r="L31" s="22">
        <f t="shared" si="2"/>
        <v>2.4994207592499151E-8</v>
      </c>
      <c r="N31">
        <v>0.150000000032813</v>
      </c>
      <c r="O31">
        <f t="shared" si="5"/>
        <v>3.2813002315279505E-11</v>
      </c>
    </row>
    <row r="32" spans="1:15" x14ac:dyDescent="0.2">
      <c r="D32">
        <v>6.0000000000000001E-3</v>
      </c>
      <c r="E32">
        <v>0.2</v>
      </c>
      <c r="F32">
        <v>1.04943276607366E-2</v>
      </c>
      <c r="G32">
        <f t="shared" ref="G32:G50" si="7">E32/F32</f>
        <v>19.057914567340845</v>
      </c>
      <c r="H32">
        <v>0.20000000002790699</v>
      </c>
      <c r="I32">
        <f t="shared" ref="I32:I40" si="8">E32-H32</f>
        <v>-2.7906982280612169E-11</v>
      </c>
      <c r="K32" s="22">
        <v>19.057914570257299</v>
      </c>
      <c r="L32" s="22">
        <f t="shared" si="2"/>
        <v>2.9164546333504404E-9</v>
      </c>
      <c r="N32">
        <v>0.200000000030604</v>
      </c>
      <c r="O32">
        <f t="shared" si="5"/>
        <v>3.0603991563182831E-11</v>
      </c>
    </row>
    <row r="33" spans="2:15" x14ac:dyDescent="0.2">
      <c r="D33">
        <v>8.9999999999999993E-3</v>
      </c>
      <c r="E33">
        <v>0.25</v>
      </c>
      <c r="F33">
        <v>3.5386281998391798E-2</v>
      </c>
      <c r="G33">
        <f t="shared" si="7"/>
        <v>7.064884635559106</v>
      </c>
      <c r="H33">
        <v>0.25000000001559902</v>
      </c>
      <c r="I33">
        <f t="shared" si="8"/>
        <v>-1.5599022074042068E-11</v>
      </c>
      <c r="K33" s="22">
        <v>7.0648846361443702</v>
      </c>
      <c r="L33" s="22">
        <f t="shared" si="2"/>
        <v>5.8526428148297782E-10</v>
      </c>
      <c r="N33">
        <v>0.25000000002070899</v>
      </c>
      <c r="O33">
        <f t="shared" si="5"/>
        <v>2.0708990078333045E-11</v>
      </c>
    </row>
    <row r="34" spans="2:15" x14ac:dyDescent="0.2">
      <c r="D34">
        <v>1.2E-2</v>
      </c>
      <c r="E34">
        <v>0.31</v>
      </c>
      <c r="F34">
        <v>8.3761968194736802E-2</v>
      </c>
      <c r="G34">
        <f t="shared" si="7"/>
        <v>3.7009636554777003</v>
      </c>
      <c r="H34">
        <v>0.309999999959988</v>
      </c>
      <c r="I34">
        <f t="shared" si="8"/>
        <v>4.0011993718280792E-11</v>
      </c>
      <c r="K34" s="22">
        <v>3.70096365504924</v>
      </c>
      <c r="L34" s="22">
        <f t="shared" si="2"/>
        <v>4.2846037828780936E-10</v>
      </c>
      <c r="N34">
        <v>0.30999999996411098</v>
      </c>
      <c r="O34">
        <f t="shared" si="5"/>
        <v>3.5889013982881579E-11</v>
      </c>
    </row>
    <row r="35" spans="2:15" x14ac:dyDescent="0.2">
      <c r="D35">
        <v>1.4999999999999999E-2</v>
      </c>
      <c r="E35">
        <v>0.36</v>
      </c>
      <c r="F35">
        <v>0.16333366480934899</v>
      </c>
      <c r="G35">
        <f t="shared" si="7"/>
        <v>2.2040771595997035</v>
      </c>
      <c r="H35">
        <v>0.36000000006538302</v>
      </c>
      <c r="I35">
        <f t="shared" si="8"/>
        <v>-6.5383032321619794E-11</v>
      </c>
      <c r="K35" s="22">
        <v>2.2040771600713902</v>
      </c>
      <c r="L35" s="22">
        <f t="shared" si="2"/>
        <v>4.7168668970698491E-10</v>
      </c>
      <c r="N35">
        <v>0.36000000007704103</v>
      </c>
      <c r="O35">
        <f t="shared" si="5"/>
        <v>7.7041040213998713E-11</v>
      </c>
    </row>
    <row r="36" spans="2:15" x14ac:dyDescent="0.2">
      <c r="D36">
        <v>1.7999999999999999E-2</v>
      </c>
      <c r="E36">
        <v>0.41</v>
      </c>
      <c r="F36">
        <v>0.28161244668250901</v>
      </c>
      <c r="G36">
        <f t="shared" si="7"/>
        <v>1.4559015584358586</v>
      </c>
      <c r="H36">
        <v>0.40999999987725999</v>
      </c>
      <c r="I36">
        <f t="shared" si="8"/>
        <v>1.2273998484246817E-10</v>
      </c>
      <c r="K36" s="22">
        <v>1.45590155805621</v>
      </c>
      <c r="L36" s="22">
        <f t="shared" si="2"/>
        <v>3.7964853483174466E-10</v>
      </c>
      <c r="N36">
        <v>0.409999999893089</v>
      </c>
      <c r="O36">
        <f t="shared" si="5"/>
        <v>1.0691098006887501E-10</v>
      </c>
    </row>
    <row r="37" spans="2:15" x14ac:dyDescent="0.2">
      <c r="D37">
        <v>2.1000000000000001E-2</v>
      </c>
      <c r="E37">
        <v>0.42</v>
      </c>
      <c r="F37">
        <v>0.44597962405316199</v>
      </c>
      <c r="G37">
        <f t="shared" si="7"/>
        <v>0.94174706051129997</v>
      </c>
      <c r="H37">
        <v>0.42000000021794998</v>
      </c>
      <c r="I37">
        <f t="shared" si="8"/>
        <v>-2.1794999138791127E-10</v>
      </c>
      <c r="K37" s="22">
        <v>0.94174706089188498</v>
      </c>
      <c r="L37" s="22">
        <f t="shared" si="2"/>
        <v>3.8058500795301597E-10</v>
      </c>
      <c r="N37">
        <v>0.42000000016973399</v>
      </c>
      <c r="O37">
        <f t="shared" si="5"/>
        <v>1.6973400462916288E-10</v>
      </c>
    </row>
    <row r="38" spans="2:15" x14ac:dyDescent="0.2">
      <c r="D38">
        <v>2.4E-2</v>
      </c>
      <c r="E38">
        <v>0.44</v>
      </c>
      <c r="F38">
        <v>0.663876757058114</v>
      </c>
      <c r="G38">
        <f t="shared" si="7"/>
        <v>0.66277361772658594</v>
      </c>
      <c r="H38">
        <v>0.44000000018151297</v>
      </c>
      <c r="I38">
        <f t="shared" si="8"/>
        <v>-1.8151297132007471E-10</v>
      </c>
      <c r="K38" s="22">
        <v>0.66277361784136701</v>
      </c>
      <c r="L38" s="22">
        <f t="shared" si="2"/>
        <v>1.1478107353468658E-10</v>
      </c>
      <c r="N38">
        <v>0.44000000007620299</v>
      </c>
      <c r="O38">
        <f t="shared" si="5"/>
        <v>7.6202988363860413E-11</v>
      </c>
    </row>
    <row r="39" spans="2:15" x14ac:dyDescent="0.2">
      <c r="D39">
        <v>2.7E-2</v>
      </c>
      <c r="E39">
        <v>0.47</v>
      </c>
      <c r="F39">
        <v>0.94296846958069402</v>
      </c>
      <c r="G39">
        <f t="shared" si="7"/>
        <v>0.49842599743445609</v>
      </c>
      <c r="H39">
        <v>0.46999999959032102</v>
      </c>
      <c r="I39">
        <f t="shared" si="8"/>
        <v>4.0967895742483051E-10</v>
      </c>
      <c r="K39" s="22">
        <v>0.49842599681778699</v>
      </c>
      <c r="L39" s="22">
        <f t="shared" si="2"/>
        <v>6.1666910466939839E-10</v>
      </c>
      <c r="N39">
        <v>0.46999999941850001</v>
      </c>
      <c r="O39">
        <f t="shared" si="5"/>
        <v>5.8149995929568377E-10</v>
      </c>
    </row>
    <row r="40" spans="2:15" x14ac:dyDescent="0.2">
      <c r="D40">
        <v>0.03</v>
      </c>
      <c r="E40">
        <v>0.49</v>
      </c>
      <c r="F40">
        <v>1.2887240218966101</v>
      </c>
      <c r="G40">
        <f t="shared" si="7"/>
        <v>0.38022104940580598</v>
      </c>
      <c r="H40">
        <v>0.48999999947703399</v>
      </c>
      <c r="I40">
        <f t="shared" si="8"/>
        <v>5.2296600383527903E-10</v>
      </c>
      <c r="K40" s="22">
        <v>0.38022104880963098</v>
      </c>
      <c r="L40" s="22">
        <f t="shared" si="2"/>
        <v>5.9617499825748155E-10</v>
      </c>
      <c r="N40">
        <v>0.48999999923169801</v>
      </c>
      <c r="O40">
        <f t="shared" si="5"/>
        <v>7.6830197759392149E-10</v>
      </c>
    </row>
    <row r="41" spans="2:15" x14ac:dyDescent="0.2">
      <c r="L41" s="22">
        <f t="shared" si="2"/>
        <v>0</v>
      </c>
      <c r="O41">
        <f t="shared" si="5"/>
        <v>0</v>
      </c>
    </row>
    <row r="42" spans="2:15" x14ac:dyDescent="0.2">
      <c r="B42" s="17" t="s">
        <v>35</v>
      </c>
      <c r="D42">
        <v>3.0000000000000001E-3</v>
      </c>
      <c r="E42">
        <v>0.26</v>
      </c>
      <c r="F42">
        <v>1.0503085436372301E-3</v>
      </c>
      <c r="G42">
        <f t="shared" si="7"/>
        <v>247.54630586895649</v>
      </c>
      <c r="H42">
        <v>0.26000000003260498</v>
      </c>
      <c r="I42">
        <f>E42-H42</f>
        <v>-3.2604974276040366E-11</v>
      </c>
      <c r="K42" s="22">
        <v>247.54630590020699</v>
      </c>
      <c r="L42" s="22">
        <f t="shared" si="2"/>
        <v>3.1250493748302688E-8</v>
      </c>
      <c r="N42">
        <v>0.26000000003282397</v>
      </c>
      <c r="O42">
        <f t="shared" si="5"/>
        <v>3.2823965767647678E-11</v>
      </c>
    </row>
    <row r="43" spans="2:15" x14ac:dyDescent="0.2">
      <c r="D43">
        <v>6.0000000000000001E-3</v>
      </c>
      <c r="E43">
        <v>0.32</v>
      </c>
      <c r="F43">
        <v>8.3975425555802095E-3</v>
      </c>
      <c r="G43">
        <f t="shared" si="7"/>
        <v>38.106386229309237</v>
      </c>
      <c r="H43">
        <v>0.32000000000580198</v>
      </c>
      <c r="I43">
        <f t="shared" ref="I43:I51" si="9">E43-H43</f>
        <v>-5.8019700155398368E-12</v>
      </c>
      <c r="K43" s="22">
        <v>38.106386230574799</v>
      </c>
      <c r="L43" s="22">
        <f t="shared" si="2"/>
        <v>1.2655618775170296E-9</v>
      </c>
      <c r="N43">
        <v>0.32000000001062801</v>
      </c>
      <c r="O43">
        <f t="shared" si="5"/>
        <v>1.062799848128293E-11</v>
      </c>
    </row>
    <row r="44" spans="2:15" x14ac:dyDescent="0.2">
      <c r="D44">
        <v>8.9999999999999993E-3</v>
      </c>
      <c r="E44">
        <v>0.37</v>
      </c>
      <c r="F44">
        <v>2.8324877085753101E-2</v>
      </c>
      <c r="G44">
        <f t="shared" si="7"/>
        <v>13.062722174568703</v>
      </c>
      <c r="H44">
        <v>0.36999999987059401</v>
      </c>
      <c r="I44">
        <f t="shared" si="9"/>
        <v>1.2940598592692254E-10</v>
      </c>
      <c r="K44" s="22">
        <v>13.062722170295499</v>
      </c>
      <c r="L44" s="22">
        <f t="shared" si="2"/>
        <v>4.2732040128612425E-9</v>
      </c>
      <c r="N44">
        <v>0.36999999987896398</v>
      </c>
      <c r="O44">
        <f t="shared" si="5"/>
        <v>1.2103601454427348E-10</v>
      </c>
    </row>
    <row r="45" spans="2:15" x14ac:dyDescent="0.2">
      <c r="D45">
        <v>1.2E-2</v>
      </c>
      <c r="E45">
        <v>0.41</v>
      </c>
      <c r="F45">
        <v>6.7074343192100094E-2</v>
      </c>
      <c r="G45">
        <f t="shared" si="7"/>
        <v>6.1126204221749143</v>
      </c>
      <c r="H45">
        <v>0.40999999998827003</v>
      </c>
      <c r="I45">
        <f t="shared" si="9"/>
        <v>1.1729950344374629E-11</v>
      </c>
      <c r="K45" s="22">
        <v>6.1126204220395302</v>
      </c>
      <c r="L45" s="22">
        <f t="shared" si="2"/>
        <v>1.3538414833647039E-10</v>
      </c>
      <c r="N45">
        <v>0.40999999999092002</v>
      </c>
      <c r="O45">
        <f t="shared" si="5"/>
        <v>9.0799590068968428E-12</v>
      </c>
    </row>
    <row r="46" spans="2:15" x14ac:dyDescent="0.2">
      <c r="D46">
        <v>1.4999999999999999E-2</v>
      </c>
      <c r="E46">
        <v>0.45</v>
      </c>
      <c r="F46">
        <v>0.130868459503481</v>
      </c>
      <c r="G46">
        <f t="shared" si="7"/>
        <v>3.4385672583547939</v>
      </c>
      <c r="H46">
        <v>0.44999999995356299</v>
      </c>
      <c r="I46">
        <f t="shared" si="9"/>
        <v>4.6437020895240266E-11</v>
      </c>
      <c r="K46" s="22">
        <v>3.4385672580817799</v>
      </c>
      <c r="L46" s="22">
        <f t="shared" si="2"/>
        <v>2.7301405580715254E-10</v>
      </c>
      <c r="N46">
        <v>0.44999999996426898</v>
      </c>
      <c r="O46">
        <f t="shared" si="5"/>
        <v>3.5731029246477419E-11</v>
      </c>
    </row>
    <row r="47" spans="2:15" x14ac:dyDescent="0.2">
      <c r="D47">
        <v>1.7999999999999999E-2</v>
      </c>
      <c r="E47">
        <v>0.5</v>
      </c>
      <c r="F47">
        <v>0.225791642749748</v>
      </c>
      <c r="G47">
        <f t="shared" si="7"/>
        <v>2.2144309413354408</v>
      </c>
      <c r="H47">
        <v>0.49999999992425698</v>
      </c>
      <c r="I47">
        <f t="shared" si="9"/>
        <v>7.5743022964758211E-11</v>
      </c>
      <c r="K47" s="22">
        <v>2.2144309410077798</v>
      </c>
      <c r="L47" s="22">
        <f t="shared" si="2"/>
        <v>3.2766100943604215E-10</v>
      </c>
      <c r="N47">
        <v>0.49999999992601502</v>
      </c>
      <c r="O47">
        <f t="shared" si="5"/>
        <v>7.3984984805264276E-11</v>
      </c>
    </row>
    <row r="48" spans="2:15" x14ac:dyDescent="0.2">
      <c r="D48">
        <v>2.1000000000000001E-2</v>
      </c>
      <c r="E48">
        <v>0.53</v>
      </c>
      <c r="F48">
        <v>0.35791368779388</v>
      </c>
      <c r="G48">
        <f t="shared" si="7"/>
        <v>1.4808039426120616</v>
      </c>
      <c r="H48">
        <v>0.53000000013885196</v>
      </c>
      <c r="I48">
        <f t="shared" si="9"/>
        <v>-1.3885192995388707E-10</v>
      </c>
      <c r="K48" s="22">
        <v>1.4808039424731301</v>
      </c>
      <c r="L48" s="22">
        <f t="shared" si="2"/>
        <v>1.3893153294475269E-10</v>
      </c>
      <c r="N48">
        <v>0.52999999995027602</v>
      </c>
      <c r="O48">
        <f t="shared" si="5"/>
        <v>4.9724002693096736E-11</v>
      </c>
    </row>
    <row r="49" spans="4:15" x14ac:dyDescent="0.2">
      <c r="D49">
        <v>2.4E-2</v>
      </c>
      <c r="E49">
        <v>0.56999999999999995</v>
      </c>
      <c r="F49">
        <v>0.53338979379462403</v>
      </c>
      <c r="G49">
        <f t="shared" si="7"/>
        <v>1.0686368705050107</v>
      </c>
      <c r="H49">
        <v>0.57000000026401898</v>
      </c>
      <c r="I49">
        <f t="shared" si="9"/>
        <v>-2.6401902886163953E-10</v>
      </c>
      <c r="K49" s="22">
        <v>1.06863687044688</v>
      </c>
      <c r="L49" s="22">
        <f t="shared" si="2"/>
        <v>5.8130611435558421E-11</v>
      </c>
      <c r="N49">
        <v>0.56999999996898998</v>
      </c>
      <c r="O49">
        <f t="shared" si="5"/>
        <v>3.1009972367712635E-11</v>
      </c>
    </row>
    <row r="50" spans="4:15" x14ac:dyDescent="0.2">
      <c r="D50">
        <v>2.7E-2</v>
      </c>
      <c r="E50">
        <v>0.6</v>
      </c>
      <c r="F50">
        <v>0.75746000237171396</v>
      </c>
      <c r="G50">
        <f t="shared" si="7"/>
        <v>0.7921210336140726</v>
      </c>
      <c r="H50">
        <v>0.60000000029232303</v>
      </c>
      <c r="I50">
        <f t="shared" si="9"/>
        <v>-2.9232305465143327E-10</v>
      </c>
      <c r="K50" s="22">
        <v>0.79212103370082299</v>
      </c>
      <c r="L50" s="22">
        <f t="shared" si="2"/>
        <v>8.6750384653555557E-11</v>
      </c>
      <c r="N50">
        <v>0.60000000006570597</v>
      </c>
      <c r="O50">
        <f t="shared" si="5"/>
        <v>6.5705996199483252E-11</v>
      </c>
    </row>
    <row r="51" spans="4:15" x14ac:dyDescent="0.2">
      <c r="D51">
        <v>0.03</v>
      </c>
      <c r="E51">
        <v>0.65</v>
      </c>
      <c r="F51">
        <v>1.0375366836634401</v>
      </c>
      <c r="G51">
        <f>E51/F51</f>
        <v>0.62648387303754305</v>
      </c>
      <c r="H51">
        <v>0.64999999996104996</v>
      </c>
      <c r="I51">
        <f t="shared" si="9"/>
        <v>3.8950065395226829E-11</v>
      </c>
      <c r="K51" s="22">
        <v>0.62648387271724504</v>
      </c>
      <c r="L51" s="22">
        <f t="shared" si="2"/>
        <v>3.2029801033672811E-10</v>
      </c>
      <c r="N51">
        <v>0.64999999966768096</v>
      </c>
      <c r="O51">
        <f t="shared" si="5"/>
        <v>3.3231906115815946E-10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2018-04-18T16:54:50Z</dcterms:created>
  <dcterms:modified xsi:type="dcterms:W3CDTF">2020-11-28T16:34:58Z</dcterms:modified>
</cp:coreProperties>
</file>