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Vasilii\Documents\MyWorks\trunk\Dissertacia\MyWork\DocWork\"/>
    </mc:Choice>
  </mc:AlternateContent>
  <xr:revisionPtr revIDLastSave="0" documentId="13_ncr:1_{32513819-7F56-405B-9FD8-0DB0944DF72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2" i="2" l="1"/>
  <c r="F101" i="2"/>
  <c r="F100" i="2"/>
  <c r="F99" i="2"/>
  <c r="F98" i="2"/>
  <c r="F97" i="2"/>
  <c r="F96" i="2"/>
  <c r="F95" i="2"/>
  <c r="F94" i="2"/>
  <c r="I93" i="2"/>
  <c r="G93" i="2"/>
  <c r="F93" i="2"/>
  <c r="E93" i="2"/>
  <c r="F92" i="2"/>
  <c r="F91" i="2"/>
  <c r="F90" i="2"/>
  <c r="F89" i="2"/>
  <c r="F88" i="2"/>
  <c r="F87" i="2"/>
  <c r="F86" i="2"/>
  <c r="F85" i="2"/>
  <c r="F84" i="2"/>
  <c r="I83" i="2"/>
  <c r="G83" i="2"/>
  <c r="F83" i="2"/>
  <c r="E83" i="2"/>
  <c r="F82" i="2"/>
  <c r="F81" i="2"/>
  <c r="F80" i="2"/>
  <c r="F79" i="2"/>
  <c r="F78" i="2"/>
  <c r="F77" i="2"/>
  <c r="F76" i="2"/>
  <c r="F75" i="2"/>
  <c r="F74" i="2"/>
  <c r="I73" i="2"/>
  <c r="G73" i="2"/>
  <c r="F73" i="2"/>
  <c r="E73" i="2"/>
  <c r="F72" i="2"/>
  <c r="F71" i="2"/>
  <c r="F70" i="2"/>
  <c r="F69" i="2"/>
  <c r="F68" i="2"/>
  <c r="F67" i="2"/>
  <c r="F66" i="2"/>
  <c r="F65" i="2"/>
  <c r="F64" i="2"/>
  <c r="I63" i="2"/>
  <c r="G63" i="2"/>
  <c r="F63" i="2"/>
  <c r="E63" i="2"/>
  <c r="F62" i="2"/>
  <c r="F61" i="2"/>
  <c r="F60" i="2"/>
  <c r="F59" i="2"/>
  <c r="F58" i="2"/>
  <c r="F57" i="2"/>
  <c r="F56" i="2"/>
  <c r="F55" i="2"/>
  <c r="F54" i="2"/>
  <c r="I53" i="2"/>
  <c r="G53" i="2"/>
  <c r="F53" i="2"/>
  <c r="E53" i="2"/>
  <c r="F52" i="2"/>
  <c r="F51" i="2"/>
  <c r="F50" i="2"/>
  <c r="F49" i="2"/>
  <c r="F48" i="2"/>
  <c r="F47" i="2"/>
  <c r="F46" i="2"/>
  <c r="F45" i="2"/>
  <c r="F44" i="2"/>
  <c r="I43" i="2"/>
  <c r="G43" i="2"/>
  <c r="F43" i="2"/>
  <c r="E43" i="2"/>
  <c r="F42" i="2"/>
  <c r="F41" i="2"/>
  <c r="F40" i="2"/>
  <c r="F39" i="2"/>
  <c r="F38" i="2"/>
  <c r="F37" i="2"/>
  <c r="F36" i="2"/>
  <c r="F35" i="2"/>
  <c r="F34" i="2"/>
  <c r="I33" i="2"/>
  <c r="G33" i="2"/>
  <c r="F33" i="2"/>
  <c r="E33" i="2"/>
  <c r="F32" i="2"/>
  <c r="F31" i="2"/>
  <c r="F30" i="2"/>
  <c r="F29" i="2"/>
  <c r="F28" i="2"/>
  <c r="F27" i="2"/>
  <c r="F26" i="2"/>
  <c r="F25" i="2"/>
  <c r="F24" i="2"/>
  <c r="I23" i="2"/>
  <c r="G23" i="2"/>
  <c r="F23" i="2"/>
  <c r="E23" i="2"/>
  <c r="F22" i="2"/>
  <c r="F21" i="2"/>
  <c r="F20" i="2"/>
  <c r="F19" i="2"/>
  <c r="F18" i="2"/>
  <c r="F17" i="2"/>
  <c r="F16" i="2"/>
  <c r="F15" i="2"/>
  <c r="F14" i="2"/>
  <c r="I13" i="2"/>
  <c r="G13" i="2"/>
  <c r="F13" i="2"/>
  <c r="E13" i="2"/>
  <c r="F12" i="2"/>
  <c r="F11" i="2"/>
  <c r="F10" i="2"/>
  <c r="F9" i="2"/>
  <c r="F8" i="2"/>
  <c r="F7" i="2"/>
  <c r="F6" i="2"/>
  <c r="F5" i="2"/>
  <c r="F4" i="2"/>
  <c r="I3" i="2"/>
  <c r="G3" i="2"/>
  <c r="F3" i="2"/>
  <c r="E3" i="2"/>
  <c r="F105" i="1"/>
  <c r="F104" i="1"/>
  <c r="F103" i="1"/>
  <c r="F102" i="1"/>
  <c r="F101" i="1"/>
  <c r="F100" i="1"/>
  <c r="F99" i="1"/>
  <c r="F98" i="1"/>
  <c r="F97" i="1"/>
  <c r="F96" i="1"/>
</calcChain>
</file>

<file path=xl/sharedStrings.xml><?xml version="1.0" encoding="utf-8"?>
<sst xmlns="http://schemas.openxmlformats.org/spreadsheetml/2006/main" count="34" uniqueCount="19">
  <si>
    <t>№</t>
  </si>
  <si>
    <t>Линейная скорость мм/с</t>
  </si>
  <si>
    <t>Величина смещения кончика иглы, мм</t>
  </si>
  <si>
    <t>e-06</t>
  </si>
  <si>
    <t>e-07</t>
  </si>
  <si>
    <t>Time</t>
  </si>
  <si>
    <t>30 градусов</t>
  </si>
  <si>
    <t xml:space="preserve">60 градусов </t>
  </si>
  <si>
    <t xml:space="preserve">45 градусов </t>
  </si>
  <si>
    <t>Эксперимент</t>
  </si>
  <si>
    <t>Модель</t>
  </si>
  <si>
    <t>Ошибка</t>
  </si>
  <si>
    <t>отклонение</t>
  </si>
  <si>
    <t>Скорость</t>
  </si>
  <si>
    <t>Среднее</t>
  </si>
  <si>
    <t>Частные отклонения</t>
  </si>
  <si>
    <t>абс погр</t>
  </si>
  <si>
    <t>погрешность прибора</t>
  </si>
  <si>
    <t>Суммарная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</si>
</sst>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Смещение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0-4F36-A866-B0C4EC379E1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Лист1!$F$4:$F$13</c:f>
              <c:numCache>
                <c:formatCode>General</c:formatCode>
                <c:ptCount val="10"/>
                <c:pt idx="0">
                  <c:v>3.2300000000000002E-2</c:v>
                </c:pt>
                <c:pt idx="2">
                  <c:v>0.29039999999999999</c:v>
                </c:pt>
                <c:pt idx="4">
                  <c:v>0.80659999999999998</c:v>
                </c:pt>
                <c:pt idx="6">
                  <c:v>1.5809</c:v>
                </c:pt>
                <c:pt idx="7">
                  <c:v>2.0648</c:v>
                </c:pt>
                <c:pt idx="8">
                  <c:v>2.6133000000000002</c:v>
                </c:pt>
                <c:pt idx="9">
                  <c:v>3.2263000000000002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0-4F36-A866-B0C4EC37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54488"/>
        <c:axId val="200088760"/>
      </c:scatterChart>
      <c:valAx>
        <c:axId val="20085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88760"/>
        <c:crosses val="autoZero"/>
        <c:crossBetween val="midCat"/>
      </c:valAx>
      <c:valAx>
        <c:axId val="2000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5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Лист1!$AK$4:$AK$12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Лист1!$AL$4:$AL$12</c:f>
              <c:numCache>
                <c:formatCode>General</c:formatCode>
                <c:ptCount val="9"/>
                <c:pt idx="0">
                  <c:v>2.02959390413759E-3</c:v>
                </c:pt>
                <c:pt idx="1">
                  <c:v>1.8164557708892599E-2</c:v>
                </c:pt>
                <c:pt idx="2">
                  <c:v>4.5398754065121297E-2</c:v>
                </c:pt>
                <c:pt idx="3">
                  <c:v>0.13140479688415099</c:v>
                </c:pt>
                <c:pt idx="4">
                  <c:v>0.343431341762089</c:v>
                </c:pt>
                <c:pt idx="5">
                  <c:v>0.110042241240495</c:v>
                </c:pt>
                <c:pt idx="6">
                  <c:v>0.57991713038813497</c:v>
                </c:pt>
                <c:pt idx="7">
                  <c:v>1.0511695060042601</c:v>
                </c:pt>
                <c:pt idx="8">
                  <c:v>1.4609690752122899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1D-4448-B503-CC3F8EA5F7F6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Лист1!$AK$14:$AK$22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Лист1!$AL$14:$AL$22</c:f>
              <c:numCache>
                <c:formatCode>General</c:formatCode>
                <c:ptCount val="9"/>
                <c:pt idx="0">
                  <c:v>2.1443675441585399</c:v>
                </c:pt>
                <c:pt idx="1">
                  <c:v>2.15173791466079</c:v>
                </c:pt>
                <c:pt idx="2">
                  <c:v>2.13411551603195</c:v>
                </c:pt>
                <c:pt idx="3">
                  <c:v>2.04304348282662</c:v>
                </c:pt>
                <c:pt idx="4">
                  <c:v>1.8536404002390401</c:v>
                </c:pt>
                <c:pt idx="5">
                  <c:v>1.9760371482180901</c:v>
                </c:pt>
                <c:pt idx="6">
                  <c:v>1.8081404164285999</c:v>
                </c:pt>
                <c:pt idx="7">
                  <c:v>2.48648487113817</c:v>
                </c:pt>
                <c:pt idx="8">
                  <c:v>2.0044920623062699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1D-4448-B503-CC3F8EA5F7F6}"/>
            </c:ext>
          </c:extLst>
        </c:ser>
        <c:ser>
          <c:idx val="2"/>
          <c:order val="2"/>
          <c:tx>
            <c:v>5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Лист1!$AL$24:$AL$33</c:f>
              <c:numCache>
                <c:formatCode>General</c:formatCode>
                <c:ptCount val="10"/>
                <c:pt idx="0">
                  <c:v>0.54020102331610298</c:v>
                </c:pt>
                <c:pt idx="1">
                  <c:v>0.53078685973168105</c:v>
                </c:pt>
                <c:pt idx="2">
                  <c:v>0.55453880185164395</c:v>
                </c:pt>
                <c:pt idx="3">
                  <c:v>0.62186140137511403</c:v>
                </c:pt>
                <c:pt idx="4">
                  <c:v>0.50635106327185098</c:v>
                </c:pt>
                <c:pt idx="5">
                  <c:v>0.56434234148540596</c:v>
                </c:pt>
                <c:pt idx="6">
                  <c:v>0.80606500808511805</c:v>
                </c:pt>
                <c:pt idx="7">
                  <c:v>0.64611022763407999</c:v>
                </c:pt>
                <c:pt idx="8">
                  <c:v>0.45957726467488802</c:v>
                </c:pt>
                <c:pt idx="9">
                  <c:v>1.49201934822939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6-41ED-BD61-4042A63F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8527995516026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Лист1!$AK$4:$AK$12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Лист1!$AL$4:$AL$12</c:f>
              <c:numCache>
                <c:formatCode>General</c:formatCode>
                <c:ptCount val="9"/>
                <c:pt idx="0">
                  <c:v>2.02959390413759E-3</c:v>
                </c:pt>
                <c:pt idx="1">
                  <c:v>1.8164557708892599E-2</c:v>
                </c:pt>
                <c:pt idx="2">
                  <c:v>4.5398754065121297E-2</c:v>
                </c:pt>
                <c:pt idx="3">
                  <c:v>0.13140479688415099</c:v>
                </c:pt>
                <c:pt idx="4">
                  <c:v>0.343431341762089</c:v>
                </c:pt>
                <c:pt idx="5">
                  <c:v>0.110042241240495</c:v>
                </c:pt>
                <c:pt idx="6">
                  <c:v>0.57991713038813497</c:v>
                </c:pt>
                <c:pt idx="7">
                  <c:v>1.0511695060042601</c:v>
                </c:pt>
                <c:pt idx="8">
                  <c:v>1.4609690752122899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E-4C07-9D77-D9D0FEB8169C}"/>
            </c:ext>
          </c:extLst>
        </c:ser>
        <c:ser>
          <c:idx val="1"/>
          <c:order val="1"/>
          <c:tx>
            <c:v>3Э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Лист1!$AK$4:$AK$13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Лист1!$AN$4:$AN$13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EE-4C07-9D77-D9D0FEB8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988037394076"/>
          <c:y val="6.0109210550030559E-2"/>
          <c:w val="0.86344137699941448"/>
          <c:h val="0.80216700009620845"/>
        </c:manualLayout>
      </c:layout>
      <c:scatterChart>
        <c:scatterStyle val="smoothMarker"/>
        <c:varyColors val="0"/>
        <c:ser>
          <c:idx val="2"/>
          <c:order val="0"/>
          <c:tx>
            <c:v>5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Лист1!$AL$24:$AL$33</c:f>
              <c:numCache>
                <c:formatCode>General</c:formatCode>
                <c:ptCount val="10"/>
                <c:pt idx="0">
                  <c:v>0.54020102331610298</c:v>
                </c:pt>
                <c:pt idx="1">
                  <c:v>0.53078685973168105</c:v>
                </c:pt>
                <c:pt idx="2">
                  <c:v>0.55453880185164395</c:v>
                </c:pt>
                <c:pt idx="3">
                  <c:v>0.62186140137511403</c:v>
                </c:pt>
                <c:pt idx="4">
                  <c:v>0.50635106327185098</c:v>
                </c:pt>
                <c:pt idx="5">
                  <c:v>0.56434234148540596</c:v>
                </c:pt>
                <c:pt idx="6">
                  <c:v>0.80606500808511805</c:v>
                </c:pt>
                <c:pt idx="7">
                  <c:v>0.64611022763407999</c:v>
                </c:pt>
                <c:pt idx="8">
                  <c:v>0.45957726467488802</c:v>
                </c:pt>
                <c:pt idx="9">
                  <c:v>1.49201934822939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4C-4CB9-A548-C8DDC1FD656A}"/>
            </c:ext>
          </c:extLst>
        </c:ser>
        <c:ser>
          <c:idx val="0"/>
          <c:order val="1"/>
          <c:tx>
            <c:v>5Э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Лист1!$AN$24:$AN$33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3.63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4C-4CB9-A548-C8DDC1FD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1"/>
          <c:order val="0"/>
          <c:tx>
            <c:v>4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Лист1!$AK$14:$AK$22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Лист1!$AL$14:$AL$22</c:f>
              <c:numCache>
                <c:formatCode>General</c:formatCode>
                <c:ptCount val="9"/>
                <c:pt idx="0">
                  <c:v>2.1443675441585399</c:v>
                </c:pt>
                <c:pt idx="1">
                  <c:v>2.15173791466079</c:v>
                </c:pt>
                <c:pt idx="2">
                  <c:v>2.13411551603195</c:v>
                </c:pt>
                <c:pt idx="3">
                  <c:v>2.04304348282662</c:v>
                </c:pt>
                <c:pt idx="4">
                  <c:v>1.8536404002390401</c:v>
                </c:pt>
                <c:pt idx="5">
                  <c:v>1.9760371482180901</c:v>
                </c:pt>
                <c:pt idx="6">
                  <c:v>1.8081404164285999</c:v>
                </c:pt>
                <c:pt idx="7">
                  <c:v>2.48648487113817</c:v>
                </c:pt>
                <c:pt idx="8">
                  <c:v>2.0044920623062699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8-4FEB-9645-27C65D4ABE66}"/>
            </c:ext>
          </c:extLst>
        </c:ser>
        <c:ser>
          <c:idx val="0"/>
          <c:order val="1"/>
          <c:tx>
            <c:v>4Э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Лист1!$AK$14:$AK$23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Лист1!$AN$14:$AN$23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E8-4FEB-9645-27C65D4A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Эксперемент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Лист2!$C$3:$C$102</c:f>
              <c:numCache>
                <c:formatCode>General</c:formatCode>
                <c:ptCount val="100"/>
                <c:pt idx="0">
                  <c:v>3</c:v>
                </c:pt>
                <c:pt idx="10">
                  <c:v>6</c:v>
                </c:pt>
                <c:pt idx="20">
                  <c:v>9</c:v>
                </c:pt>
                <c:pt idx="30">
                  <c:v>12</c:v>
                </c:pt>
                <c:pt idx="40">
                  <c:v>15</c:v>
                </c:pt>
                <c:pt idx="50">
                  <c:v>18</c:v>
                </c:pt>
                <c:pt idx="60">
                  <c:v>21</c:v>
                </c:pt>
                <c:pt idx="70">
                  <c:v>24</c:v>
                </c:pt>
                <c:pt idx="80">
                  <c:v>27</c:v>
                </c:pt>
                <c:pt idx="90">
                  <c:v>30</c:v>
                </c:pt>
              </c:numCache>
            </c:numRef>
          </c:xVal>
          <c:yVal>
            <c:numRef>
              <c:f>Лист2!$E$3:$E$102</c:f>
              <c:numCache>
                <c:formatCode>General</c:formatCode>
                <c:ptCount val="100"/>
                <c:pt idx="0">
                  <c:v>9.9999999999999992E-2</c:v>
                </c:pt>
                <c:pt idx="10">
                  <c:v>0.16099999999999998</c:v>
                </c:pt>
                <c:pt idx="20">
                  <c:v>0.24199999999999999</c:v>
                </c:pt>
                <c:pt idx="30">
                  <c:v>0.38900000000000001</c:v>
                </c:pt>
                <c:pt idx="40">
                  <c:v>0.6140000000000001</c:v>
                </c:pt>
                <c:pt idx="50">
                  <c:v>0.94199999999999995</c:v>
                </c:pt>
                <c:pt idx="60">
                  <c:v>1.4449999999999998</c:v>
                </c:pt>
                <c:pt idx="70">
                  <c:v>2.1949999999999994</c:v>
                </c:pt>
                <c:pt idx="80">
                  <c:v>3.3090000000000002</c:v>
                </c:pt>
                <c:pt idx="90">
                  <c:v>4.9689999999999994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48E1-ABD6-C6C25BF8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36096"/>
        <c:axId val="248336488"/>
      </c:scatterChart>
      <c:valAx>
        <c:axId val="2483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488"/>
        <c:crosses val="autoZero"/>
        <c:crossBetween val="midCat"/>
      </c:valAx>
      <c:valAx>
        <c:axId val="2483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угла острия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63373475374401733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00184"/>
        <c:axId val="201669328"/>
      </c:scatterChart>
      <c:valAx>
        <c:axId val="2476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1669328"/>
        <c:crosses val="autoZero"/>
        <c:crossBetween val="midCat"/>
      </c:valAx>
      <c:valAx>
        <c:axId val="2016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4760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плотности материала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6672"/>
        <c:axId val="200991920"/>
      </c:scatterChart>
      <c:valAx>
        <c:axId val="2009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91920"/>
        <c:crosses val="autoZero"/>
        <c:crossBetween val="midCat"/>
      </c:valAx>
      <c:valAx>
        <c:axId val="2009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</a:t>
            </a:r>
          </a:p>
        </c:rich>
      </c:tx>
      <c:layout>
        <c:manualLayout>
          <c:xMode val="edge"/>
          <c:yMode val="edge"/>
          <c:x val="0.40876215840666974"/>
          <c:y val="2.607076350093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Лист1!$C$96:$C$105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Лист1!$C$96:$C$105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Лист1!$F$96:$F$105</c:f>
              <c:numCache>
                <c:formatCode>0.000</c:formatCode>
                <c:ptCount val="10"/>
                <c:pt idx="0">
                  <c:v>6.3407214924579514E-2</c:v>
                </c:pt>
                <c:pt idx="1">
                  <c:v>1.3628859698318008E-2</c:v>
                </c:pt>
                <c:pt idx="2">
                  <c:v>8.9335065678776027E-2</c:v>
                </c:pt>
                <c:pt idx="3">
                  <c:v>0.19548456120672797</c:v>
                </c:pt>
                <c:pt idx="4">
                  <c:v>0.29481962688549701</c:v>
                </c:pt>
                <c:pt idx="5">
                  <c:v>0.38734026271511002</c:v>
                </c:pt>
                <c:pt idx="6">
                  <c:v>0.35304646869567002</c:v>
                </c:pt>
                <c:pt idx="7">
                  <c:v>0.14193824482690998</c:v>
                </c:pt>
                <c:pt idx="8">
                  <c:v>0.33598440889112968</c:v>
                </c:pt>
                <c:pt idx="9">
                  <c:v>1.2807214924580106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7-47A6-A156-8991270A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68264"/>
        <c:axId val="247368656"/>
      </c:scatterChart>
      <c:valAx>
        <c:axId val="2473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656"/>
        <c:crosses val="autoZero"/>
        <c:crossBetween val="midCat"/>
      </c:valAx>
      <c:valAx>
        <c:axId val="2473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77997135241684901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1952"/>
        <c:axId val="200931560"/>
      </c:scatterChart>
      <c:valAx>
        <c:axId val="2009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>
            <c:manualLayout>
              <c:xMode val="edge"/>
              <c:yMode val="edge"/>
              <c:x val="0.45177359129469047"/>
              <c:y val="0.939131202428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560"/>
        <c:crosses val="autoZero"/>
        <c:crossBetween val="midCat"/>
      </c:valAx>
      <c:valAx>
        <c:axId val="2009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06096"/>
        <c:axId val="306506880"/>
      </c:scatterChart>
      <c:valAx>
        <c:axId val="3065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880"/>
        <c:crosses val="autoZero"/>
        <c:crossBetween val="midCat"/>
      </c:valAx>
      <c:valAx>
        <c:axId val="3065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4356179426613"/>
          <c:y val="6.010921055003055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D-490C-8187-F462E368657C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D-490C-8187-F462E368657C}"/>
            </c:ext>
          </c:extLst>
        </c:ser>
        <c:ser>
          <c:idx val="2"/>
          <c:order val="2"/>
          <c:tx>
            <c:v>Модель2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Лист1!$N$4:$N$13</c:f>
              <c:numCache>
                <c:formatCode>General</c:formatCode>
                <c:ptCount val="10"/>
                <c:pt idx="0">
                  <c:v>6.52811953478971E-2</c:v>
                </c:pt>
                <c:pt idx="1">
                  <c:v>0.26112478139158901</c:v>
                </c:pt>
                <c:pt idx="2">
                  <c:v>0.58753075813107403</c:v>
                </c:pt>
                <c:pt idx="3">
                  <c:v>1.0444991255663501</c:v>
                </c:pt>
                <c:pt idx="4">
                  <c:v>1.6320298836974301</c:v>
                </c:pt>
                <c:pt idx="5">
                  <c:v>2.3501230325243001</c:v>
                </c:pt>
                <c:pt idx="6">
                  <c:v>3.1987785720469701</c:v>
                </c:pt>
                <c:pt idx="7">
                  <c:v>4.1779965022654197</c:v>
                </c:pt>
                <c:pt idx="8">
                  <c:v>5.28777682317968</c:v>
                </c:pt>
                <c:pt idx="9">
                  <c:v>6.5281195347897096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D-490C-8187-F462E368657C}"/>
            </c:ext>
          </c:extLst>
        </c:ser>
        <c:ser>
          <c:idx val="3"/>
          <c:order val="3"/>
          <c:tx>
            <c:v>Модель2_2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Лист1!$O$4:$O$13</c:f>
              <c:numCache>
                <c:formatCode>General</c:formatCode>
                <c:ptCount val="10"/>
                <c:pt idx="0">
                  <c:v>5.6577035968177702E-2</c:v>
                </c:pt>
                <c:pt idx="1">
                  <c:v>0.226308143872711</c:v>
                </c:pt>
                <c:pt idx="2">
                  <c:v>0.50919332371360204</c:v>
                </c:pt>
                <c:pt idx="3">
                  <c:v>0.90523257549084202</c:v>
                </c:pt>
                <c:pt idx="4">
                  <c:v>1.4144258992044301</c:v>
                </c:pt>
                <c:pt idx="5">
                  <c:v>2.0367732948544099</c:v>
                </c:pt>
                <c:pt idx="6">
                  <c:v>2.7722747624406798</c:v>
                </c:pt>
                <c:pt idx="7">
                  <c:v>3.6209303019633698</c:v>
                </c:pt>
                <c:pt idx="8">
                  <c:v>4.5827399134223903</c:v>
                </c:pt>
                <c:pt idx="9">
                  <c:v>5.6577035968177398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D-490C-8187-F462E368657C}"/>
            </c:ext>
          </c:extLst>
        </c:ser>
        <c:ser>
          <c:idx val="4"/>
          <c:order val="4"/>
          <c:tx>
            <c:v>Модель2_3</c:v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Лист1!$P$4:$P$13</c:f>
              <c:numCache>
                <c:formatCode>General</c:formatCode>
                <c:ptCount val="10"/>
                <c:pt idx="0">
                  <c:v>4.7872876588457902E-2</c:v>
                </c:pt>
                <c:pt idx="1">
                  <c:v>0.191491506353831</c:v>
                </c:pt>
                <c:pt idx="2">
                  <c:v>0.43085588929612001</c:v>
                </c:pt>
                <c:pt idx="3">
                  <c:v>0.76596602541532599</c:v>
                </c:pt>
                <c:pt idx="4">
                  <c:v>1.1968219147114501</c:v>
                </c:pt>
                <c:pt idx="5">
                  <c:v>1.72342355718448</c:v>
                </c:pt>
                <c:pt idx="6">
                  <c:v>2.3457709528344499</c:v>
                </c:pt>
                <c:pt idx="7">
                  <c:v>3.0638641016613</c:v>
                </c:pt>
                <c:pt idx="8">
                  <c:v>3.8777030036651201</c:v>
                </c:pt>
                <c:pt idx="9">
                  <c:v>4.7872876588458002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D-490C-8187-F462E368657C}"/>
            </c:ext>
          </c:extLst>
        </c:ser>
        <c:ser>
          <c:idx val="5"/>
          <c:order val="5"/>
          <c:tx>
            <c:v>Модель2_4</c:v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Лист1!$Q$4:$Q$13</c:f>
              <c:numCache>
                <c:formatCode>General</c:formatCode>
                <c:ptCount val="10"/>
                <c:pt idx="0">
                  <c:v>4.3520796898598398E-2</c:v>
                </c:pt>
                <c:pt idx="1">
                  <c:v>0.17408318759439401</c:v>
                </c:pt>
                <c:pt idx="2">
                  <c:v>0.39168717208738302</c:v>
                </c:pt>
                <c:pt idx="3">
                  <c:v>0.69633275037757403</c:v>
                </c:pt>
                <c:pt idx="4">
                  <c:v>1.08801992246496</c:v>
                </c:pt>
                <c:pt idx="5">
                  <c:v>1.5667486883495301</c:v>
                </c:pt>
                <c:pt idx="6">
                  <c:v>2.1325190480313099</c:v>
                </c:pt>
                <c:pt idx="7">
                  <c:v>2.7853310015103001</c:v>
                </c:pt>
                <c:pt idx="8">
                  <c:v>3.5251845487864499</c:v>
                </c:pt>
                <c:pt idx="9">
                  <c:v>4.3520796898598304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3D-490C-8187-F462E368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14</xdr:row>
      <xdr:rowOff>66675</xdr:rowOff>
    </xdr:from>
    <xdr:to>
      <xdr:col>6</xdr:col>
      <xdr:colOff>323850</xdr:colOff>
      <xdr:row>28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45</xdr:row>
      <xdr:rowOff>133350</xdr:rowOff>
    </xdr:from>
    <xdr:to>
      <xdr:col>20</xdr:col>
      <xdr:colOff>552450</xdr:colOff>
      <xdr:row>60</xdr:row>
      <xdr:rowOff>209550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61</xdr:row>
      <xdr:rowOff>228600</xdr:rowOff>
    </xdr:from>
    <xdr:to>
      <xdr:col>20</xdr:col>
      <xdr:colOff>514350</xdr:colOff>
      <xdr:row>77</xdr:row>
      <xdr:rowOff>209550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266754</xdr:colOff>
      <xdr:row>27</xdr:row>
      <xdr:rowOff>200979</xdr:rowOff>
    </xdr:from>
    <xdr:to>
      <xdr:col>19</xdr:col>
      <xdr:colOff>561716</xdr:colOff>
      <xdr:row>42</xdr:row>
      <xdr:rowOff>32252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93</xdr:row>
      <xdr:rowOff>723900</xdr:rowOff>
    </xdr:from>
    <xdr:to>
      <xdr:col>18</xdr:col>
      <xdr:colOff>476250</xdr:colOff>
      <xdr:row>107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302558</xdr:colOff>
      <xdr:row>43</xdr:row>
      <xdr:rowOff>89646</xdr:rowOff>
    </xdr:from>
    <xdr:to>
      <xdr:col>32</xdr:col>
      <xdr:colOff>190499</xdr:colOff>
      <xdr:row>60</xdr:row>
      <xdr:rowOff>112058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268941</xdr:colOff>
      <xdr:row>26</xdr:row>
      <xdr:rowOff>89648</xdr:rowOff>
    </xdr:from>
    <xdr:to>
      <xdr:col>31</xdr:col>
      <xdr:colOff>571500</xdr:colOff>
      <xdr:row>42</xdr:row>
      <xdr:rowOff>112059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11205</xdr:colOff>
      <xdr:row>61</xdr:row>
      <xdr:rowOff>224118</xdr:rowOff>
    </xdr:from>
    <xdr:to>
      <xdr:col>32</xdr:col>
      <xdr:colOff>68355</xdr:colOff>
      <xdr:row>77</xdr:row>
      <xdr:rowOff>205068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564696</xdr:colOff>
      <xdr:row>3</xdr:row>
      <xdr:rowOff>1</xdr:rowOff>
    </xdr:from>
    <xdr:to>
      <xdr:col>28</xdr:col>
      <xdr:colOff>254934</xdr:colOff>
      <xdr:row>19</xdr:row>
      <xdr:rowOff>20507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5BC8265-1019-4403-AD04-F49A92F1E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517071</xdr:colOff>
      <xdr:row>3</xdr:row>
      <xdr:rowOff>108857</xdr:rowOff>
    </xdr:from>
    <xdr:to>
      <xdr:col>53</xdr:col>
      <xdr:colOff>40821</xdr:colOff>
      <xdr:row>19</xdr:row>
      <xdr:rowOff>129363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3A27CDA-3C79-41F5-901B-3B1DF997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530678</xdr:colOff>
      <xdr:row>20</xdr:row>
      <xdr:rowOff>27214</xdr:rowOff>
    </xdr:from>
    <xdr:to>
      <xdr:col>53</xdr:col>
      <xdr:colOff>54428</xdr:colOff>
      <xdr:row>36</xdr:row>
      <xdr:rowOff>47720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A6A4188-70D7-4339-8866-E788E6DB1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340180</xdr:colOff>
      <xdr:row>53</xdr:row>
      <xdr:rowOff>27215</xdr:rowOff>
    </xdr:from>
    <xdr:to>
      <xdr:col>53</xdr:col>
      <xdr:colOff>0</xdr:colOff>
      <xdr:row>69</xdr:row>
      <xdr:rowOff>47721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FE789322-0CE0-401E-99EF-5C8B23CE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462643</xdr:colOff>
      <xdr:row>36</xdr:row>
      <xdr:rowOff>204107</xdr:rowOff>
    </xdr:from>
    <xdr:to>
      <xdr:col>52</xdr:col>
      <xdr:colOff>598715</xdr:colOff>
      <xdr:row>52</xdr:row>
      <xdr:rowOff>88541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A248774-8903-45FA-B126-BF4FC2948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46968</xdr:colOff>
      <xdr:row>0</xdr:row>
      <xdr:rowOff>187379</xdr:rowOff>
    </xdr:from>
    <xdr:to>
      <xdr:col>16</xdr:col>
      <xdr:colOff>351768</xdr:colOff>
      <xdr:row>14</xdr:row>
      <xdr:rowOff>73079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Другая 1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FFFFFF"/>
      </a:accent3>
      <a:accent4>
        <a:srgbClr val="FFFFFF"/>
      </a:accent4>
      <a:accent5>
        <a:srgbClr val="FFFFFF"/>
      </a:accent5>
      <a:accent6>
        <a:srgbClr val="FFFFFF"/>
      </a:accent6>
      <a:hlink>
        <a:srgbClr val="000000"/>
      </a:hlink>
      <a:folHlink>
        <a:srgbClr val="00000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105"/>
  <sheetViews>
    <sheetView tabSelected="1" topLeftCell="AH1" zoomScale="70" zoomScaleNormal="70" workbookViewId="0">
      <selection activeCell="AT44" sqref="AT44"/>
    </sheetView>
  </sheetViews>
  <sheetFormatPr defaultRowHeight="18.75" x14ac:dyDescent="0.3"/>
  <cols>
    <col min="1" max="2" width="9.140625" style="1"/>
    <col min="3" max="3" width="26.28515625" style="1" customWidth="1"/>
    <col min="4" max="4" width="22.140625" style="1" customWidth="1"/>
    <col min="5" max="5" width="26.42578125" style="1" customWidth="1"/>
    <col min="6" max="6" width="10.28515625" style="1" customWidth="1"/>
    <col min="7" max="16384" width="9.140625" style="1"/>
  </cols>
  <sheetData>
    <row r="2" spans="2:40" x14ac:dyDescent="0.3">
      <c r="F2" s="1">
        <v>1500</v>
      </c>
      <c r="G2" s="1">
        <v>1300</v>
      </c>
    </row>
    <row r="3" spans="2:40" s="2" customFormat="1" ht="75" x14ac:dyDescent="0.3">
      <c r="B3" s="2" t="s">
        <v>0</v>
      </c>
      <c r="C3" s="2" t="s">
        <v>1</v>
      </c>
      <c r="D3" s="2" t="s">
        <v>2</v>
      </c>
      <c r="F3" s="2">
        <v>0.82</v>
      </c>
      <c r="H3" s="9" t="s">
        <v>5</v>
      </c>
      <c r="I3" s="9"/>
    </row>
    <row r="4" spans="2:40" x14ac:dyDescent="0.3">
      <c r="B4" s="1">
        <v>1</v>
      </c>
      <c r="C4" s="1">
        <v>3</v>
      </c>
      <c r="D4" s="1">
        <v>0.1</v>
      </c>
      <c r="E4" s="1">
        <v>0.1</v>
      </c>
      <c r="F4" s="1">
        <v>3.2300000000000002E-2</v>
      </c>
      <c r="G4" s="1">
        <v>0.28000000000000003</v>
      </c>
      <c r="H4" s="1">
        <v>3.33</v>
      </c>
      <c r="I4" s="3" t="s">
        <v>3</v>
      </c>
      <c r="K4" s="1">
        <v>0.09</v>
      </c>
      <c r="L4" s="1">
        <v>0.11</v>
      </c>
      <c r="N4" s="1">
        <v>6.52811953478971E-2</v>
      </c>
      <c r="O4" s="1">
        <v>5.6577035968177702E-2</v>
      </c>
      <c r="P4" s="1">
        <v>4.7872876588457902E-2</v>
      </c>
      <c r="Q4" s="1">
        <v>4.3520796898598398E-2</v>
      </c>
      <c r="R4" s="1">
        <v>3.91687172087384E-2</v>
      </c>
      <c r="AJ4" s="1">
        <v>3</v>
      </c>
      <c r="AK4" s="1">
        <v>3.0000000000000001E-3</v>
      </c>
      <c r="AL4" s="1">
        <v>2.02959390413759E-3</v>
      </c>
      <c r="AN4" s="1">
        <v>0.11</v>
      </c>
    </row>
    <row r="5" spans="2:40" x14ac:dyDescent="0.3">
      <c r="B5" s="1">
        <v>2</v>
      </c>
      <c r="C5" s="1">
        <v>6</v>
      </c>
      <c r="D5" s="1">
        <v>0.16</v>
      </c>
      <c r="I5" s="3"/>
      <c r="K5" s="1">
        <v>0.15</v>
      </c>
      <c r="L5" s="1">
        <v>0.17</v>
      </c>
      <c r="N5" s="1">
        <v>0.26112478139158901</v>
      </c>
      <c r="O5" s="1">
        <v>0.226308143872711</v>
      </c>
      <c r="P5" s="1">
        <v>0.191491506353831</v>
      </c>
      <c r="Q5" s="1">
        <v>0.17408318759439401</v>
      </c>
      <c r="R5" s="1">
        <v>0.15667486883495399</v>
      </c>
      <c r="AJ5" s="1">
        <v>3</v>
      </c>
      <c r="AK5" s="1">
        <v>6.0000000000000001E-3</v>
      </c>
      <c r="AL5" s="1">
        <v>1.8164557708892599E-2</v>
      </c>
      <c r="AN5" s="1">
        <v>0.15</v>
      </c>
    </row>
    <row r="6" spans="2:40" x14ac:dyDescent="0.3">
      <c r="B6" s="1">
        <v>3</v>
      </c>
      <c r="C6" s="1">
        <v>9</v>
      </c>
      <c r="D6" s="1">
        <v>0.24</v>
      </c>
      <c r="F6" s="1">
        <v>0.29039999999999999</v>
      </c>
      <c r="H6" s="1">
        <v>1.1100000000000001</v>
      </c>
      <c r="I6" s="1" t="s">
        <v>3</v>
      </c>
      <c r="K6" s="1">
        <v>0.23</v>
      </c>
      <c r="L6" s="1">
        <v>0.25</v>
      </c>
      <c r="N6" s="1">
        <v>0.58753075813107403</v>
      </c>
      <c r="O6" s="1">
        <v>0.50919332371360204</v>
      </c>
      <c r="P6" s="1">
        <v>0.43085588929612001</v>
      </c>
      <c r="Q6" s="1">
        <v>0.39168717208738302</v>
      </c>
      <c r="R6" s="1">
        <v>0.35251845487864297</v>
      </c>
      <c r="AJ6" s="1">
        <v>3</v>
      </c>
      <c r="AK6" s="1">
        <v>8.9999999999999993E-3</v>
      </c>
      <c r="AL6" s="1">
        <v>4.5398754065121297E-2</v>
      </c>
      <c r="AN6" s="1">
        <v>0.31</v>
      </c>
    </row>
    <row r="7" spans="2:40" x14ac:dyDescent="0.3">
      <c r="B7" s="1">
        <v>4</v>
      </c>
      <c r="C7" s="1">
        <v>12</v>
      </c>
      <c r="D7" s="1">
        <v>0.39</v>
      </c>
      <c r="K7" s="1">
        <v>0.38</v>
      </c>
      <c r="L7" s="1">
        <v>0.4</v>
      </c>
      <c r="N7" s="1">
        <v>1.0444991255663501</v>
      </c>
      <c r="O7" s="1">
        <v>0.90523257549084202</v>
      </c>
      <c r="P7" s="1">
        <v>0.76596602541532599</v>
      </c>
      <c r="Q7" s="1">
        <v>0.69633275037757403</v>
      </c>
      <c r="R7" s="1">
        <v>0.62669947533981396</v>
      </c>
      <c r="AJ7" s="1">
        <v>3</v>
      </c>
      <c r="AK7" s="1">
        <v>1.2E-2</v>
      </c>
      <c r="AL7" s="1">
        <v>0.13140479688415099</v>
      </c>
      <c r="AN7" s="1">
        <v>0.6</v>
      </c>
    </row>
    <row r="8" spans="2:40" x14ac:dyDescent="0.3">
      <c r="B8" s="1">
        <v>5</v>
      </c>
      <c r="C8" s="1">
        <v>15</v>
      </c>
      <c r="D8" s="1">
        <v>0.62</v>
      </c>
      <c r="F8" s="1">
        <v>0.80659999999999998</v>
      </c>
      <c r="H8" s="1">
        <v>6.67</v>
      </c>
      <c r="I8" s="1" t="s">
        <v>3</v>
      </c>
      <c r="K8" s="1">
        <v>0.6</v>
      </c>
      <c r="L8" s="1">
        <v>0.62</v>
      </c>
      <c r="N8" s="1">
        <v>1.6320298836974301</v>
      </c>
      <c r="O8" s="1">
        <v>1.4144258992044301</v>
      </c>
      <c r="P8" s="1">
        <v>1.1968219147114501</v>
      </c>
      <c r="Q8" s="1">
        <v>1.08801992246496</v>
      </c>
      <c r="R8" s="1">
        <v>0.97921793021846304</v>
      </c>
      <c r="AJ8" s="1">
        <v>3</v>
      </c>
      <c r="AK8" s="1">
        <v>1.4999999999999999E-2</v>
      </c>
      <c r="AL8" s="1">
        <v>0.343431341762089</v>
      </c>
      <c r="AN8" s="1">
        <v>0.65</v>
      </c>
    </row>
    <row r="9" spans="2:40" x14ac:dyDescent="0.3">
      <c r="B9" s="1">
        <v>6</v>
      </c>
      <c r="C9" s="1">
        <v>18</v>
      </c>
      <c r="D9" s="1">
        <v>0.93</v>
      </c>
      <c r="K9" s="1">
        <v>0.93</v>
      </c>
      <c r="L9" s="1">
        <v>0.95</v>
      </c>
      <c r="N9" s="1">
        <v>2.3501230325243001</v>
      </c>
      <c r="O9" s="1">
        <v>2.0367732948544099</v>
      </c>
      <c r="P9" s="1">
        <v>1.72342355718448</v>
      </c>
      <c r="Q9" s="1">
        <v>1.5667486883495301</v>
      </c>
      <c r="R9" s="1">
        <v>1.4100738195145699</v>
      </c>
      <c r="AJ9" s="1">
        <v>3</v>
      </c>
      <c r="AK9" s="1">
        <v>1.7999999999999999E-2</v>
      </c>
      <c r="AL9" s="1">
        <v>0.110042241240495</v>
      </c>
      <c r="AN9" s="1">
        <v>0.71</v>
      </c>
    </row>
    <row r="10" spans="2:40" x14ac:dyDescent="0.3">
      <c r="B10" s="1">
        <v>7</v>
      </c>
      <c r="C10" s="1">
        <v>21</v>
      </c>
      <c r="D10" s="1">
        <v>1.44</v>
      </c>
      <c r="F10" s="1">
        <v>1.5809</v>
      </c>
      <c r="H10" s="1">
        <v>4.7699999999999996</v>
      </c>
      <c r="I10" s="1" t="s">
        <v>4</v>
      </c>
      <c r="K10" s="1">
        <v>1.43</v>
      </c>
      <c r="L10" s="1">
        <v>1.46</v>
      </c>
      <c r="N10" s="1">
        <v>3.1987785720469701</v>
      </c>
      <c r="O10" s="1">
        <v>2.7722747624406798</v>
      </c>
      <c r="P10" s="1">
        <v>2.3457709528344499</v>
      </c>
      <c r="Q10" s="1">
        <v>2.1325190480313099</v>
      </c>
      <c r="R10" s="1">
        <v>1.91926714322819</v>
      </c>
      <c r="AJ10" s="1">
        <v>3</v>
      </c>
      <c r="AK10" s="1">
        <v>2.1000000000000001E-2</v>
      </c>
      <c r="AL10" s="1">
        <v>0.57991713038813497</v>
      </c>
      <c r="AN10" s="1">
        <v>2.58</v>
      </c>
    </row>
    <row r="11" spans="2:40" x14ac:dyDescent="0.3">
      <c r="B11" s="1">
        <v>8</v>
      </c>
      <c r="C11" s="1">
        <v>24</v>
      </c>
      <c r="D11" s="1">
        <v>2.2000000000000002</v>
      </c>
      <c r="F11" s="1">
        <v>2.0648</v>
      </c>
      <c r="H11" s="1">
        <v>4.17</v>
      </c>
      <c r="I11" s="1" t="s">
        <v>4</v>
      </c>
      <c r="K11" s="1">
        <v>2.1800000000000002</v>
      </c>
      <c r="L11" s="1">
        <v>2.2000000000000002</v>
      </c>
      <c r="N11" s="1">
        <v>4.1779965022654197</v>
      </c>
      <c r="O11" s="1">
        <v>3.6209303019633698</v>
      </c>
      <c r="P11" s="1">
        <v>3.0638641016613</v>
      </c>
      <c r="Q11" s="1">
        <v>2.7853310015103001</v>
      </c>
      <c r="R11" s="1">
        <v>2.5067979013592598</v>
      </c>
      <c r="AJ11" s="1">
        <v>3</v>
      </c>
      <c r="AK11" s="1">
        <v>2.4E-2</v>
      </c>
      <c r="AL11" s="1">
        <v>1.0511695060042601</v>
      </c>
      <c r="AN11" s="1">
        <v>3</v>
      </c>
    </row>
    <row r="12" spans="2:40" x14ac:dyDescent="0.3">
      <c r="B12" s="1">
        <v>9</v>
      </c>
      <c r="C12" s="1">
        <v>27</v>
      </c>
      <c r="D12" s="1">
        <v>3.3</v>
      </c>
      <c r="F12" s="1">
        <v>2.6133000000000002</v>
      </c>
      <c r="H12" s="1">
        <v>3.71</v>
      </c>
      <c r="I12" s="1" t="s">
        <v>4</v>
      </c>
      <c r="K12" s="1">
        <v>3.3</v>
      </c>
      <c r="L12" s="1">
        <v>3.32</v>
      </c>
      <c r="N12" s="1">
        <v>5.28777682317968</v>
      </c>
      <c r="O12" s="1">
        <v>4.5827399134223903</v>
      </c>
      <c r="P12" s="1">
        <v>3.8777030036651201</v>
      </c>
      <c r="Q12" s="1">
        <v>3.5251845487864499</v>
      </c>
      <c r="R12" s="1">
        <v>3.1726660939078202</v>
      </c>
      <c r="AJ12" s="1">
        <v>3</v>
      </c>
      <c r="AK12" s="1">
        <v>2.7E-2</v>
      </c>
      <c r="AL12" s="1">
        <v>1.4609690752122899</v>
      </c>
      <c r="AN12" s="1">
        <v>3.52</v>
      </c>
    </row>
    <row r="13" spans="2:40" x14ac:dyDescent="0.3">
      <c r="B13" s="1">
        <v>10</v>
      </c>
      <c r="C13" s="1">
        <v>30</v>
      </c>
      <c r="D13" s="1">
        <v>4.9400000000000004</v>
      </c>
      <c r="F13" s="1">
        <v>3.2263000000000002</v>
      </c>
      <c r="H13" s="1">
        <v>3.34</v>
      </c>
      <c r="I13" s="1" t="s">
        <v>4</v>
      </c>
      <c r="K13" s="1">
        <v>4.96</v>
      </c>
      <c r="L13" s="1">
        <v>4.9800000000000004</v>
      </c>
      <c r="N13" s="1">
        <v>6.5281195347897096</v>
      </c>
      <c r="O13" s="1">
        <v>5.6577035968177398</v>
      </c>
      <c r="P13" s="1">
        <v>4.7872876588458002</v>
      </c>
      <c r="Q13" s="1">
        <v>4.3520796898598304</v>
      </c>
      <c r="R13" s="1">
        <v>3.9168717208738499</v>
      </c>
      <c r="AJ13" s="1">
        <v>3</v>
      </c>
      <c r="AK13" s="1">
        <v>0.03</v>
      </c>
      <c r="AL13" s="1">
        <v>2.14583826451925</v>
      </c>
      <c r="AN13" s="1">
        <v>4.05</v>
      </c>
    </row>
    <row r="14" spans="2:40" x14ac:dyDescent="0.3">
      <c r="AJ14" s="1">
        <v>4</v>
      </c>
      <c r="AK14" s="1">
        <v>3.0000000000000001E-3</v>
      </c>
      <c r="AL14" s="1">
        <v>2.1443675441585399</v>
      </c>
      <c r="AN14" s="1">
        <v>0.15</v>
      </c>
    </row>
    <row r="15" spans="2:40" x14ac:dyDescent="0.3">
      <c r="AJ15" s="1">
        <v>4</v>
      </c>
      <c r="AK15" s="1">
        <v>6.0000000000000001E-3</v>
      </c>
      <c r="AL15" s="1">
        <v>2.15173791466079</v>
      </c>
      <c r="AN15" s="1">
        <v>0.2</v>
      </c>
    </row>
    <row r="16" spans="2:40" x14ac:dyDescent="0.3">
      <c r="AJ16" s="1">
        <v>4</v>
      </c>
      <c r="AK16" s="1">
        <v>8.9999999999999993E-3</v>
      </c>
      <c r="AL16" s="1">
        <v>2.13411551603195</v>
      </c>
      <c r="AN16" s="1">
        <v>0.25</v>
      </c>
    </row>
    <row r="17" spans="36:40" x14ac:dyDescent="0.3">
      <c r="AJ17" s="1">
        <v>4</v>
      </c>
      <c r="AK17" s="1">
        <v>1.2E-2</v>
      </c>
      <c r="AL17" s="1">
        <v>2.04304348282662</v>
      </c>
      <c r="AN17" s="1">
        <v>0.31</v>
      </c>
    </row>
    <row r="18" spans="36:40" x14ac:dyDescent="0.3">
      <c r="AJ18" s="1">
        <v>4</v>
      </c>
      <c r="AK18" s="1">
        <v>1.4999999999999999E-2</v>
      </c>
      <c r="AL18" s="1">
        <v>1.8536404002390401</v>
      </c>
      <c r="AN18" s="1">
        <v>0.36</v>
      </c>
    </row>
    <row r="19" spans="36:40" x14ac:dyDescent="0.3">
      <c r="AJ19" s="1">
        <v>4</v>
      </c>
      <c r="AK19" s="1">
        <v>1.7999999999999999E-2</v>
      </c>
      <c r="AL19" s="1">
        <v>1.9760371482180901</v>
      </c>
      <c r="AN19" s="1">
        <v>0.41</v>
      </c>
    </row>
    <row r="20" spans="36:40" x14ac:dyDescent="0.3">
      <c r="AJ20" s="1">
        <v>4</v>
      </c>
      <c r="AK20" s="1">
        <v>2.1000000000000001E-2</v>
      </c>
      <c r="AL20" s="1">
        <v>1.8081404164285999</v>
      </c>
      <c r="AN20" s="1">
        <v>0.42</v>
      </c>
    </row>
    <row r="21" spans="36:40" x14ac:dyDescent="0.3">
      <c r="AJ21" s="1">
        <v>4</v>
      </c>
      <c r="AK21" s="1">
        <v>2.4E-2</v>
      </c>
      <c r="AL21" s="1">
        <v>2.48648487113817</v>
      </c>
      <c r="AN21" s="1">
        <v>0.44</v>
      </c>
    </row>
    <row r="22" spans="36:40" x14ac:dyDescent="0.3">
      <c r="AJ22" s="1">
        <v>4</v>
      </c>
      <c r="AK22" s="1">
        <v>2.7E-2</v>
      </c>
      <c r="AL22" s="1">
        <v>2.0044920623062699</v>
      </c>
      <c r="AN22" s="1">
        <v>0.47</v>
      </c>
    </row>
    <row r="23" spans="36:40" x14ac:dyDescent="0.3">
      <c r="AJ23" s="1">
        <v>4</v>
      </c>
      <c r="AK23" s="1">
        <v>0.03</v>
      </c>
      <c r="AL23" s="1">
        <v>0.53983062272665605</v>
      </c>
      <c r="AN23" s="1">
        <v>0.49</v>
      </c>
    </row>
    <row r="24" spans="36:40" x14ac:dyDescent="0.3">
      <c r="AJ24" s="1">
        <v>5</v>
      </c>
      <c r="AK24" s="1">
        <v>3.0000000000000001E-3</v>
      </c>
      <c r="AL24" s="1">
        <v>0.54020102331610298</v>
      </c>
      <c r="AN24" s="1">
        <v>0.15</v>
      </c>
    </row>
    <row r="25" spans="36:40" x14ac:dyDescent="0.3">
      <c r="AJ25" s="1">
        <v>5</v>
      </c>
      <c r="AK25" s="1">
        <v>6.0000000000000001E-3</v>
      </c>
      <c r="AL25" s="1">
        <v>0.53078685973168105</v>
      </c>
      <c r="AN25" s="1">
        <v>0.25</v>
      </c>
    </row>
    <row r="26" spans="36:40" x14ac:dyDescent="0.3">
      <c r="AJ26" s="1">
        <v>5</v>
      </c>
      <c r="AK26" s="1">
        <v>8.9999999999999993E-3</v>
      </c>
      <c r="AL26" s="1">
        <v>0.55453880185164395</v>
      </c>
      <c r="AN26" s="1">
        <v>0.38</v>
      </c>
    </row>
    <row r="27" spans="36:40" x14ac:dyDescent="0.3">
      <c r="AJ27" s="1">
        <v>5</v>
      </c>
      <c r="AK27" s="1">
        <v>1.2E-2</v>
      </c>
      <c r="AL27" s="1">
        <v>0.62186140137511403</v>
      </c>
      <c r="AN27" s="1">
        <v>0.64</v>
      </c>
    </row>
    <row r="28" spans="36:40" x14ac:dyDescent="0.3">
      <c r="AJ28" s="1">
        <v>5</v>
      </c>
      <c r="AK28" s="1">
        <v>1.4999999999999999E-2</v>
      </c>
      <c r="AL28" s="1">
        <v>0.50635106327185098</v>
      </c>
      <c r="AN28" s="1">
        <v>0.96</v>
      </c>
    </row>
    <row r="29" spans="36:40" x14ac:dyDescent="0.3">
      <c r="AJ29" s="1">
        <v>5</v>
      </c>
      <c r="AK29" s="1">
        <v>1.7999999999999999E-2</v>
      </c>
      <c r="AL29" s="1">
        <v>0.56434234148540596</v>
      </c>
      <c r="AN29" s="1">
        <v>1.46</v>
      </c>
    </row>
    <row r="30" spans="36:40" x14ac:dyDescent="0.3">
      <c r="AJ30" s="1">
        <v>5</v>
      </c>
      <c r="AK30" s="1">
        <v>2.1000000000000001E-2</v>
      </c>
      <c r="AL30" s="1">
        <v>0.80606500808511805</v>
      </c>
      <c r="AN30" s="1">
        <v>2.65</v>
      </c>
    </row>
    <row r="31" spans="36:40" x14ac:dyDescent="0.3">
      <c r="AJ31" s="1">
        <v>5</v>
      </c>
      <c r="AK31" s="1">
        <v>2.4E-2</v>
      </c>
      <c r="AL31" s="1">
        <v>0.64611022763407999</v>
      </c>
      <c r="AN31" s="1">
        <v>3.63</v>
      </c>
    </row>
    <row r="32" spans="36:40" x14ac:dyDescent="0.3">
      <c r="AJ32" s="1">
        <v>5</v>
      </c>
      <c r="AK32" s="1">
        <v>2.7E-2</v>
      </c>
      <c r="AL32" s="1">
        <v>0.45957726467488802</v>
      </c>
      <c r="AN32" s="1">
        <v>4.95</v>
      </c>
    </row>
    <row r="33" spans="3:40" x14ac:dyDescent="0.3">
      <c r="D33" s="1">
        <v>1500</v>
      </c>
      <c r="E33" s="1">
        <v>1300</v>
      </c>
      <c r="F33" s="1">
        <v>1100</v>
      </c>
      <c r="G33" s="1">
        <v>1000</v>
      </c>
      <c r="H33" s="1">
        <v>900</v>
      </c>
      <c r="AJ33" s="1">
        <v>5</v>
      </c>
      <c r="AK33" s="1">
        <v>0.03</v>
      </c>
      <c r="AL33" s="1">
        <v>1.49201934822939</v>
      </c>
      <c r="AN33" s="1">
        <v>6.11</v>
      </c>
    </row>
    <row r="34" spans="3:40" x14ac:dyDescent="0.3">
      <c r="D34" s="1">
        <v>3.2263257296914198E-2</v>
      </c>
      <c r="E34" s="1">
        <v>2.7961489657329801E-2</v>
      </c>
      <c r="F34" s="1">
        <v>2.36597220177386E-2</v>
      </c>
      <c r="G34" s="1">
        <v>2.1508838197946301E-2</v>
      </c>
      <c r="H34" s="1">
        <v>1.9357954378152301E-2</v>
      </c>
    </row>
    <row r="35" spans="3:40" x14ac:dyDescent="0.3">
      <c r="D35" s="1">
        <v>0.29036931567225399</v>
      </c>
      <c r="E35" s="1">
        <v>0.251653406915958</v>
      </c>
      <c r="F35" s="1">
        <v>0.21293749815964899</v>
      </c>
      <c r="G35" s="1">
        <v>0.19357954378151099</v>
      </c>
      <c r="H35" s="1">
        <v>0.174221589403355</v>
      </c>
    </row>
    <row r="36" spans="3:40" x14ac:dyDescent="0.3">
      <c r="D36" s="1">
        <v>0.80658143242296798</v>
      </c>
      <c r="E36" s="1">
        <v>0.69903724143317003</v>
      </c>
      <c r="F36" s="1">
        <v>0.59149305044345701</v>
      </c>
      <c r="G36" s="1">
        <v>0.53772095494861105</v>
      </c>
      <c r="H36" s="1">
        <v>0.48394885945375399</v>
      </c>
    </row>
    <row r="37" spans="3:40" x14ac:dyDescent="0.3">
      <c r="D37" s="1">
        <v>1.5808996075489301</v>
      </c>
      <c r="E37" s="1">
        <v>1.37011299320894</v>
      </c>
      <c r="F37" s="1">
        <v>1.1593263788691801</v>
      </c>
      <c r="G37" s="1">
        <v>1.0539330716994399</v>
      </c>
      <c r="H37" s="1">
        <v>0.94853976452931898</v>
      </c>
    </row>
    <row r="38" spans="3:40" x14ac:dyDescent="0.3">
      <c r="D38" s="1">
        <v>2.06484846700251</v>
      </c>
      <c r="E38" s="1">
        <v>1.7895353380691099</v>
      </c>
      <c r="F38" s="1">
        <v>1.5142222091352699</v>
      </c>
      <c r="G38" s="1">
        <v>1.3765656446685599</v>
      </c>
      <c r="H38" s="1">
        <v>1.23890908020174</v>
      </c>
    </row>
    <row r="39" spans="3:40" x14ac:dyDescent="0.3">
      <c r="D39" s="1">
        <v>2.6133238410502702</v>
      </c>
      <c r="E39" s="1">
        <v>2.2648806622436002</v>
      </c>
      <c r="F39" s="1">
        <v>1.91643748343686</v>
      </c>
      <c r="G39" s="1">
        <v>1.74221589403343</v>
      </c>
      <c r="H39" s="1">
        <v>1.5679943046300799</v>
      </c>
    </row>
    <row r="40" spans="3:40" x14ac:dyDescent="0.3">
      <c r="D40" s="1">
        <v>3.2263257296918701</v>
      </c>
      <c r="E40" s="1">
        <v>2.7961489657326801</v>
      </c>
      <c r="F40" s="1">
        <v>2.3659722017738298</v>
      </c>
      <c r="G40" s="1">
        <v>2.1508838197944402</v>
      </c>
      <c r="H40" s="1">
        <v>1.9357954378150199</v>
      </c>
    </row>
    <row r="45" spans="3:40" x14ac:dyDescent="0.3">
      <c r="C45" s="1" t="s">
        <v>6</v>
      </c>
    </row>
    <row r="47" spans="3:40" ht="30" customHeight="1" x14ac:dyDescent="0.3">
      <c r="C47" s="9" t="s">
        <v>1</v>
      </c>
      <c r="D47" s="9" t="s">
        <v>2</v>
      </c>
      <c r="E47" s="9"/>
      <c r="F47" s="9"/>
      <c r="G47" s="9"/>
      <c r="H47" s="9"/>
    </row>
    <row r="48" spans="3:40" x14ac:dyDescent="0.3">
      <c r="C48" s="9"/>
      <c r="D48" s="1">
        <v>1500</v>
      </c>
      <c r="E48" s="1">
        <v>1300</v>
      </c>
      <c r="F48" s="1">
        <v>1100</v>
      </c>
      <c r="G48" s="1">
        <v>1000</v>
      </c>
      <c r="H48" s="1">
        <v>900</v>
      </c>
    </row>
    <row r="49" spans="3:8" x14ac:dyDescent="0.3">
      <c r="C49" s="1">
        <v>3</v>
      </c>
      <c r="D49" s="4">
        <v>2.58750064700933E-2</v>
      </c>
      <c r="E49" s="4">
        <v>2.2425005607413E-2</v>
      </c>
      <c r="F49" s="4">
        <v>1.89750047447333E-2</v>
      </c>
      <c r="G49" s="4">
        <v>1.7250004313394299E-2</v>
      </c>
      <c r="H49" s="4">
        <v>1.55250038820542E-2</v>
      </c>
    </row>
    <row r="50" spans="3:8" x14ac:dyDescent="0.3">
      <c r="C50" s="1">
        <v>6</v>
      </c>
      <c r="D50" s="4">
        <v>0.10350002588037301</v>
      </c>
      <c r="E50" s="4">
        <v>8.9700022429651805E-2</v>
      </c>
      <c r="F50" s="4">
        <v>7.5900018978933198E-2</v>
      </c>
      <c r="G50" s="4">
        <v>6.9000017253577406E-2</v>
      </c>
      <c r="H50" s="4">
        <v>6.2100015528216798E-2</v>
      </c>
    </row>
    <row r="51" spans="3:8" x14ac:dyDescent="0.3">
      <c r="C51" s="1">
        <v>9</v>
      </c>
      <c r="D51" s="4">
        <v>0.23287505823082999</v>
      </c>
      <c r="E51" s="4">
        <v>0.20182505046670901</v>
      </c>
      <c r="F51" s="4">
        <v>0.17077504270260699</v>
      </c>
      <c r="G51" s="4">
        <v>0.15525003882056801</v>
      </c>
      <c r="H51" s="4">
        <v>0.13972503493848701</v>
      </c>
    </row>
    <row r="52" spans="3:8" x14ac:dyDescent="0.3">
      <c r="C52" s="1">
        <v>12</v>
      </c>
      <c r="D52" s="4">
        <v>0.41400010352149302</v>
      </c>
      <c r="E52" s="4">
        <v>0.358800089718607</v>
      </c>
      <c r="F52" s="4">
        <v>0.30360007591573301</v>
      </c>
      <c r="G52" s="4">
        <v>0.27600006901430901</v>
      </c>
      <c r="H52" s="4">
        <v>0.248400062112867</v>
      </c>
    </row>
    <row r="53" spans="3:8" x14ac:dyDescent="0.3">
      <c r="C53" s="1">
        <v>15</v>
      </c>
      <c r="D53" s="4">
        <v>0.64687516175232795</v>
      </c>
      <c r="E53" s="4">
        <v>0.56062514018531595</v>
      </c>
      <c r="F53" s="4">
        <v>0.47437511861834403</v>
      </c>
      <c r="G53" s="4">
        <v>0.43125010783488699</v>
      </c>
      <c r="H53" s="4">
        <v>0.38812509705140003</v>
      </c>
    </row>
    <row r="54" spans="3:8" x14ac:dyDescent="0.3">
      <c r="C54" s="1">
        <v>18</v>
      </c>
      <c r="D54" s="4">
        <v>0.93150023292332096</v>
      </c>
      <c r="E54" s="4">
        <v>0.80730020186683704</v>
      </c>
      <c r="F54" s="4">
        <v>0.68310017081042895</v>
      </c>
      <c r="G54" s="4">
        <v>0.62100015528227104</v>
      </c>
      <c r="H54" s="4">
        <v>0.55890013975395003</v>
      </c>
    </row>
    <row r="55" spans="3:8" x14ac:dyDescent="0.3">
      <c r="C55" s="1">
        <v>21</v>
      </c>
      <c r="D55" s="4">
        <v>1.26787531703461</v>
      </c>
      <c r="E55" s="4">
        <v>1.0988252747631699</v>
      </c>
      <c r="F55" s="4">
        <v>0.92977523249194205</v>
      </c>
      <c r="G55" s="4">
        <v>0.84525021135633505</v>
      </c>
      <c r="H55" s="4">
        <v>0.76072519022066398</v>
      </c>
    </row>
    <row r="56" spans="3:8" x14ac:dyDescent="0.3">
      <c r="C56" s="1">
        <v>24</v>
      </c>
      <c r="D56" s="4">
        <v>1.6560004140859701</v>
      </c>
      <c r="E56" s="4">
        <v>1.43520035887443</v>
      </c>
      <c r="F56" s="4">
        <v>1.2144003036629301</v>
      </c>
      <c r="G56" s="4">
        <v>1.10400027605724</v>
      </c>
      <c r="H56" s="4">
        <v>0.99360024845146899</v>
      </c>
    </row>
    <row r="57" spans="3:8" x14ac:dyDescent="0.3">
      <c r="C57" s="1">
        <v>27</v>
      </c>
      <c r="D57" s="4">
        <v>2.09587552407752</v>
      </c>
      <c r="E57" s="4">
        <v>1.81642545420058</v>
      </c>
      <c r="F57" s="4">
        <v>1.5369753843235801</v>
      </c>
      <c r="G57" s="4">
        <v>1.39725034938491</v>
      </c>
      <c r="H57" s="4">
        <v>1.25752531444647</v>
      </c>
    </row>
    <row r="58" spans="3:8" x14ac:dyDescent="0.3">
      <c r="C58" s="1">
        <v>30</v>
      </c>
      <c r="D58" s="4">
        <v>2.58750064700931</v>
      </c>
      <c r="E58" s="4">
        <v>2.24250056074127</v>
      </c>
      <c r="F58" s="4">
        <v>1.8975004744733699</v>
      </c>
      <c r="G58" s="4">
        <v>1.7250004313395499</v>
      </c>
      <c r="H58" s="4">
        <v>1.5525003882056001</v>
      </c>
    </row>
    <row r="61" spans="3:8" x14ac:dyDescent="0.3">
      <c r="C61" s="1" t="s">
        <v>8</v>
      </c>
    </row>
    <row r="62" spans="3:8" x14ac:dyDescent="0.3">
      <c r="C62" s="9" t="s">
        <v>1</v>
      </c>
      <c r="D62" s="9" t="s">
        <v>2</v>
      </c>
      <c r="E62" s="9"/>
      <c r="F62" s="9"/>
      <c r="G62" s="9"/>
      <c r="H62" s="9"/>
    </row>
    <row r="63" spans="3:8" x14ac:dyDescent="0.3">
      <c r="C63" s="9"/>
      <c r="D63" s="1">
        <v>1500</v>
      </c>
      <c r="E63" s="1">
        <v>1300</v>
      </c>
      <c r="F63" s="1">
        <v>1100</v>
      </c>
      <c r="G63" s="1">
        <v>1000</v>
      </c>
      <c r="H63" s="1">
        <v>900</v>
      </c>
    </row>
    <row r="64" spans="3:8" x14ac:dyDescent="0.3">
      <c r="C64" s="1">
        <v>3</v>
      </c>
      <c r="D64" s="4">
        <v>3.6592785075420499E-2</v>
      </c>
      <c r="E64" s="4">
        <v>3.1713747065363201E-2</v>
      </c>
      <c r="F64" s="4">
        <v>2.6834709055307701E-2</v>
      </c>
      <c r="G64" s="4">
        <v>2.4395190050280902E-2</v>
      </c>
      <c r="H64" s="4">
        <v>2.1955671045252201E-2</v>
      </c>
    </row>
    <row r="65" spans="3:8" x14ac:dyDescent="0.3">
      <c r="C65" s="1">
        <v>6</v>
      </c>
      <c r="D65" s="4">
        <v>0.146371140301682</v>
      </c>
      <c r="E65" s="4">
        <v>0.126854988261453</v>
      </c>
      <c r="F65" s="4">
        <v>0.107338836221231</v>
      </c>
      <c r="G65" s="4">
        <v>9.7580760201123398E-2</v>
      </c>
      <c r="H65" s="4">
        <v>8.7822684181008998E-2</v>
      </c>
    </row>
    <row r="66" spans="3:8" x14ac:dyDescent="0.3">
      <c r="C66" s="1">
        <v>9</v>
      </c>
      <c r="D66" s="4">
        <v>0.32933506567877602</v>
      </c>
      <c r="E66" s="4">
        <v>0.28542372358828999</v>
      </c>
      <c r="F66" s="4">
        <v>0.241512381497759</v>
      </c>
      <c r="G66" s="4">
        <v>0.21955671045251299</v>
      </c>
      <c r="H66" s="4">
        <v>0.19760103940725701</v>
      </c>
    </row>
    <row r="67" spans="3:8" x14ac:dyDescent="0.3">
      <c r="C67" s="1">
        <v>12</v>
      </c>
      <c r="D67" s="4">
        <v>0.58548456120672798</v>
      </c>
      <c r="E67" s="4">
        <v>0.507419953045811</v>
      </c>
      <c r="F67" s="4">
        <v>0.429355344884924</v>
      </c>
      <c r="G67" s="4">
        <v>0.39032304080449398</v>
      </c>
      <c r="H67" s="4">
        <v>0.35129073672403599</v>
      </c>
    </row>
    <row r="68" spans="3:8" x14ac:dyDescent="0.3">
      <c r="C68" s="1">
        <v>15</v>
      </c>
      <c r="D68" s="4">
        <v>0.91481962688549701</v>
      </c>
      <c r="E68" s="4">
        <v>0.79284367663409605</v>
      </c>
      <c r="F68" s="4">
        <v>0.67086772638273295</v>
      </c>
      <c r="G68" s="4">
        <v>0.60987975125702298</v>
      </c>
      <c r="H68" s="4">
        <v>0.54889177613131901</v>
      </c>
    </row>
    <row r="69" spans="3:8" x14ac:dyDescent="0.3">
      <c r="C69" s="1">
        <v>18</v>
      </c>
      <c r="D69" s="4">
        <v>1.3173402627151101</v>
      </c>
      <c r="E69" s="4">
        <v>1.14169489435316</v>
      </c>
      <c r="F69" s="4">
        <v>0.966049525991035</v>
      </c>
      <c r="G69" s="4">
        <v>0.87822684181005195</v>
      </c>
      <c r="H69" s="4">
        <v>0.79040415762902905</v>
      </c>
    </row>
    <row r="70" spans="3:8" x14ac:dyDescent="0.3">
      <c r="C70" s="1">
        <v>21</v>
      </c>
      <c r="D70" s="4">
        <v>1.79304646869567</v>
      </c>
      <c r="E70" s="4">
        <v>1.55397360620281</v>
      </c>
      <c r="F70" s="4">
        <v>1.3149007437100699</v>
      </c>
      <c r="G70" s="4">
        <v>1.1953643124637601</v>
      </c>
      <c r="H70" s="4">
        <v>1.0758278812174</v>
      </c>
    </row>
    <row r="71" spans="3:8" x14ac:dyDescent="0.3">
      <c r="C71" s="1">
        <v>24</v>
      </c>
      <c r="D71" s="4">
        <v>2.3419382448269102</v>
      </c>
      <c r="E71" s="4">
        <v>2.0296798121832502</v>
      </c>
      <c r="F71" s="4">
        <v>1.71742137953969</v>
      </c>
      <c r="G71" s="4">
        <v>1.5612921632179799</v>
      </c>
      <c r="H71" s="4">
        <v>1.40516294689614</v>
      </c>
    </row>
    <row r="72" spans="3:8" x14ac:dyDescent="0.3">
      <c r="C72" s="1">
        <v>27</v>
      </c>
      <c r="D72" s="4">
        <v>2.9640155911088701</v>
      </c>
      <c r="E72" s="4">
        <v>2.56881351229443</v>
      </c>
      <c r="F72" s="4">
        <v>2.17361143347987</v>
      </c>
      <c r="G72" s="4">
        <v>1.9760103940726801</v>
      </c>
      <c r="H72" s="4">
        <v>1.77840935466551</v>
      </c>
    </row>
    <row r="73" spans="3:8" x14ac:dyDescent="0.3">
      <c r="C73" s="1">
        <v>30</v>
      </c>
      <c r="D73" s="4">
        <v>3.6592785075419898</v>
      </c>
      <c r="E73" s="4">
        <v>3.1713747065363802</v>
      </c>
      <c r="F73" s="4">
        <v>2.68347090553093</v>
      </c>
      <c r="G73" s="4">
        <v>2.4395190050280902</v>
      </c>
      <c r="H73" s="4">
        <v>2.19556710452528</v>
      </c>
    </row>
    <row r="77" spans="3:8" x14ac:dyDescent="0.3">
      <c r="C77" s="1" t="s">
        <v>7</v>
      </c>
    </row>
    <row r="79" spans="3:8" x14ac:dyDescent="0.3">
      <c r="C79" s="9" t="s">
        <v>1</v>
      </c>
      <c r="D79" s="9" t="s">
        <v>2</v>
      </c>
      <c r="E79" s="9"/>
      <c r="F79" s="9"/>
      <c r="G79" s="9"/>
      <c r="H79" s="9"/>
    </row>
    <row r="80" spans="3:8" x14ac:dyDescent="0.3">
      <c r="C80" s="9"/>
      <c r="D80" s="1">
        <v>1500</v>
      </c>
      <c r="E80" s="1">
        <v>1300</v>
      </c>
      <c r="F80" s="1">
        <v>1100</v>
      </c>
      <c r="G80" s="1">
        <v>1000</v>
      </c>
      <c r="H80" s="1">
        <v>900</v>
      </c>
    </row>
    <row r="81" spans="3:8" x14ac:dyDescent="0.3">
      <c r="C81" s="1">
        <v>3</v>
      </c>
      <c r="D81" s="4">
        <v>4.4816825850438897E-2</v>
      </c>
      <c r="E81" s="4">
        <v>3.8841249070378003E-2</v>
      </c>
      <c r="F81" s="4">
        <v>3.2865672290319801E-2</v>
      </c>
      <c r="G81" s="4">
        <v>2.9877883900292699E-2</v>
      </c>
      <c r="H81" s="4">
        <v>2.6890095510261201E-2</v>
      </c>
    </row>
    <row r="82" spans="3:8" x14ac:dyDescent="0.3">
      <c r="C82" s="1">
        <v>6</v>
      </c>
      <c r="D82" s="4">
        <v>0.17926730340175601</v>
      </c>
      <c r="E82" s="4">
        <v>0.15536499628151201</v>
      </c>
      <c r="F82" s="4">
        <v>0.13146268916127901</v>
      </c>
      <c r="G82" s="4">
        <v>0.119511535601171</v>
      </c>
      <c r="H82" s="4">
        <v>0.107560382041045</v>
      </c>
    </row>
    <row r="83" spans="3:8" x14ac:dyDescent="0.3">
      <c r="C83" s="1">
        <v>9</v>
      </c>
      <c r="D83" s="4">
        <v>0.40335143265391998</v>
      </c>
      <c r="E83" s="4">
        <v>0.34957124163340703</v>
      </c>
      <c r="F83" s="4">
        <v>0.29579105061288902</v>
      </c>
      <c r="G83" s="4">
        <v>0.26890095510260997</v>
      </c>
      <c r="H83" s="4">
        <v>0.24201085959235299</v>
      </c>
    </row>
    <row r="84" spans="3:8" x14ac:dyDescent="0.3">
      <c r="C84" s="1">
        <v>12</v>
      </c>
      <c r="D84" s="4">
        <v>0.71706921360702203</v>
      </c>
      <c r="E84" s="4">
        <v>0.62145998512604905</v>
      </c>
      <c r="F84" s="4">
        <v>0.52585075664511705</v>
      </c>
      <c r="G84" s="4">
        <v>0.47804614240468302</v>
      </c>
      <c r="H84" s="4">
        <v>0.43024152816417899</v>
      </c>
    </row>
    <row r="85" spans="3:8" x14ac:dyDescent="0.3">
      <c r="C85" s="1">
        <v>15</v>
      </c>
      <c r="D85" s="4">
        <v>1.1204206462609301</v>
      </c>
      <c r="E85" s="4">
        <v>0.97103122675956299</v>
      </c>
      <c r="F85" s="4">
        <v>0.82164180725807401</v>
      </c>
      <c r="G85" s="4">
        <v>0.74694709750727795</v>
      </c>
      <c r="H85" s="4">
        <v>0.67225238775650598</v>
      </c>
    </row>
    <row r="86" spans="3:8" x14ac:dyDescent="0.3">
      <c r="C86" s="1">
        <v>18</v>
      </c>
      <c r="D86" s="4">
        <v>1.6134057306156799</v>
      </c>
      <c r="E86" s="4">
        <v>1.3982849665336301</v>
      </c>
      <c r="F86" s="4">
        <v>1.1831642024515501</v>
      </c>
      <c r="G86" s="4">
        <v>1.0756038204104399</v>
      </c>
      <c r="H86" s="4">
        <v>0.96804343836941398</v>
      </c>
    </row>
    <row r="87" spans="3:8" x14ac:dyDescent="0.3">
      <c r="C87" s="1">
        <v>21</v>
      </c>
      <c r="D87" s="4">
        <v>2.1960244666714601</v>
      </c>
      <c r="E87" s="4">
        <v>1.90322120444845</v>
      </c>
      <c r="F87" s="4">
        <v>1.6104179422256599</v>
      </c>
      <c r="G87" s="4">
        <v>1.4640163111142499</v>
      </c>
      <c r="H87" s="4">
        <v>1.3176146800028099</v>
      </c>
    </row>
    <row r="88" spans="3:8" x14ac:dyDescent="0.3">
      <c r="C88" s="1">
        <v>24</v>
      </c>
      <c r="D88" s="4">
        <v>2.8682768544280899</v>
      </c>
      <c r="E88" s="4">
        <v>2.48583994050419</v>
      </c>
      <c r="F88" s="4">
        <v>2.10340302658047</v>
      </c>
      <c r="G88" s="4">
        <v>1.9121845696187301</v>
      </c>
      <c r="H88" s="4">
        <v>1.72096611265671</v>
      </c>
    </row>
    <row r="89" spans="3:8" x14ac:dyDescent="0.3">
      <c r="C89" s="1">
        <v>27</v>
      </c>
      <c r="D89" s="4">
        <v>3.63016289388512</v>
      </c>
      <c r="E89" s="4">
        <v>3.1461411747007801</v>
      </c>
      <c r="F89" s="4">
        <v>2.6621194555159402</v>
      </c>
      <c r="G89" s="4">
        <v>2.4201085959237898</v>
      </c>
      <c r="H89" s="4">
        <v>2.1780977363312202</v>
      </c>
    </row>
    <row r="90" spans="3:8" x14ac:dyDescent="0.3">
      <c r="C90" s="1">
        <v>30</v>
      </c>
      <c r="D90" s="4">
        <v>4.4816825850436999</v>
      </c>
      <c r="E90" s="4">
        <v>3.8841249070382502</v>
      </c>
      <c r="F90" s="4">
        <v>3.2865672290323</v>
      </c>
      <c r="G90" s="4">
        <v>2.98778839002911</v>
      </c>
      <c r="H90" s="4">
        <v>2.6890095510260199</v>
      </c>
    </row>
    <row r="94" spans="3:8" ht="75" customHeight="1" x14ac:dyDescent="0.3">
      <c r="C94" s="9" t="s">
        <v>1</v>
      </c>
      <c r="D94" s="9" t="s">
        <v>2</v>
      </c>
      <c r="E94" s="9"/>
      <c r="F94" s="10" t="s">
        <v>11</v>
      </c>
    </row>
    <row r="95" spans="3:8" x14ac:dyDescent="0.3">
      <c r="C95" s="9"/>
      <c r="D95" s="1" t="s">
        <v>9</v>
      </c>
      <c r="E95" s="1" t="s">
        <v>10</v>
      </c>
      <c r="F95" s="10"/>
    </row>
    <row r="96" spans="3:8" x14ac:dyDescent="0.3">
      <c r="C96" s="1">
        <v>3</v>
      </c>
      <c r="D96" s="1">
        <v>0.1</v>
      </c>
      <c r="E96" s="4">
        <v>3.6592785075420499E-2</v>
      </c>
      <c r="F96" s="4">
        <f>D96-E96</f>
        <v>6.3407214924579514E-2</v>
      </c>
    </row>
    <row r="97" spans="3:6" x14ac:dyDescent="0.3">
      <c r="C97" s="1">
        <v>6</v>
      </c>
      <c r="D97" s="1">
        <v>0.16</v>
      </c>
      <c r="E97" s="4">
        <v>0.146371140301682</v>
      </c>
      <c r="F97" s="4">
        <f>D97-E97</f>
        <v>1.3628859698318008E-2</v>
      </c>
    </row>
    <row r="98" spans="3:6" x14ac:dyDescent="0.3">
      <c r="C98" s="1">
        <v>9</v>
      </c>
      <c r="D98" s="1">
        <v>0.24</v>
      </c>
      <c r="E98" s="4">
        <v>0.32933506567877602</v>
      </c>
      <c r="F98" s="4">
        <f t="shared" ref="F98:F103" si="0">-1*(D98-E98)</f>
        <v>8.9335065678776027E-2</v>
      </c>
    </row>
    <row r="99" spans="3:6" x14ac:dyDescent="0.3">
      <c r="C99" s="1">
        <v>12</v>
      </c>
      <c r="D99" s="1">
        <v>0.39</v>
      </c>
      <c r="E99" s="4">
        <v>0.58548456120672798</v>
      </c>
      <c r="F99" s="4">
        <f t="shared" si="0"/>
        <v>0.19548456120672797</v>
      </c>
    </row>
    <row r="100" spans="3:6" x14ac:dyDescent="0.3">
      <c r="C100" s="1">
        <v>15</v>
      </c>
      <c r="D100" s="1">
        <v>0.62</v>
      </c>
      <c r="E100" s="4">
        <v>0.91481962688549701</v>
      </c>
      <c r="F100" s="4">
        <f t="shared" si="0"/>
        <v>0.29481962688549701</v>
      </c>
    </row>
    <row r="101" spans="3:6" x14ac:dyDescent="0.3">
      <c r="C101" s="1">
        <v>18</v>
      </c>
      <c r="D101" s="1">
        <v>0.93</v>
      </c>
      <c r="E101" s="4">
        <v>1.3173402627151101</v>
      </c>
      <c r="F101" s="4">
        <f t="shared" si="0"/>
        <v>0.38734026271511002</v>
      </c>
    </row>
    <row r="102" spans="3:6" x14ac:dyDescent="0.3">
      <c r="C102" s="1">
        <v>21</v>
      </c>
      <c r="D102" s="1">
        <v>1.44</v>
      </c>
      <c r="E102" s="4">
        <v>1.79304646869567</v>
      </c>
      <c r="F102" s="4">
        <f t="shared" si="0"/>
        <v>0.35304646869567002</v>
      </c>
    </row>
    <row r="103" spans="3:6" x14ac:dyDescent="0.3">
      <c r="C103" s="1">
        <v>24</v>
      </c>
      <c r="D103" s="1">
        <v>2.2000000000000002</v>
      </c>
      <c r="E103" s="4">
        <v>2.3419382448269102</v>
      </c>
      <c r="F103" s="4">
        <f t="shared" si="0"/>
        <v>0.14193824482690998</v>
      </c>
    </row>
    <row r="104" spans="3:6" x14ac:dyDescent="0.3">
      <c r="C104" s="1">
        <v>27</v>
      </c>
      <c r="D104" s="1">
        <v>3.3</v>
      </c>
      <c r="E104" s="4">
        <v>2.9640155911088701</v>
      </c>
      <c r="F104" s="4">
        <f>D104-E104</f>
        <v>0.33598440889112968</v>
      </c>
    </row>
    <row r="105" spans="3:6" x14ac:dyDescent="0.3">
      <c r="C105" s="1">
        <v>30</v>
      </c>
      <c r="D105" s="1">
        <v>4.9400000000000004</v>
      </c>
      <c r="E105" s="4">
        <v>3.6592785075419898</v>
      </c>
      <c r="F105" s="4">
        <f>D105-E105</f>
        <v>1.2807214924580106</v>
      </c>
    </row>
  </sheetData>
  <mergeCells count="10">
    <mergeCell ref="C94:C95"/>
    <mergeCell ref="D94:E94"/>
    <mergeCell ref="F94:F95"/>
    <mergeCell ref="H3:I3"/>
    <mergeCell ref="C47:C48"/>
    <mergeCell ref="D47:H47"/>
    <mergeCell ref="C62:C63"/>
    <mergeCell ref="D62:H62"/>
    <mergeCell ref="C79:C80"/>
    <mergeCell ref="D79:H7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2"/>
  <sheetViews>
    <sheetView topLeftCell="A4" zoomScaleNormal="100" workbookViewId="0">
      <selection activeCell="V12" sqref="V12"/>
    </sheetView>
  </sheetViews>
  <sheetFormatPr defaultRowHeight="15" x14ac:dyDescent="0.25"/>
  <cols>
    <col min="3" max="3" width="9.85546875" style="5" customWidth="1"/>
    <col min="4" max="4" width="14.85546875" style="5" customWidth="1"/>
    <col min="5" max="5" width="17.5703125" style="5" customWidth="1"/>
    <col min="6" max="6" width="19.5703125" style="6" customWidth="1"/>
    <col min="7" max="7" width="11.42578125" style="5" customWidth="1"/>
    <col min="8" max="8" width="15.85546875" customWidth="1"/>
    <col min="9" max="9" width="21.28515625" style="5" customWidth="1"/>
  </cols>
  <sheetData>
    <row r="1" spans="3:9" x14ac:dyDescent="0.25">
      <c r="H1">
        <v>3.0000000000000001E-3</v>
      </c>
    </row>
    <row r="2" spans="3:9" s="7" customFormat="1" ht="30" x14ac:dyDescent="0.25">
      <c r="C2" s="7" t="s">
        <v>13</v>
      </c>
      <c r="D2" s="7" t="s">
        <v>12</v>
      </c>
      <c r="E2" s="7" t="s">
        <v>14</v>
      </c>
      <c r="F2" s="8" t="s">
        <v>15</v>
      </c>
      <c r="G2" s="7" t="s">
        <v>16</v>
      </c>
      <c r="H2" s="7" t="s">
        <v>17</v>
      </c>
      <c r="I2" s="7" t="s">
        <v>18</v>
      </c>
    </row>
    <row r="3" spans="3:9" x14ac:dyDescent="0.25">
      <c r="C3" s="11">
        <v>3</v>
      </c>
      <c r="D3" s="5">
        <v>0.1</v>
      </c>
      <c r="E3" s="11">
        <f>(SUM(D3:D12))/10</f>
        <v>9.9999999999999992E-2</v>
      </c>
      <c r="F3" s="6">
        <f t="shared" ref="F3:F12" si="0">ABS(D3-$E$3)</f>
        <v>1.3877787807814457E-17</v>
      </c>
      <c r="G3" s="11">
        <f>SUM(F3:F12)/10</f>
        <v>6.0000000000000071E-3</v>
      </c>
      <c r="I3" s="11">
        <f>G3+H1</f>
        <v>9.000000000000008E-3</v>
      </c>
    </row>
    <row r="4" spans="3:9" x14ac:dyDescent="0.25">
      <c r="C4" s="11"/>
      <c r="D4" s="5">
        <v>0.11</v>
      </c>
      <c r="E4" s="11"/>
      <c r="F4" s="6">
        <f t="shared" si="0"/>
        <v>1.0000000000000009E-2</v>
      </c>
      <c r="G4" s="11"/>
      <c r="I4" s="11"/>
    </row>
    <row r="5" spans="3:9" x14ac:dyDescent="0.25">
      <c r="C5" s="11"/>
      <c r="D5" s="5">
        <v>0.1</v>
      </c>
      <c r="E5" s="11"/>
      <c r="F5" s="6">
        <f t="shared" si="0"/>
        <v>1.3877787807814457E-17</v>
      </c>
      <c r="G5" s="11"/>
      <c r="I5" s="11"/>
    </row>
    <row r="6" spans="3:9" x14ac:dyDescent="0.25">
      <c r="C6" s="11"/>
      <c r="D6" s="5">
        <v>0.11</v>
      </c>
      <c r="E6" s="11"/>
      <c r="F6" s="6">
        <f t="shared" si="0"/>
        <v>1.0000000000000009E-2</v>
      </c>
      <c r="G6" s="11"/>
      <c r="I6" s="11"/>
    </row>
    <row r="7" spans="3:9" x14ac:dyDescent="0.25">
      <c r="C7" s="11"/>
      <c r="D7" s="5">
        <v>0.09</v>
      </c>
      <c r="E7" s="11"/>
      <c r="F7" s="6">
        <f t="shared" si="0"/>
        <v>9.999999999999995E-3</v>
      </c>
      <c r="G7" s="11"/>
      <c r="I7" s="11"/>
    </row>
    <row r="8" spans="3:9" x14ac:dyDescent="0.25">
      <c r="C8" s="11"/>
      <c r="D8" s="5">
        <v>0.1</v>
      </c>
      <c r="E8" s="11"/>
      <c r="F8" s="6">
        <f t="shared" si="0"/>
        <v>1.3877787807814457E-17</v>
      </c>
      <c r="G8" s="11"/>
      <c r="I8" s="11"/>
    </row>
    <row r="9" spans="3:9" x14ac:dyDescent="0.25">
      <c r="C9" s="11"/>
      <c r="D9" s="5">
        <v>0.1</v>
      </c>
      <c r="E9" s="11"/>
      <c r="F9" s="6">
        <f t="shared" si="0"/>
        <v>1.3877787807814457E-17</v>
      </c>
      <c r="G9" s="11"/>
      <c r="I9" s="11"/>
    </row>
    <row r="10" spans="3:9" x14ac:dyDescent="0.25">
      <c r="C10" s="11"/>
      <c r="D10" s="5">
        <v>0.11</v>
      </c>
      <c r="E10" s="11"/>
      <c r="F10" s="6">
        <f t="shared" si="0"/>
        <v>1.0000000000000009E-2</v>
      </c>
      <c r="G10" s="11"/>
      <c r="I10" s="11"/>
    </row>
    <row r="11" spans="3:9" x14ac:dyDescent="0.25">
      <c r="C11" s="11"/>
      <c r="D11" s="5">
        <v>0.09</v>
      </c>
      <c r="E11" s="11"/>
      <c r="F11" s="6">
        <f t="shared" si="0"/>
        <v>9.999999999999995E-3</v>
      </c>
      <c r="G11" s="11"/>
      <c r="I11" s="11"/>
    </row>
    <row r="12" spans="3:9" x14ac:dyDescent="0.25">
      <c r="C12" s="11"/>
      <c r="D12" s="5">
        <v>0.09</v>
      </c>
      <c r="E12" s="11"/>
      <c r="F12" s="6">
        <f t="shared" si="0"/>
        <v>9.999999999999995E-3</v>
      </c>
      <c r="G12" s="11"/>
      <c r="I12" s="11"/>
    </row>
    <row r="13" spans="3:9" x14ac:dyDescent="0.25">
      <c r="C13" s="11">
        <v>6</v>
      </c>
      <c r="D13" s="5">
        <v>0.16</v>
      </c>
      <c r="E13" s="11">
        <f>(SUM(D13:D22))/10</f>
        <v>0.16099999999999998</v>
      </c>
      <c r="F13" s="6">
        <f>ABS(D13-$E$13)</f>
        <v>9.9999999999997313E-4</v>
      </c>
      <c r="G13" s="11">
        <f>SUM(F13:F22)/10</f>
        <v>5.3999999999999933E-3</v>
      </c>
      <c r="I13" s="11">
        <f>G13+$H$1</f>
        <v>8.3999999999999943E-3</v>
      </c>
    </row>
    <row r="14" spans="3:9" x14ac:dyDescent="0.25">
      <c r="C14" s="11"/>
      <c r="D14" s="5">
        <v>0.15</v>
      </c>
      <c r="E14" s="11"/>
      <c r="F14" s="6">
        <f t="shared" ref="F14:F22" si="1">ABS(D14-$E$13)</f>
        <v>1.0999999999999982E-2</v>
      </c>
      <c r="G14" s="11"/>
      <c r="I14" s="11"/>
    </row>
    <row r="15" spans="3:9" x14ac:dyDescent="0.25">
      <c r="C15" s="11"/>
      <c r="D15" s="5">
        <v>0.16</v>
      </c>
      <c r="E15" s="11"/>
      <c r="F15" s="6">
        <f t="shared" si="1"/>
        <v>9.9999999999997313E-4</v>
      </c>
      <c r="G15" s="11"/>
      <c r="I15" s="11"/>
    </row>
    <row r="16" spans="3:9" x14ac:dyDescent="0.25">
      <c r="C16" s="11"/>
      <c r="D16" s="5">
        <v>0.17</v>
      </c>
      <c r="E16" s="11"/>
      <c r="F16" s="6">
        <f t="shared" si="1"/>
        <v>9.0000000000000357E-3</v>
      </c>
      <c r="G16" s="11"/>
      <c r="I16" s="11"/>
    </row>
    <row r="17" spans="3:9" x14ac:dyDescent="0.25">
      <c r="C17" s="11"/>
      <c r="D17" s="5">
        <v>0.17</v>
      </c>
      <c r="E17" s="11"/>
      <c r="F17" s="6">
        <f t="shared" si="1"/>
        <v>9.0000000000000357E-3</v>
      </c>
      <c r="G17" s="11"/>
      <c r="I17" s="11"/>
    </row>
    <row r="18" spans="3:9" x14ac:dyDescent="0.25">
      <c r="C18" s="11"/>
      <c r="D18" s="5">
        <v>0.16</v>
      </c>
      <c r="E18" s="11"/>
      <c r="F18" s="6">
        <f t="shared" si="1"/>
        <v>9.9999999999997313E-4</v>
      </c>
      <c r="G18" s="11"/>
      <c r="I18" s="11"/>
    </row>
    <row r="19" spans="3:9" x14ac:dyDescent="0.25">
      <c r="C19" s="11"/>
      <c r="D19" s="5">
        <v>0.16</v>
      </c>
      <c r="E19" s="11"/>
      <c r="F19" s="6">
        <f t="shared" si="1"/>
        <v>9.9999999999997313E-4</v>
      </c>
      <c r="G19" s="11"/>
      <c r="I19" s="11"/>
    </row>
    <row r="20" spans="3:9" x14ac:dyDescent="0.25">
      <c r="C20" s="11"/>
      <c r="D20" s="5">
        <v>0.15</v>
      </c>
      <c r="E20" s="11"/>
      <c r="F20" s="6">
        <f t="shared" si="1"/>
        <v>1.0999999999999982E-2</v>
      </c>
      <c r="G20" s="11"/>
      <c r="I20" s="11"/>
    </row>
    <row r="21" spans="3:9" x14ac:dyDescent="0.25">
      <c r="C21" s="11"/>
      <c r="D21" s="5">
        <v>0.17</v>
      </c>
      <c r="E21" s="11"/>
      <c r="F21" s="6">
        <f t="shared" si="1"/>
        <v>9.0000000000000357E-3</v>
      </c>
      <c r="G21" s="11"/>
      <c r="I21" s="11"/>
    </row>
    <row r="22" spans="3:9" x14ac:dyDescent="0.25">
      <c r="C22" s="11"/>
      <c r="D22" s="5">
        <v>0.16</v>
      </c>
      <c r="E22" s="11"/>
      <c r="F22" s="6">
        <f t="shared" si="1"/>
        <v>9.9999999999997313E-4</v>
      </c>
      <c r="G22" s="11"/>
      <c r="I22" s="11"/>
    </row>
    <row r="23" spans="3:9" x14ac:dyDescent="0.25">
      <c r="C23" s="11">
        <v>9</v>
      </c>
      <c r="D23" s="5">
        <v>0.24</v>
      </c>
      <c r="E23" s="11">
        <f>(SUM(D23:D32))/10</f>
        <v>0.24199999999999999</v>
      </c>
      <c r="F23" s="6">
        <f>ABS(D23-$E$23)</f>
        <v>2.0000000000000018E-3</v>
      </c>
      <c r="G23" s="11">
        <f>SUM(F23:F32)/10</f>
        <v>4.8000000000000013E-3</v>
      </c>
      <c r="I23" s="11">
        <f>G23+$H$1</f>
        <v>7.8000000000000014E-3</v>
      </c>
    </row>
    <row r="24" spans="3:9" x14ac:dyDescent="0.25">
      <c r="C24" s="11"/>
      <c r="D24" s="5">
        <v>0.24</v>
      </c>
      <c r="E24" s="11"/>
      <c r="F24" s="6">
        <f t="shared" ref="F24:F32" si="2">ABS(D24-$E$23)</f>
        <v>2.0000000000000018E-3</v>
      </c>
      <c r="G24" s="11"/>
      <c r="I24" s="11"/>
    </row>
    <row r="25" spans="3:9" x14ac:dyDescent="0.25">
      <c r="C25" s="11"/>
      <c r="D25" s="5">
        <v>0.23</v>
      </c>
      <c r="E25" s="11"/>
      <c r="F25" s="6">
        <f t="shared" si="2"/>
        <v>1.1999999999999983E-2</v>
      </c>
      <c r="G25" s="11"/>
      <c r="I25" s="11"/>
    </row>
    <row r="26" spans="3:9" x14ac:dyDescent="0.25">
      <c r="C26" s="11"/>
      <c r="D26" s="5">
        <v>0.24</v>
      </c>
      <c r="E26" s="11"/>
      <c r="F26" s="6">
        <f t="shared" si="2"/>
        <v>2.0000000000000018E-3</v>
      </c>
      <c r="G26" s="11"/>
      <c r="I26" s="11"/>
    </row>
    <row r="27" spans="3:9" x14ac:dyDescent="0.25">
      <c r="C27" s="11"/>
      <c r="D27" s="5">
        <v>0.25</v>
      </c>
      <c r="E27" s="11"/>
      <c r="F27" s="6">
        <f t="shared" si="2"/>
        <v>8.0000000000000071E-3</v>
      </c>
      <c r="G27" s="11"/>
      <c r="I27" s="11"/>
    </row>
    <row r="28" spans="3:9" x14ac:dyDescent="0.25">
      <c r="C28" s="11"/>
      <c r="D28" s="5">
        <v>0.25</v>
      </c>
      <c r="E28" s="11"/>
      <c r="F28" s="6">
        <f t="shared" si="2"/>
        <v>8.0000000000000071E-3</v>
      </c>
      <c r="G28" s="11"/>
      <c r="I28" s="11"/>
    </row>
    <row r="29" spans="3:9" x14ac:dyDescent="0.25">
      <c r="C29" s="11"/>
      <c r="D29" s="5">
        <v>0.25</v>
      </c>
      <c r="E29" s="11"/>
      <c r="F29" s="6">
        <f t="shared" si="2"/>
        <v>8.0000000000000071E-3</v>
      </c>
      <c r="G29" s="11"/>
      <c r="I29" s="11"/>
    </row>
    <row r="30" spans="3:9" x14ac:dyDescent="0.25">
      <c r="C30" s="11"/>
      <c r="D30" s="5">
        <v>0.24</v>
      </c>
      <c r="E30" s="11"/>
      <c r="F30" s="6">
        <f t="shared" si="2"/>
        <v>2.0000000000000018E-3</v>
      </c>
      <c r="G30" s="11"/>
      <c r="I30" s="11"/>
    </row>
    <row r="31" spans="3:9" x14ac:dyDescent="0.25">
      <c r="C31" s="11"/>
      <c r="D31" s="5">
        <v>0.24</v>
      </c>
      <c r="E31" s="11"/>
      <c r="F31" s="6">
        <f t="shared" si="2"/>
        <v>2.0000000000000018E-3</v>
      </c>
      <c r="G31" s="11"/>
      <c r="I31" s="11"/>
    </row>
    <row r="32" spans="3:9" x14ac:dyDescent="0.25">
      <c r="C32" s="11"/>
      <c r="D32" s="5">
        <v>0.24</v>
      </c>
      <c r="E32" s="11"/>
      <c r="F32" s="6">
        <f t="shared" si="2"/>
        <v>2.0000000000000018E-3</v>
      </c>
      <c r="G32" s="11"/>
      <c r="I32" s="11"/>
    </row>
    <row r="33" spans="3:9" x14ac:dyDescent="0.25">
      <c r="C33" s="11">
        <v>12</v>
      </c>
      <c r="D33" s="5">
        <v>0.38</v>
      </c>
      <c r="E33" s="11">
        <f>(SUM(D33:D42))/10</f>
        <v>0.38900000000000001</v>
      </c>
      <c r="F33" s="6">
        <f>ABS(D33-$E$33)</f>
        <v>9.000000000000008E-3</v>
      </c>
      <c r="G33" s="11">
        <f>SUM(F33:F42)/10</f>
        <v>7.2000000000000067E-3</v>
      </c>
      <c r="I33" s="11">
        <f>G33+$H$1</f>
        <v>1.0200000000000008E-2</v>
      </c>
    </row>
    <row r="34" spans="3:9" x14ac:dyDescent="0.25">
      <c r="C34" s="11"/>
      <c r="D34" s="5">
        <v>0.38</v>
      </c>
      <c r="E34" s="11"/>
      <c r="F34" s="6">
        <f t="shared" ref="F34:F42" si="3">ABS(D34-$E$33)</f>
        <v>9.000000000000008E-3</v>
      </c>
      <c r="G34" s="11"/>
      <c r="I34" s="11"/>
    </row>
    <row r="35" spans="3:9" x14ac:dyDescent="0.25">
      <c r="C35" s="11"/>
      <c r="D35" s="5">
        <v>0.38</v>
      </c>
      <c r="E35" s="11"/>
      <c r="F35" s="6">
        <f t="shared" si="3"/>
        <v>9.000000000000008E-3</v>
      </c>
      <c r="G35" s="11"/>
      <c r="I35" s="11"/>
    </row>
    <row r="36" spans="3:9" x14ac:dyDescent="0.25">
      <c r="C36" s="11"/>
      <c r="D36" s="5">
        <v>0.39</v>
      </c>
      <c r="E36" s="11"/>
      <c r="F36" s="6">
        <f t="shared" si="3"/>
        <v>1.0000000000000009E-3</v>
      </c>
      <c r="G36" s="11"/>
      <c r="I36" s="11"/>
    </row>
    <row r="37" spans="3:9" x14ac:dyDescent="0.25">
      <c r="C37" s="11"/>
      <c r="D37" s="5">
        <v>0.4</v>
      </c>
      <c r="E37" s="11"/>
      <c r="F37" s="6">
        <f t="shared" si="3"/>
        <v>1.100000000000001E-2</v>
      </c>
      <c r="G37" s="11"/>
      <c r="I37" s="11"/>
    </row>
    <row r="38" spans="3:9" x14ac:dyDescent="0.25">
      <c r="C38" s="11"/>
      <c r="D38" s="5">
        <v>0.39</v>
      </c>
      <c r="E38" s="11"/>
      <c r="F38" s="6">
        <f t="shared" si="3"/>
        <v>1.0000000000000009E-3</v>
      </c>
      <c r="G38" s="11"/>
      <c r="I38" s="11"/>
    </row>
    <row r="39" spans="3:9" x14ac:dyDescent="0.25">
      <c r="C39" s="11"/>
      <c r="D39" s="5">
        <v>0.39</v>
      </c>
      <c r="E39" s="11"/>
      <c r="F39" s="6">
        <f t="shared" si="3"/>
        <v>1.0000000000000009E-3</v>
      </c>
      <c r="G39" s="11"/>
      <c r="I39" s="11"/>
    </row>
    <row r="40" spans="3:9" x14ac:dyDescent="0.25">
      <c r="C40" s="11"/>
      <c r="D40" s="5">
        <v>0.38</v>
      </c>
      <c r="E40" s="11"/>
      <c r="F40" s="6">
        <f t="shared" si="3"/>
        <v>9.000000000000008E-3</v>
      </c>
      <c r="G40" s="11"/>
      <c r="I40" s="11"/>
    </row>
    <row r="41" spans="3:9" x14ac:dyDescent="0.25">
      <c r="C41" s="11"/>
      <c r="D41" s="5">
        <v>0.4</v>
      </c>
      <c r="E41" s="11"/>
      <c r="F41" s="6">
        <f t="shared" si="3"/>
        <v>1.100000000000001E-2</v>
      </c>
      <c r="G41" s="11"/>
      <c r="I41" s="11"/>
    </row>
    <row r="42" spans="3:9" x14ac:dyDescent="0.25">
      <c r="C42" s="11"/>
      <c r="D42" s="5">
        <v>0.4</v>
      </c>
      <c r="E42" s="11"/>
      <c r="F42" s="6">
        <f t="shared" si="3"/>
        <v>1.100000000000001E-2</v>
      </c>
      <c r="G42" s="11"/>
      <c r="I42" s="11"/>
    </row>
    <row r="43" spans="3:9" x14ac:dyDescent="0.25">
      <c r="C43" s="11">
        <v>15</v>
      </c>
      <c r="D43" s="5">
        <v>0.6</v>
      </c>
      <c r="E43" s="11">
        <f>(SUM(D43:D52))/10</f>
        <v>0.6140000000000001</v>
      </c>
      <c r="F43" s="6">
        <f>ABS(D43-$E$43)</f>
        <v>1.4000000000000123E-2</v>
      </c>
      <c r="G43" s="11">
        <f>SUM(F43:F52)/10</f>
        <v>7.1999999999999842E-3</v>
      </c>
      <c r="I43" s="11">
        <f>G43+$H$1</f>
        <v>1.0199999999999983E-2</v>
      </c>
    </row>
    <row r="44" spans="3:9" x14ac:dyDescent="0.25">
      <c r="C44" s="11"/>
      <c r="D44" s="5">
        <v>0.61</v>
      </c>
      <c r="E44" s="11"/>
      <c r="F44" s="6">
        <f t="shared" ref="F44:F52" si="4">ABS(D44-$E$43)</f>
        <v>4.0000000000001146E-3</v>
      </c>
      <c r="G44" s="11"/>
      <c r="I44" s="11"/>
    </row>
    <row r="45" spans="3:9" x14ac:dyDescent="0.25">
      <c r="C45" s="11"/>
      <c r="D45" s="5">
        <v>0.62</v>
      </c>
      <c r="E45" s="11"/>
      <c r="F45" s="6">
        <f t="shared" si="4"/>
        <v>5.9999999999998943E-3</v>
      </c>
      <c r="G45" s="11"/>
      <c r="I45" s="11"/>
    </row>
    <row r="46" spans="3:9" x14ac:dyDescent="0.25">
      <c r="C46" s="11"/>
      <c r="D46" s="5">
        <v>0.62</v>
      </c>
      <c r="E46" s="11"/>
      <c r="F46" s="6">
        <f t="shared" si="4"/>
        <v>5.9999999999998943E-3</v>
      </c>
      <c r="G46" s="11"/>
      <c r="I46" s="11"/>
    </row>
    <row r="47" spans="3:9" x14ac:dyDescent="0.25">
      <c r="C47" s="11"/>
      <c r="D47" s="5">
        <v>0.62</v>
      </c>
      <c r="E47" s="11"/>
      <c r="F47" s="6">
        <f t="shared" si="4"/>
        <v>5.9999999999998943E-3</v>
      </c>
      <c r="G47" s="11"/>
      <c r="I47" s="11"/>
    </row>
    <row r="48" spans="3:9" x14ac:dyDescent="0.25">
      <c r="C48" s="11"/>
      <c r="D48" s="5">
        <v>0.62</v>
      </c>
      <c r="E48" s="11"/>
      <c r="F48" s="6">
        <f t="shared" si="4"/>
        <v>5.9999999999998943E-3</v>
      </c>
      <c r="G48" s="11"/>
      <c r="I48" s="11"/>
    </row>
    <row r="49" spans="3:9" x14ac:dyDescent="0.25">
      <c r="C49" s="11"/>
      <c r="D49" s="5">
        <v>0.62</v>
      </c>
      <c r="E49" s="11"/>
      <c r="F49" s="6">
        <f t="shared" si="4"/>
        <v>5.9999999999998943E-3</v>
      </c>
      <c r="G49" s="11"/>
      <c r="I49" s="11"/>
    </row>
    <row r="50" spans="3:9" x14ac:dyDescent="0.25">
      <c r="C50" s="11"/>
      <c r="D50" s="5">
        <v>0.62</v>
      </c>
      <c r="E50" s="11"/>
      <c r="F50" s="6">
        <f t="shared" si="4"/>
        <v>5.9999999999998943E-3</v>
      </c>
      <c r="G50" s="11"/>
      <c r="I50" s="11"/>
    </row>
    <row r="51" spans="3:9" x14ac:dyDescent="0.25">
      <c r="C51" s="11"/>
      <c r="D51" s="5">
        <v>0.6</v>
      </c>
      <c r="E51" s="11"/>
      <c r="F51" s="6">
        <f t="shared" si="4"/>
        <v>1.4000000000000123E-2</v>
      </c>
      <c r="G51" s="11"/>
      <c r="I51" s="11"/>
    </row>
    <row r="52" spans="3:9" x14ac:dyDescent="0.25">
      <c r="C52" s="11"/>
      <c r="D52" s="5">
        <v>0.61</v>
      </c>
      <c r="E52" s="11"/>
      <c r="F52" s="6">
        <f t="shared" si="4"/>
        <v>4.0000000000001146E-3</v>
      </c>
      <c r="G52" s="11"/>
      <c r="I52" s="11"/>
    </row>
    <row r="53" spans="3:9" x14ac:dyDescent="0.25">
      <c r="C53" s="11">
        <v>18</v>
      </c>
      <c r="D53" s="5">
        <v>0.93</v>
      </c>
      <c r="E53" s="11">
        <f>(SUM(D53:D62))/10</f>
        <v>0.94199999999999995</v>
      </c>
      <c r="F53" s="6">
        <f>ABS(D53-$E$53)</f>
        <v>1.19999999999999E-2</v>
      </c>
      <c r="G53" s="11">
        <f>SUM(F53:F62)/10</f>
        <v>6.3999999999999838E-3</v>
      </c>
      <c r="I53" s="11">
        <f>G53+$H$1</f>
        <v>9.3999999999999848E-3</v>
      </c>
    </row>
    <row r="54" spans="3:9" x14ac:dyDescent="0.25">
      <c r="C54" s="11"/>
      <c r="D54" s="5">
        <v>0.94</v>
      </c>
      <c r="E54" s="11"/>
      <c r="F54" s="6">
        <f t="shared" ref="F54:F62" si="5">ABS(D54-$E$53)</f>
        <v>2.0000000000000018E-3</v>
      </c>
      <c r="G54" s="11"/>
      <c r="I54" s="11"/>
    </row>
    <row r="55" spans="3:9" x14ac:dyDescent="0.25">
      <c r="C55" s="11"/>
      <c r="D55" s="5">
        <v>0.94</v>
      </c>
      <c r="E55" s="11"/>
      <c r="F55" s="6">
        <f t="shared" si="5"/>
        <v>2.0000000000000018E-3</v>
      </c>
      <c r="G55" s="11"/>
      <c r="I55" s="11"/>
    </row>
    <row r="56" spans="3:9" x14ac:dyDescent="0.25">
      <c r="C56" s="11"/>
      <c r="D56" s="5">
        <v>0.94</v>
      </c>
      <c r="E56" s="11"/>
      <c r="F56" s="6">
        <f t="shared" si="5"/>
        <v>2.0000000000000018E-3</v>
      </c>
      <c r="G56" s="11"/>
      <c r="I56" s="11"/>
    </row>
    <row r="57" spans="3:9" x14ac:dyDescent="0.25">
      <c r="C57" s="11"/>
      <c r="D57" s="5">
        <v>0.95</v>
      </c>
      <c r="E57" s="11"/>
      <c r="F57" s="6">
        <f t="shared" si="5"/>
        <v>8.0000000000000071E-3</v>
      </c>
      <c r="G57" s="11"/>
      <c r="I57" s="11"/>
    </row>
    <row r="58" spans="3:9" x14ac:dyDescent="0.25">
      <c r="C58" s="11"/>
      <c r="D58" s="5">
        <v>0.95</v>
      </c>
      <c r="E58" s="11"/>
      <c r="F58" s="6">
        <f t="shared" si="5"/>
        <v>8.0000000000000071E-3</v>
      </c>
      <c r="G58" s="11"/>
      <c r="I58" s="11"/>
    </row>
    <row r="59" spans="3:9" x14ac:dyDescent="0.25">
      <c r="C59" s="11"/>
      <c r="D59" s="5">
        <v>0.95</v>
      </c>
      <c r="E59" s="11"/>
      <c r="F59" s="6">
        <f t="shared" si="5"/>
        <v>8.0000000000000071E-3</v>
      </c>
      <c r="G59" s="11"/>
      <c r="I59" s="11"/>
    </row>
    <row r="60" spans="3:9" x14ac:dyDescent="0.25">
      <c r="C60" s="11"/>
      <c r="D60" s="5">
        <v>0.93</v>
      </c>
      <c r="E60" s="11"/>
      <c r="F60" s="6">
        <f t="shared" si="5"/>
        <v>1.19999999999999E-2</v>
      </c>
      <c r="G60" s="11"/>
      <c r="I60" s="11"/>
    </row>
    <row r="61" spans="3:9" x14ac:dyDescent="0.25">
      <c r="C61" s="11"/>
      <c r="D61" s="5">
        <v>0.94</v>
      </c>
      <c r="E61" s="11"/>
      <c r="F61" s="6">
        <f t="shared" si="5"/>
        <v>2.0000000000000018E-3</v>
      </c>
      <c r="G61" s="11"/>
      <c r="I61" s="11"/>
    </row>
    <row r="62" spans="3:9" x14ac:dyDescent="0.25">
      <c r="C62" s="11"/>
      <c r="D62" s="5">
        <v>0.95</v>
      </c>
      <c r="E62" s="11"/>
      <c r="F62" s="6">
        <f t="shared" si="5"/>
        <v>8.0000000000000071E-3</v>
      </c>
      <c r="G62" s="11"/>
      <c r="I62" s="11"/>
    </row>
    <row r="63" spans="3:9" x14ac:dyDescent="0.25">
      <c r="C63" s="11">
        <v>21</v>
      </c>
      <c r="D63" s="5">
        <v>1.43</v>
      </c>
      <c r="E63" s="11">
        <f>(SUM(D63:D72))/10</f>
        <v>1.4449999999999998</v>
      </c>
      <c r="F63" s="6">
        <f>ABS(D63-$E$63)</f>
        <v>1.4999999999999902E-2</v>
      </c>
      <c r="G63" s="11">
        <f>SUM(F63:F72)/10</f>
        <v>1.0000000000000031E-2</v>
      </c>
      <c r="I63" s="11">
        <f>G63+$H$1</f>
        <v>1.3000000000000032E-2</v>
      </c>
    </row>
    <row r="64" spans="3:9" x14ac:dyDescent="0.25">
      <c r="C64" s="11"/>
      <c r="D64" s="5">
        <v>1.43</v>
      </c>
      <c r="E64" s="11"/>
      <c r="F64" s="6">
        <f t="shared" ref="F64:F72" si="6">ABS(D64-$E$63)</f>
        <v>1.4999999999999902E-2</v>
      </c>
      <c r="G64" s="11"/>
      <c r="I64" s="11"/>
    </row>
    <row r="65" spans="3:9" x14ac:dyDescent="0.25">
      <c r="C65" s="11"/>
      <c r="D65" s="5">
        <v>1.43</v>
      </c>
      <c r="E65" s="11"/>
      <c r="F65" s="6">
        <f t="shared" si="6"/>
        <v>1.4999999999999902E-2</v>
      </c>
      <c r="G65" s="11"/>
      <c r="I65" s="11"/>
    </row>
    <row r="66" spans="3:9" x14ac:dyDescent="0.25">
      <c r="C66" s="11"/>
      <c r="D66" s="5">
        <v>1.44</v>
      </c>
      <c r="E66" s="11"/>
      <c r="F66" s="6">
        <f t="shared" si="6"/>
        <v>4.9999999999998934E-3</v>
      </c>
      <c r="G66" s="11"/>
      <c r="I66" s="11"/>
    </row>
    <row r="67" spans="3:9" x14ac:dyDescent="0.25">
      <c r="C67" s="11"/>
      <c r="D67" s="5">
        <v>1.45</v>
      </c>
      <c r="E67" s="11"/>
      <c r="F67" s="6">
        <f t="shared" si="6"/>
        <v>5.0000000000001155E-3</v>
      </c>
      <c r="G67" s="11"/>
      <c r="I67" s="11"/>
    </row>
    <row r="68" spans="3:9" x14ac:dyDescent="0.25">
      <c r="C68" s="11"/>
      <c r="D68" s="5">
        <v>1.46</v>
      </c>
      <c r="E68" s="11"/>
      <c r="F68" s="6">
        <f t="shared" si="6"/>
        <v>1.5000000000000124E-2</v>
      </c>
      <c r="G68" s="11"/>
      <c r="I68" s="11"/>
    </row>
    <row r="69" spans="3:9" x14ac:dyDescent="0.25">
      <c r="C69" s="11"/>
      <c r="D69" s="5">
        <v>1.46</v>
      </c>
      <c r="E69" s="11"/>
      <c r="F69" s="6">
        <f t="shared" si="6"/>
        <v>1.5000000000000124E-2</v>
      </c>
      <c r="G69" s="11"/>
      <c r="I69" s="11"/>
    </row>
    <row r="70" spans="3:9" x14ac:dyDescent="0.25">
      <c r="C70" s="11"/>
      <c r="D70" s="5">
        <v>1.45</v>
      </c>
      <c r="E70" s="11"/>
      <c r="F70" s="6">
        <f t="shared" si="6"/>
        <v>5.0000000000001155E-3</v>
      </c>
      <c r="G70" s="11"/>
      <c r="I70" s="11"/>
    </row>
    <row r="71" spans="3:9" x14ac:dyDescent="0.25">
      <c r="C71" s="11"/>
      <c r="D71" s="5">
        <v>1.45</v>
      </c>
      <c r="E71" s="11"/>
      <c r="F71" s="6">
        <f t="shared" si="6"/>
        <v>5.0000000000001155E-3</v>
      </c>
      <c r="G71" s="11"/>
      <c r="I71" s="11"/>
    </row>
    <row r="72" spans="3:9" x14ac:dyDescent="0.25">
      <c r="C72" s="11"/>
      <c r="D72" s="5">
        <v>1.45</v>
      </c>
      <c r="E72" s="11"/>
      <c r="F72" s="6">
        <f t="shared" si="6"/>
        <v>5.0000000000001155E-3</v>
      </c>
      <c r="G72" s="11"/>
      <c r="I72" s="11"/>
    </row>
    <row r="73" spans="3:9" x14ac:dyDescent="0.25">
      <c r="C73" s="11">
        <v>24</v>
      </c>
      <c r="D73" s="5">
        <v>2.1800000000000002</v>
      </c>
      <c r="E73" s="11">
        <f>(SUM(D73:D82))/10</f>
        <v>2.1949999999999994</v>
      </c>
      <c r="F73" s="6">
        <f>ABS(D73-$E$73)</f>
        <v>1.4999999999999236E-2</v>
      </c>
      <c r="G73" s="11">
        <f>SUM(F73:F82)/10</f>
        <v>7.0000000000003393E-3</v>
      </c>
      <c r="I73" s="11">
        <f>G73+$H$1</f>
        <v>1.0000000000000338E-2</v>
      </c>
    </row>
    <row r="74" spans="3:9" x14ac:dyDescent="0.25">
      <c r="C74" s="11"/>
      <c r="D74" s="5">
        <v>2.1800000000000002</v>
      </c>
      <c r="E74" s="11"/>
      <c r="F74" s="6">
        <f t="shared" ref="F74:F82" si="7">ABS(D74-$E$73)</f>
        <v>1.4999999999999236E-2</v>
      </c>
      <c r="G74" s="11"/>
      <c r="I74" s="11"/>
    </row>
    <row r="75" spans="3:9" x14ac:dyDescent="0.25">
      <c r="C75" s="11"/>
      <c r="D75" s="5">
        <v>2.19</v>
      </c>
      <c r="E75" s="11"/>
      <c r="F75" s="6">
        <f t="shared" si="7"/>
        <v>4.9999999999994493E-3</v>
      </c>
      <c r="G75" s="11"/>
      <c r="I75" s="11"/>
    </row>
    <row r="76" spans="3:9" x14ac:dyDescent="0.25">
      <c r="C76" s="11"/>
      <c r="D76" s="5">
        <v>2.2000000000000002</v>
      </c>
      <c r="E76" s="11"/>
      <c r="F76" s="6">
        <f t="shared" si="7"/>
        <v>5.0000000000007816E-3</v>
      </c>
      <c r="G76" s="11"/>
      <c r="I76" s="11"/>
    </row>
    <row r="77" spans="3:9" x14ac:dyDescent="0.25">
      <c r="C77" s="11"/>
      <c r="D77" s="5">
        <v>2.2000000000000002</v>
      </c>
      <c r="E77" s="11"/>
      <c r="F77" s="6">
        <f t="shared" si="7"/>
        <v>5.0000000000007816E-3</v>
      </c>
      <c r="G77" s="11"/>
      <c r="I77" s="11"/>
    </row>
    <row r="78" spans="3:9" x14ac:dyDescent="0.25">
      <c r="C78" s="11"/>
      <c r="D78" s="5">
        <v>2.2000000000000002</v>
      </c>
      <c r="E78" s="11"/>
      <c r="F78" s="6">
        <f t="shared" si="7"/>
        <v>5.0000000000007816E-3</v>
      </c>
      <c r="G78" s="11"/>
      <c r="I78" s="11"/>
    </row>
    <row r="79" spans="3:9" x14ac:dyDescent="0.25">
      <c r="C79" s="11"/>
      <c r="D79" s="5">
        <v>2.2000000000000002</v>
      </c>
      <c r="E79" s="11"/>
      <c r="F79" s="6">
        <f t="shared" si="7"/>
        <v>5.0000000000007816E-3</v>
      </c>
      <c r="G79" s="11"/>
      <c r="I79" s="11"/>
    </row>
    <row r="80" spans="3:9" x14ac:dyDescent="0.25">
      <c r="C80" s="11"/>
      <c r="D80" s="5">
        <v>2.2000000000000002</v>
      </c>
      <c r="E80" s="11"/>
      <c r="F80" s="6">
        <f t="shared" si="7"/>
        <v>5.0000000000007816E-3</v>
      </c>
      <c r="G80" s="11"/>
      <c r="I80" s="11"/>
    </row>
    <row r="81" spans="3:9" x14ac:dyDescent="0.25">
      <c r="C81" s="11"/>
      <c r="D81" s="5">
        <v>2.2000000000000002</v>
      </c>
      <c r="E81" s="11"/>
      <c r="F81" s="6">
        <f t="shared" si="7"/>
        <v>5.0000000000007816E-3</v>
      </c>
      <c r="G81" s="11"/>
      <c r="I81" s="11"/>
    </row>
    <row r="82" spans="3:9" x14ac:dyDescent="0.25">
      <c r="C82" s="11"/>
      <c r="D82" s="5">
        <v>2.2000000000000002</v>
      </c>
      <c r="E82" s="11"/>
      <c r="F82" s="6">
        <f t="shared" si="7"/>
        <v>5.0000000000007816E-3</v>
      </c>
      <c r="G82" s="11"/>
      <c r="I82" s="11"/>
    </row>
    <row r="83" spans="3:9" x14ac:dyDescent="0.25">
      <c r="C83" s="11">
        <v>27</v>
      </c>
      <c r="D83" s="5">
        <v>3.3</v>
      </c>
      <c r="E83" s="11">
        <f>(SUM(D83:D92))/10</f>
        <v>3.3090000000000002</v>
      </c>
      <c r="F83" s="6">
        <f>ABS(D83-$E$83)</f>
        <v>9.0000000000003411E-3</v>
      </c>
      <c r="G83" s="11">
        <f>SUM(F83:F92)/10</f>
        <v>9.0000000000000305E-3</v>
      </c>
      <c r="I83" s="11">
        <f>G83+$H$1</f>
        <v>1.2000000000000031E-2</v>
      </c>
    </row>
    <row r="84" spans="3:9" x14ac:dyDescent="0.25">
      <c r="C84" s="11"/>
      <c r="D84" s="5">
        <v>3.32</v>
      </c>
      <c r="E84" s="11"/>
      <c r="F84" s="6">
        <f t="shared" ref="F84:F92" si="8">ABS(D84-$E$83)</f>
        <v>1.0999999999999677E-2</v>
      </c>
      <c r="G84" s="11"/>
      <c r="I84" s="11"/>
    </row>
    <row r="85" spans="3:9" x14ac:dyDescent="0.25">
      <c r="C85" s="11"/>
      <c r="D85" s="5">
        <v>3.31</v>
      </c>
      <c r="E85" s="11"/>
      <c r="F85" s="6">
        <f t="shared" si="8"/>
        <v>9.9999999999988987E-4</v>
      </c>
      <c r="G85" s="11"/>
      <c r="I85" s="11"/>
    </row>
    <row r="86" spans="3:9" x14ac:dyDescent="0.25">
      <c r="C86" s="11"/>
      <c r="D86" s="5">
        <v>3.32</v>
      </c>
      <c r="E86" s="11"/>
      <c r="F86" s="6">
        <f t="shared" si="8"/>
        <v>1.0999999999999677E-2</v>
      </c>
      <c r="G86" s="11"/>
      <c r="I86" s="11"/>
    </row>
    <row r="87" spans="3:9" x14ac:dyDescent="0.25">
      <c r="C87" s="11"/>
      <c r="D87" s="5">
        <v>3.32</v>
      </c>
      <c r="E87" s="11"/>
      <c r="F87" s="6">
        <f t="shared" si="8"/>
        <v>1.0999999999999677E-2</v>
      </c>
      <c r="G87" s="11"/>
      <c r="I87" s="11"/>
    </row>
    <row r="88" spans="3:9" x14ac:dyDescent="0.25">
      <c r="C88" s="11"/>
      <c r="D88" s="5">
        <v>3.32</v>
      </c>
      <c r="E88" s="11"/>
      <c r="F88" s="6">
        <f t="shared" si="8"/>
        <v>1.0999999999999677E-2</v>
      </c>
      <c r="G88" s="11"/>
      <c r="I88" s="11"/>
    </row>
    <row r="89" spans="3:9" x14ac:dyDescent="0.25">
      <c r="C89" s="11"/>
      <c r="D89" s="5">
        <v>3.3</v>
      </c>
      <c r="E89" s="11"/>
      <c r="F89" s="6">
        <f t="shared" si="8"/>
        <v>9.0000000000003411E-3</v>
      </c>
      <c r="G89" s="11"/>
      <c r="I89" s="11"/>
    </row>
    <row r="90" spans="3:9" x14ac:dyDescent="0.25">
      <c r="C90" s="11"/>
      <c r="D90" s="5">
        <v>3.3</v>
      </c>
      <c r="E90" s="11"/>
      <c r="F90" s="6">
        <f t="shared" si="8"/>
        <v>9.0000000000003411E-3</v>
      </c>
      <c r="G90" s="11"/>
      <c r="I90" s="11"/>
    </row>
    <row r="91" spans="3:9" x14ac:dyDescent="0.25">
      <c r="C91" s="11"/>
      <c r="D91" s="5">
        <v>3.3</v>
      </c>
      <c r="E91" s="11"/>
      <c r="F91" s="6">
        <f t="shared" si="8"/>
        <v>9.0000000000003411E-3</v>
      </c>
      <c r="G91" s="11"/>
      <c r="I91" s="11"/>
    </row>
    <row r="92" spans="3:9" x14ac:dyDescent="0.25">
      <c r="C92" s="11"/>
      <c r="D92" s="5">
        <v>3.3</v>
      </c>
      <c r="E92" s="11"/>
      <c r="F92" s="6">
        <f t="shared" si="8"/>
        <v>9.0000000000003411E-3</v>
      </c>
      <c r="G92" s="11"/>
      <c r="I92" s="11"/>
    </row>
    <row r="93" spans="3:9" x14ac:dyDescent="0.25">
      <c r="C93" s="11">
        <v>30</v>
      </c>
      <c r="D93" s="5">
        <v>4.97</v>
      </c>
      <c r="E93" s="11">
        <f>(SUM(D93:D102))/10</f>
        <v>4.9689999999999994</v>
      </c>
      <c r="F93" s="6">
        <f>ABS(D93-$E$93)</f>
        <v>1.000000000000334E-3</v>
      </c>
      <c r="G93" s="11">
        <f>SUM(F93:F102)/10</f>
        <v>3.6000000000002254E-3</v>
      </c>
      <c r="I93" s="11">
        <f>G93+$H$1</f>
        <v>6.6000000000002255E-3</v>
      </c>
    </row>
    <row r="94" spans="3:9" x14ac:dyDescent="0.25">
      <c r="C94" s="11"/>
      <c r="D94" s="5">
        <v>4.97</v>
      </c>
      <c r="E94" s="11"/>
      <c r="F94" s="6">
        <f t="shared" ref="F94:F102" si="9">ABS(D94-$E$93)</f>
        <v>1.000000000000334E-3</v>
      </c>
      <c r="G94" s="11"/>
      <c r="I94" s="11"/>
    </row>
    <row r="95" spans="3:9" x14ac:dyDescent="0.25">
      <c r="C95" s="11"/>
      <c r="D95" s="5">
        <v>4.97</v>
      </c>
      <c r="E95" s="11"/>
      <c r="F95" s="6">
        <f t="shared" si="9"/>
        <v>1.000000000000334E-3</v>
      </c>
      <c r="G95" s="11"/>
      <c r="I95" s="11"/>
    </row>
    <row r="96" spans="3:9" x14ac:dyDescent="0.25">
      <c r="C96" s="11"/>
      <c r="D96" s="5">
        <v>4.9800000000000004</v>
      </c>
      <c r="E96" s="11"/>
      <c r="F96" s="6">
        <f t="shared" si="9"/>
        <v>1.1000000000001009E-2</v>
      </c>
      <c r="G96" s="11"/>
      <c r="I96" s="11"/>
    </row>
    <row r="97" spans="3:9" x14ac:dyDescent="0.25">
      <c r="C97" s="11"/>
      <c r="D97" s="5">
        <v>4.97</v>
      </c>
      <c r="E97" s="11"/>
      <c r="F97" s="6">
        <f t="shared" si="9"/>
        <v>1.000000000000334E-3</v>
      </c>
      <c r="G97" s="11"/>
      <c r="I97" s="11"/>
    </row>
    <row r="98" spans="3:9" x14ac:dyDescent="0.25">
      <c r="C98" s="11"/>
      <c r="D98" s="5">
        <v>4.96</v>
      </c>
      <c r="E98" s="11"/>
      <c r="F98" s="6">
        <f t="shared" si="9"/>
        <v>8.9999999999994529E-3</v>
      </c>
      <c r="G98" s="11"/>
      <c r="I98" s="11"/>
    </row>
    <row r="99" spans="3:9" x14ac:dyDescent="0.25">
      <c r="C99" s="11"/>
      <c r="D99" s="5">
        <v>4.96</v>
      </c>
      <c r="E99" s="11"/>
      <c r="F99" s="6">
        <f t="shared" si="9"/>
        <v>8.9999999999994529E-3</v>
      </c>
      <c r="G99" s="11"/>
      <c r="I99" s="11"/>
    </row>
    <row r="100" spans="3:9" x14ac:dyDescent="0.25">
      <c r="C100" s="11"/>
      <c r="D100" s="5">
        <v>4.97</v>
      </c>
      <c r="E100" s="11"/>
      <c r="F100" s="6">
        <f t="shared" si="9"/>
        <v>1.000000000000334E-3</v>
      </c>
      <c r="G100" s="11"/>
      <c r="I100" s="11"/>
    </row>
    <row r="101" spans="3:9" x14ac:dyDescent="0.25">
      <c r="C101" s="11"/>
      <c r="D101" s="5">
        <v>4.97</v>
      </c>
      <c r="E101" s="11"/>
      <c r="F101" s="6">
        <f t="shared" si="9"/>
        <v>1.000000000000334E-3</v>
      </c>
      <c r="G101" s="11"/>
      <c r="I101" s="11"/>
    </row>
    <row r="102" spans="3:9" x14ac:dyDescent="0.25">
      <c r="C102" s="11"/>
      <c r="D102" s="5">
        <v>4.97</v>
      </c>
      <c r="E102" s="11"/>
      <c r="F102" s="6">
        <f t="shared" si="9"/>
        <v>1.000000000000334E-3</v>
      </c>
      <c r="G102" s="11"/>
      <c r="I102" s="11"/>
    </row>
  </sheetData>
  <mergeCells count="40">
    <mergeCell ref="I53:I62"/>
    <mergeCell ref="I63:I72"/>
    <mergeCell ref="I73:I82"/>
    <mergeCell ref="I83:I92"/>
    <mergeCell ref="I93:I102"/>
    <mergeCell ref="I3:I12"/>
    <mergeCell ref="I13:I22"/>
    <mergeCell ref="I23:I32"/>
    <mergeCell ref="I33:I42"/>
    <mergeCell ref="I43:I52"/>
    <mergeCell ref="G53:G62"/>
    <mergeCell ref="G63:G72"/>
    <mergeCell ref="G73:G82"/>
    <mergeCell ref="G83:G92"/>
    <mergeCell ref="G93:G102"/>
    <mergeCell ref="G3:G12"/>
    <mergeCell ref="G13:G22"/>
    <mergeCell ref="G23:G32"/>
    <mergeCell ref="G33:G42"/>
    <mergeCell ref="G43:G52"/>
    <mergeCell ref="E53:E62"/>
    <mergeCell ref="E63:E72"/>
    <mergeCell ref="E73:E82"/>
    <mergeCell ref="E83:E92"/>
    <mergeCell ref="E93:E102"/>
    <mergeCell ref="E3:E12"/>
    <mergeCell ref="E13:E22"/>
    <mergeCell ref="E23:E32"/>
    <mergeCell ref="E33:E42"/>
    <mergeCell ref="E43:E52"/>
    <mergeCell ref="C63:C72"/>
    <mergeCell ref="C73:C82"/>
    <mergeCell ref="C83:C92"/>
    <mergeCell ref="C93:C102"/>
    <mergeCell ref="C3:C12"/>
    <mergeCell ref="C13:C22"/>
    <mergeCell ref="C23:C32"/>
    <mergeCell ref="C33:C42"/>
    <mergeCell ref="C43:C52"/>
    <mergeCell ref="C53:C6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2:K114"/>
  <sheetViews>
    <sheetView workbookViewId="0">
      <selection activeCell="I10" sqref="I10"/>
    </sheetView>
  </sheetViews>
  <sheetFormatPr defaultRowHeight="15" x14ac:dyDescent="0.25"/>
  <cols>
    <col min="10" max="10" width="9.85546875" style="5" customWidth="1"/>
    <col min="11" max="11" width="11" style="5" customWidth="1"/>
  </cols>
  <sheetData>
    <row r="2" spans="10:11" x14ac:dyDescent="0.25">
      <c r="J2" s="5" t="s">
        <v>13</v>
      </c>
      <c r="K2" s="5" t="s">
        <v>12</v>
      </c>
    </row>
    <row r="3" spans="10:11" x14ac:dyDescent="0.25">
      <c r="J3" s="11">
        <v>3</v>
      </c>
      <c r="K3" s="5">
        <v>0.1</v>
      </c>
    </row>
    <row r="4" spans="10:11" x14ac:dyDescent="0.25">
      <c r="J4" s="11"/>
      <c r="K4" s="5">
        <v>0.11</v>
      </c>
    </row>
    <row r="5" spans="10:11" x14ac:dyDescent="0.25">
      <c r="J5" s="11"/>
      <c r="K5" s="5">
        <v>0.1</v>
      </c>
    </row>
    <row r="6" spans="10:11" x14ac:dyDescent="0.25">
      <c r="J6" s="11"/>
      <c r="K6" s="5">
        <v>211</v>
      </c>
    </row>
    <row r="7" spans="10:11" x14ac:dyDescent="0.25">
      <c r="J7" s="11"/>
      <c r="K7" s="5">
        <v>0.09</v>
      </c>
    </row>
    <row r="8" spans="10:11" x14ac:dyDescent="0.25">
      <c r="J8" s="11"/>
      <c r="K8" s="5">
        <v>0.1</v>
      </c>
    </row>
    <row r="9" spans="10:11" x14ac:dyDescent="0.25">
      <c r="J9" s="11"/>
      <c r="K9" s="5">
        <v>0.1</v>
      </c>
    </row>
    <row r="10" spans="10:11" x14ac:dyDescent="0.25">
      <c r="J10" s="11"/>
      <c r="K10" s="5">
        <v>0.11</v>
      </c>
    </row>
    <row r="11" spans="10:11" x14ac:dyDescent="0.25">
      <c r="J11" s="11"/>
      <c r="K11" s="5">
        <v>0.09</v>
      </c>
    </row>
    <row r="12" spans="10:11" x14ac:dyDescent="0.25">
      <c r="J12" s="11"/>
      <c r="K12" s="5">
        <v>0.09</v>
      </c>
    </row>
    <row r="13" spans="10:11" x14ac:dyDescent="0.25">
      <c r="J13" s="11"/>
      <c r="K13" s="5">
        <v>0.1</v>
      </c>
    </row>
    <row r="15" spans="10:11" x14ac:dyDescent="0.25">
      <c r="J15" s="11">
        <v>6</v>
      </c>
      <c r="K15" s="5">
        <v>0.16</v>
      </c>
    </row>
    <row r="16" spans="10:11" x14ac:dyDescent="0.25">
      <c r="J16" s="11"/>
      <c r="K16" s="5">
        <v>0.15</v>
      </c>
    </row>
    <row r="17" spans="10:11" x14ac:dyDescent="0.25">
      <c r="J17" s="11"/>
      <c r="K17" s="5">
        <v>0.16</v>
      </c>
    </row>
    <row r="18" spans="10:11" x14ac:dyDescent="0.25">
      <c r="J18" s="11"/>
      <c r="K18" s="5">
        <v>0.17</v>
      </c>
    </row>
    <row r="19" spans="10:11" x14ac:dyDescent="0.25">
      <c r="J19" s="11"/>
      <c r="K19" s="5">
        <v>0.17</v>
      </c>
    </row>
    <row r="20" spans="10:11" x14ac:dyDescent="0.25">
      <c r="J20" s="11"/>
      <c r="K20" s="5">
        <v>0.16</v>
      </c>
    </row>
    <row r="21" spans="10:11" x14ac:dyDescent="0.25">
      <c r="J21" s="11"/>
      <c r="K21" s="5">
        <v>0.16</v>
      </c>
    </row>
    <row r="22" spans="10:11" x14ac:dyDescent="0.25">
      <c r="J22" s="11"/>
      <c r="K22" s="5">
        <v>0.15</v>
      </c>
    </row>
    <row r="23" spans="10:11" x14ac:dyDescent="0.25">
      <c r="J23" s="11"/>
      <c r="K23" s="5">
        <v>0.17</v>
      </c>
    </row>
    <row r="24" spans="10:11" x14ac:dyDescent="0.25">
      <c r="J24" s="11"/>
      <c r="K24" s="5">
        <v>0.16</v>
      </c>
    </row>
    <row r="26" spans="10:11" x14ac:dyDescent="0.25">
      <c r="J26" s="11">
        <v>9</v>
      </c>
      <c r="K26" s="5">
        <v>0.24</v>
      </c>
    </row>
    <row r="27" spans="10:11" x14ac:dyDescent="0.25">
      <c r="J27" s="11"/>
      <c r="K27" s="5">
        <v>0.24</v>
      </c>
    </row>
    <row r="28" spans="10:11" x14ac:dyDescent="0.25">
      <c r="J28" s="11"/>
      <c r="K28" s="5">
        <v>0.23</v>
      </c>
    </row>
    <row r="29" spans="10:11" x14ac:dyDescent="0.25">
      <c r="J29" s="11"/>
      <c r="K29" s="5">
        <v>0.24</v>
      </c>
    </row>
    <row r="30" spans="10:11" x14ac:dyDescent="0.25">
      <c r="J30" s="11"/>
      <c r="K30" s="5">
        <v>0.25</v>
      </c>
    </row>
    <row r="31" spans="10:11" x14ac:dyDescent="0.25">
      <c r="J31" s="11"/>
      <c r="K31" s="5">
        <v>0.25</v>
      </c>
    </row>
    <row r="32" spans="10:11" x14ac:dyDescent="0.25">
      <c r="J32" s="11"/>
      <c r="K32" s="5">
        <v>0.25</v>
      </c>
    </row>
    <row r="33" spans="10:11" x14ac:dyDescent="0.25">
      <c r="J33" s="11"/>
      <c r="K33" s="5">
        <v>0.24</v>
      </c>
    </row>
    <row r="34" spans="10:11" x14ac:dyDescent="0.25">
      <c r="J34" s="11"/>
      <c r="K34" s="5">
        <v>0.24</v>
      </c>
    </row>
    <row r="35" spans="10:11" x14ac:dyDescent="0.25">
      <c r="J35" s="11"/>
      <c r="K35" s="5">
        <v>0.24</v>
      </c>
    </row>
    <row r="37" spans="10:11" x14ac:dyDescent="0.25">
      <c r="J37" s="11">
        <v>12</v>
      </c>
      <c r="K37" s="5">
        <v>0.38</v>
      </c>
    </row>
    <row r="38" spans="10:11" x14ac:dyDescent="0.25">
      <c r="J38" s="11"/>
      <c r="K38" s="5">
        <v>0.38</v>
      </c>
    </row>
    <row r="39" spans="10:11" x14ac:dyDescent="0.25">
      <c r="J39" s="11"/>
      <c r="K39" s="5">
        <v>0.38</v>
      </c>
    </row>
    <row r="40" spans="10:11" x14ac:dyDescent="0.25">
      <c r="J40" s="11"/>
      <c r="K40" s="5">
        <v>0.39</v>
      </c>
    </row>
    <row r="41" spans="10:11" x14ac:dyDescent="0.25">
      <c r="J41" s="11"/>
      <c r="K41" s="5">
        <v>0.4</v>
      </c>
    </row>
    <row r="42" spans="10:11" x14ac:dyDescent="0.25">
      <c r="J42" s="11"/>
      <c r="K42" s="5">
        <v>0.39</v>
      </c>
    </row>
    <row r="43" spans="10:11" x14ac:dyDescent="0.25">
      <c r="J43" s="11"/>
      <c r="K43" s="5">
        <v>0.39</v>
      </c>
    </row>
    <row r="44" spans="10:11" x14ac:dyDescent="0.25">
      <c r="J44" s="11"/>
      <c r="K44" s="5">
        <v>0.38</v>
      </c>
    </row>
    <row r="45" spans="10:11" x14ac:dyDescent="0.25">
      <c r="J45" s="11"/>
      <c r="K45" s="5">
        <v>0.4</v>
      </c>
    </row>
    <row r="46" spans="10:11" x14ac:dyDescent="0.25">
      <c r="J46" s="11"/>
      <c r="K46" s="5">
        <v>0.4</v>
      </c>
    </row>
    <row r="48" spans="10:11" x14ac:dyDescent="0.25">
      <c r="J48" s="11">
        <v>15</v>
      </c>
      <c r="K48" s="5">
        <v>0.6</v>
      </c>
    </row>
    <row r="49" spans="10:11" x14ac:dyDescent="0.25">
      <c r="J49" s="11"/>
      <c r="K49" s="5">
        <v>0.61</v>
      </c>
    </row>
    <row r="50" spans="10:11" x14ac:dyDescent="0.25">
      <c r="J50" s="11"/>
      <c r="K50" s="5">
        <v>0.62</v>
      </c>
    </row>
    <row r="51" spans="10:11" x14ac:dyDescent="0.25">
      <c r="J51" s="11"/>
      <c r="K51" s="5">
        <v>212</v>
      </c>
    </row>
    <row r="52" spans="10:11" x14ac:dyDescent="0.25">
      <c r="J52" s="11"/>
      <c r="K52" s="5">
        <v>0.62</v>
      </c>
    </row>
    <row r="53" spans="10:11" x14ac:dyDescent="0.25">
      <c r="J53" s="11"/>
      <c r="K53" s="5">
        <v>0.62</v>
      </c>
    </row>
    <row r="54" spans="10:11" x14ac:dyDescent="0.25">
      <c r="J54" s="11"/>
      <c r="K54" s="5">
        <v>0.62</v>
      </c>
    </row>
    <row r="55" spans="10:11" x14ac:dyDescent="0.25">
      <c r="J55" s="11"/>
      <c r="K55" s="5">
        <v>0.62</v>
      </c>
    </row>
    <row r="56" spans="10:11" x14ac:dyDescent="0.25">
      <c r="J56" s="11"/>
      <c r="K56" s="5">
        <v>0.6</v>
      </c>
    </row>
    <row r="57" spans="10:11" x14ac:dyDescent="0.25">
      <c r="J57" s="11"/>
      <c r="K57" s="5">
        <v>0.61</v>
      </c>
    </row>
    <row r="58" spans="10:11" x14ac:dyDescent="0.25">
      <c r="J58" s="11"/>
      <c r="K58" s="5">
        <v>0.61</v>
      </c>
    </row>
    <row r="60" spans="10:11" x14ac:dyDescent="0.25">
      <c r="J60" s="11">
        <v>18</v>
      </c>
      <c r="K60" s="5">
        <v>0.93</v>
      </c>
    </row>
    <row r="61" spans="10:11" x14ac:dyDescent="0.25">
      <c r="J61" s="11"/>
      <c r="K61" s="5">
        <v>0.94</v>
      </c>
    </row>
    <row r="62" spans="10:11" x14ac:dyDescent="0.25">
      <c r="J62" s="11"/>
      <c r="K62" s="5">
        <v>0.94</v>
      </c>
    </row>
    <row r="63" spans="10:11" x14ac:dyDescent="0.25">
      <c r="J63" s="11"/>
      <c r="K63" s="5">
        <v>0.94</v>
      </c>
    </row>
    <row r="64" spans="10:11" x14ac:dyDescent="0.25">
      <c r="J64" s="11"/>
      <c r="K64" s="5">
        <v>0.95</v>
      </c>
    </row>
    <row r="65" spans="10:11" x14ac:dyDescent="0.25">
      <c r="J65" s="11"/>
      <c r="K65" s="5">
        <v>0.95</v>
      </c>
    </row>
    <row r="66" spans="10:11" x14ac:dyDescent="0.25">
      <c r="J66" s="11"/>
      <c r="K66" s="5">
        <v>0.95</v>
      </c>
    </row>
    <row r="67" spans="10:11" x14ac:dyDescent="0.25">
      <c r="J67" s="11"/>
      <c r="K67" s="5">
        <v>0.93</v>
      </c>
    </row>
    <row r="68" spans="10:11" x14ac:dyDescent="0.25">
      <c r="J68" s="11"/>
      <c r="K68" s="5">
        <v>0.94</v>
      </c>
    </row>
    <row r="69" spans="10:11" x14ac:dyDescent="0.25">
      <c r="J69" s="11"/>
      <c r="K69" s="5">
        <v>0.95</v>
      </c>
    </row>
    <row r="71" spans="10:11" x14ac:dyDescent="0.25">
      <c r="J71" s="11">
        <v>21</v>
      </c>
      <c r="K71" s="5">
        <v>1.43</v>
      </c>
    </row>
    <row r="72" spans="10:11" x14ac:dyDescent="0.25">
      <c r="J72" s="11"/>
      <c r="K72" s="5">
        <v>1.43</v>
      </c>
    </row>
    <row r="73" spans="10:11" x14ac:dyDescent="0.25">
      <c r="J73" s="11"/>
      <c r="K73" s="5">
        <v>1.43</v>
      </c>
    </row>
    <row r="74" spans="10:11" x14ac:dyDescent="0.25">
      <c r="J74" s="11"/>
      <c r="K74" s="5">
        <v>1.44</v>
      </c>
    </row>
    <row r="75" spans="10:11" x14ac:dyDescent="0.25">
      <c r="J75" s="11"/>
      <c r="K75" s="5">
        <v>1.45</v>
      </c>
    </row>
    <row r="76" spans="10:11" x14ac:dyDescent="0.25">
      <c r="J76" s="11"/>
      <c r="K76" s="5">
        <v>1.46</v>
      </c>
    </row>
    <row r="77" spans="10:11" x14ac:dyDescent="0.25">
      <c r="J77" s="11"/>
      <c r="K77" s="5">
        <v>1.46</v>
      </c>
    </row>
    <row r="78" spans="10:11" x14ac:dyDescent="0.25">
      <c r="J78" s="11"/>
      <c r="K78" s="5">
        <v>1.45</v>
      </c>
    </row>
    <row r="79" spans="10:11" x14ac:dyDescent="0.25">
      <c r="J79" s="11"/>
      <c r="K79" s="5">
        <v>1.45</v>
      </c>
    </row>
    <row r="80" spans="10:11" x14ac:dyDescent="0.25">
      <c r="J80" s="11"/>
      <c r="K80" s="5">
        <v>1.45</v>
      </c>
    </row>
    <row r="82" spans="10:11" x14ac:dyDescent="0.25">
      <c r="J82" s="11">
        <v>24</v>
      </c>
      <c r="K82" s="5">
        <v>2.1800000000000002</v>
      </c>
    </row>
    <row r="83" spans="10:11" x14ac:dyDescent="0.25">
      <c r="J83" s="11"/>
      <c r="K83" s="5">
        <v>2.1800000000000002</v>
      </c>
    </row>
    <row r="84" spans="10:11" x14ac:dyDescent="0.25">
      <c r="J84" s="11"/>
      <c r="K84" s="5">
        <v>2.19</v>
      </c>
    </row>
    <row r="85" spans="10:11" x14ac:dyDescent="0.25">
      <c r="J85" s="11"/>
      <c r="K85" s="5">
        <v>2.2000000000000002</v>
      </c>
    </row>
    <row r="86" spans="10:11" x14ac:dyDescent="0.25">
      <c r="J86" s="11"/>
      <c r="K86" s="5">
        <v>2.2000000000000002</v>
      </c>
    </row>
    <row r="87" spans="10:11" x14ac:dyDescent="0.25">
      <c r="J87" s="11"/>
      <c r="K87" s="5">
        <v>2.2000000000000002</v>
      </c>
    </row>
    <row r="88" spans="10:11" x14ac:dyDescent="0.25">
      <c r="J88" s="11"/>
      <c r="K88" s="5">
        <v>2.2000000000000002</v>
      </c>
    </row>
    <row r="89" spans="10:11" x14ac:dyDescent="0.25">
      <c r="J89" s="11"/>
      <c r="K89" s="5">
        <v>2.2000000000000002</v>
      </c>
    </row>
    <row r="90" spans="10:11" x14ac:dyDescent="0.25">
      <c r="J90" s="11"/>
      <c r="K90" s="5">
        <v>2.2000000000000002</v>
      </c>
    </row>
    <row r="91" spans="10:11" x14ac:dyDescent="0.25">
      <c r="J91" s="11"/>
      <c r="K91" s="5">
        <v>2.2000000000000002</v>
      </c>
    </row>
    <row r="93" spans="10:11" x14ac:dyDescent="0.25">
      <c r="J93" s="11">
        <v>27</v>
      </c>
      <c r="K93" s="5">
        <v>3.3</v>
      </c>
    </row>
    <row r="94" spans="10:11" x14ac:dyDescent="0.25">
      <c r="J94" s="11"/>
      <c r="K94" s="5">
        <v>3.32</v>
      </c>
    </row>
    <row r="95" spans="10:11" x14ac:dyDescent="0.25">
      <c r="J95" s="11"/>
      <c r="K95" s="5">
        <v>3.31</v>
      </c>
    </row>
    <row r="96" spans="10:11" x14ac:dyDescent="0.25">
      <c r="J96" s="11"/>
      <c r="K96" s="5">
        <v>213</v>
      </c>
    </row>
    <row r="97" spans="10:11" x14ac:dyDescent="0.25">
      <c r="J97" s="11"/>
      <c r="K97" s="5">
        <v>3.32</v>
      </c>
    </row>
    <row r="98" spans="10:11" x14ac:dyDescent="0.25">
      <c r="J98" s="11"/>
      <c r="K98" s="5">
        <v>3.32</v>
      </c>
    </row>
    <row r="99" spans="10:11" x14ac:dyDescent="0.25">
      <c r="J99" s="11"/>
      <c r="K99" s="5">
        <v>3.3</v>
      </c>
    </row>
    <row r="100" spans="10:11" x14ac:dyDescent="0.25">
      <c r="J100" s="11"/>
      <c r="K100" s="5">
        <v>3.3</v>
      </c>
    </row>
    <row r="101" spans="10:11" x14ac:dyDescent="0.25">
      <c r="J101" s="11"/>
      <c r="K101" s="5">
        <v>3.3</v>
      </c>
    </row>
    <row r="102" spans="10:11" x14ac:dyDescent="0.25">
      <c r="J102" s="11"/>
      <c r="K102" s="5">
        <v>3.3</v>
      </c>
    </row>
    <row r="103" spans="10:11" x14ac:dyDescent="0.25">
      <c r="J103" s="11"/>
      <c r="K103" s="5">
        <v>3.3</v>
      </c>
    </row>
    <row r="105" spans="10:11" x14ac:dyDescent="0.25">
      <c r="J105" s="11">
        <v>30</v>
      </c>
      <c r="K105" s="5">
        <v>4.97</v>
      </c>
    </row>
    <row r="106" spans="10:11" x14ac:dyDescent="0.25">
      <c r="J106" s="11"/>
      <c r="K106" s="5">
        <v>4.97</v>
      </c>
    </row>
    <row r="107" spans="10:11" x14ac:dyDescent="0.25">
      <c r="J107" s="11"/>
      <c r="K107" s="5">
        <v>4.97</v>
      </c>
    </row>
    <row r="108" spans="10:11" x14ac:dyDescent="0.25">
      <c r="J108" s="11"/>
      <c r="K108" s="5">
        <v>4.9800000000000004</v>
      </c>
    </row>
    <row r="109" spans="10:11" x14ac:dyDescent="0.25">
      <c r="J109" s="11"/>
      <c r="K109" s="5">
        <v>4.97</v>
      </c>
    </row>
    <row r="110" spans="10:11" x14ac:dyDescent="0.25">
      <c r="J110" s="11"/>
      <c r="K110" s="5">
        <v>4.96</v>
      </c>
    </row>
    <row r="111" spans="10:11" x14ac:dyDescent="0.25">
      <c r="J111" s="11"/>
      <c r="K111" s="5">
        <v>4.96</v>
      </c>
    </row>
    <row r="112" spans="10:11" x14ac:dyDescent="0.25">
      <c r="J112" s="11"/>
      <c r="K112" s="5">
        <v>4.97</v>
      </c>
    </row>
    <row r="113" spans="10:11" x14ac:dyDescent="0.25">
      <c r="J113" s="11"/>
      <c r="K113" s="5">
        <v>4.97</v>
      </c>
    </row>
    <row r="114" spans="10:11" x14ac:dyDescent="0.25">
      <c r="J114" s="11"/>
      <c r="K114" s="5">
        <v>4.97</v>
      </c>
    </row>
  </sheetData>
  <mergeCells count="10">
    <mergeCell ref="J71:J80"/>
    <mergeCell ref="J82:J91"/>
    <mergeCell ref="J93:J103"/>
    <mergeCell ref="J105:J114"/>
    <mergeCell ref="J3:J13"/>
    <mergeCell ref="J15:J24"/>
    <mergeCell ref="J26:J35"/>
    <mergeCell ref="J37:J46"/>
    <mergeCell ref="J48:J58"/>
    <mergeCell ref="J60:J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Vasilii</cp:lastModifiedBy>
  <dcterms:created xsi:type="dcterms:W3CDTF">2018-04-18T16:54:50Z</dcterms:created>
  <dcterms:modified xsi:type="dcterms:W3CDTF">2019-05-02T19:25:45Z</dcterms:modified>
</cp:coreProperties>
</file>